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65" windowWidth="10815" windowHeight="9915" tabRatio="431" activeTab="1"/>
  </bookViews>
  <sheets>
    <sheet name="1T pesos" sheetId="13" r:id="rId1"/>
    <sheet name="1T miles de pesos " sheetId="16" r:id="rId2"/>
  </sheets>
  <definedNames>
    <definedName name="_xlnm._FilterDatabase" localSheetId="1" hidden="1">'1T miles de pesos '!$A$5:$AG$5</definedName>
    <definedName name="_xlnm._FilterDatabase" localSheetId="0" hidden="1">'1T pesos'!$A$5:$BO$5</definedName>
    <definedName name="_xlnm.Print_Area" localSheetId="1">'1T miles de pesos '!#REF!</definedName>
    <definedName name="_xlnm.Print_Area" localSheetId="0">'1T pesos'!$A$1:$J$704</definedName>
    <definedName name="_xlnm.Print_Titles" localSheetId="1">'1T miles de pesos '!$1:$5</definedName>
    <definedName name="_xlnm.Print_Titles" localSheetId="0">'1T pesos'!$1:$5</definedName>
  </definedNames>
  <calcPr calcId="145621"/>
</workbook>
</file>

<file path=xl/calcChain.xml><?xml version="1.0" encoding="utf-8"?>
<calcChain xmlns="http://schemas.openxmlformats.org/spreadsheetml/2006/main">
  <c r="AI568" i="13" l="1"/>
  <c r="AI559" i="13"/>
  <c r="AJ516" i="13"/>
  <c r="AQ503" i="13"/>
  <c r="AS421" i="13"/>
  <c r="AM135" i="13"/>
  <c r="AI135" i="13"/>
  <c r="AJ131" i="13"/>
  <c r="AI45" i="13"/>
  <c r="AR23" i="13"/>
  <c r="AI630" i="13" l="1"/>
  <c r="AQ625" i="13"/>
  <c r="AM559" i="13" l="1"/>
  <c r="AQ131" i="13"/>
  <c r="AN131" i="13"/>
  <c r="AJ517" i="13"/>
  <c r="AQ132" i="13" l="1"/>
  <c r="AN132" i="13"/>
  <c r="AI151" i="13"/>
  <c r="AM153" i="13"/>
  <c r="AK161" i="13" l="1"/>
  <c r="AI560" i="13" l="1"/>
  <c r="AQ623" i="13" l="1"/>
  <c r="AN631" i="13" l="1"/>
  <c r="AO161" i="13" l="1"/>
  <c r="AQ162" i="13"/>
  <c r="AO162" i="13"/>
  <c r="AK162" i="13"/>
  <c r="Z540" i="13"/>
  <c r="AF552" i="13"/>
  <c r="AE552" i="13"/>
  <c r="AD552" i="13"/>
  <c r="AB552" i="13"/>
  <c r="AA552" i="13"/>
  <c r="Z552" i="13"/>
  <c r="Y552" i="13"/>
  <c r="AI578" i="13" l="1"/>
  <c r="AO544" i="13" l="1"/>
  <c r="AA543" i="13"/>
  <c r="AI541" i="13"/>
  <c r="AM419" i="13" l="1"/>
  <c r="AI419" i="13"/>
  <c r="Y444" i="13"/>
  <c r="Z444" i="13"/>
  <c r="AA444" i="13"/>
  <c r="AB444" i="13"/>
  <c r="AD444" i="13"/>
  <c r="AE444" i="13"/>
  <c r="AF444" i="13"/>
  <c r="AJ288" i="13" l="1"/>
  <c r="Z176" i="13" l="1"/>
  <c r="AA176" i="13"/>
  <c r="AB176" i="13"/>
  <c r="AC176" i="13"/>
  <c r="AD176" i="13"/>
  <c r="AE176" i="13"/>
  <c r="AF176" i="13"/>
  <c r="Y176" i="13"/>
  <c r="AH176" i="13" s="1"/>
  <c r="AH700" i="13" l="1"/>
  <c r="AM691" i="13"/>
  <c r="AS679" i="13"/>
  <c r="AO658" i="13"/>
  <c r="AM658" i="13"/>
  <c r="AI652" i="13"/>
  <c r="AM652" i="13"/>
  <c r="AR646" i="13"/>
  <c r="AJ646" i="13"/>
  <c r="AS625" i="13"/>
  <c r="AM618" i="13"/>
  <c r="AH604" i="13"/>
  <c r="Y584" i="13"/>
  <c r="AQ560" i="13"/>
  <c r="AM560" i="13"/>
  <c r="AK557" i="13"/>
  <c r="AK544" i="13"/>
  <c r="AM517" i="13"/>
  <c r="AQ504" i="13"/>
  <c r="AM464" i="13"/>
  <c r="AI464" i="13"/>
  <c r="AH452" i="13"/>
  <c r="AH451" i="13"/>
  <c r="AM445" i="13"/>
  <c r="AD441" i="13"/>
  <c r="AI445" i="13"/>
  <c r="AI422" i="13"/>
  <c r="AM379" i="13"/>
  <c r="AI281" i="13"/>
  <c r="AH215" i="13"/>
  <c r="AM171" i="13"/>
  <c r="Y128" i="13"/>
  <c r="AH27" i="13"/>
  <c r="AH28" i="13"/>
  <c r="AO12" i="13"/>
  <c r="AO11" i="13"/>
  <c r="AK12" i="13"/>
  <c r="AS705" i="13"/>
  <c r="AR705" i="13"/>
  <c r="AQ705" i="13"/>
  <c r="AS704" i="13"/>
  <c r="AR704" i="13"/>
  <c r="AQ704" i="13"/>
  <c r="AS703" i="13"/>
  <c r="AR703" i="13"/>
  <c r="AQ703" i="13"/>
  <c r="AS701" i="13"/>
  <c r="AR701" i="13"/>
  <c r="AQ701" i="13"/>
  <c r="AS700" i="13"/>
  <c r="AR700" i="13"/>
  <c r="AQ700" i="13"/>
  <c r="AS698" i="13"/>
  <c r="AR698" i="13"/>
  <c r="AQ698" i="13"/>
  <c r="AS697" i="13"/>
  <c r="AR697" i="13"/>
  <c r="AQ697" i="13"/>
  <c r="AS695" i="13"/>
  <c r="AR695" i="13"/>
  <c r="AQ695" i="13"/>
  <c r="AS694" i="13"/>
  <c r="AR694" i="13"/>
  <c r="AQ694" i="13"/>
  <c r="AS692" i="13"/>
  <c r="AR692" i="13"/>
  <c r="AQ692" i="13"/>
  <c r="AS691" i="13"/>
  <c r="AR691" i="13"/>
  <c r="AQ691" i="13"/>
  <c r="AS689" i="13"/>
  <c r="AR689" i="13"/>
  <c r="AQ689" i="13"/>
  <c r="AS688" i="13"/>
  <c r="AR688" i="13"/>
  <c r="AQ688" i="13"/>
  <c r="AS686" i="13"/>
  <c r="AR686" i="13"/>
  <c r="AQ686" i="13"/>
  <c r="AS685" i="13"/>
  <c r="AR685" i="13"/>
  <c r="AQ685" i="13"/>
  <c r="AS683" i="13"/>
  <c r="AR683" i="13"/>
  <c r="AQ683" i="13"/>
  <c r="AS682" i="13"/>
  <c r="AR682" i="13"/>
  <c r="AQ682" i="13"/>
  <c r="AS680" i="13"/>
  <c r="AR680" i="13"/>
  <c r="AQ680" i="13"/>
  <c r="AR679" i="13"/>
  <c r="AQ679" i="13"/>
  <c r="AS677" i="13"/>
  <c r="AR677" i="13"/>
  <c r="AQ677" i="13"/>
  <c r="AS676" i="13"/>
  <c r="AR676" i="13"/>
  <c r="AQ676" i="13"/>
  <c r="AS674" i="13"/>
  <c r="AR674" i="13"/>
  <c r="AQ674" i="13"/>
  <c r="AS673" i="13"/>
  <c r="AR673" i="13"/>
  <c r="AQ673" i="13"/>
  <c r="AS671" i="13"/>
  <c r="AR671" i="13"/>
  <c r="AQ671" i="13"/>
  <c r="AS670" i="13"/>
  <c r="AR670" i="13"/>
  <c r="AQ670" i="13"/>
  <c r="AS668" i="13"/>
  <c r="AR668" i="13"/>
  <c r="AQ668" i="13"/>
  <c r="AS667" i="13"/>
  <c r="AR667" i="13"/>
  <c r="AQ667" i="13"/>
  <c r="AS665" i="13"/>
  <c r="AR665" i="13"/>
  <c r="AQ665" i="13"/>
  <c r="AS664" i="13"/>
  <c r="AR664" i="13"/>
  <c r="AQ664" i="13"/>
  <c r="AS662" i="13"/>
  <c r="AR662" i="13"/>
  <c r="AQ662" i="13"/>
  <c r="AS661" i="13"/>
  <c r="AR661" i="13"/>
  <c r="AQ661" i="13"/>
  <c r="AS659" i="13"/>
  <c r="AR659" i="13"/>
  <c r="AQ659" i="13"/>
  <c r="AS658" i="13"/>
  <c r="AR658" i="13"/>
  <c r="AQ658" i="13"/>
  <c r="AS656" i="13"/>
  <c r="AR656" i="13"/>
  <c r="AQ656" i="13"/>
  <c r="AS655" i="13"/>
  <c r="AR655" i="13"/>
  <c r="AQ655" i="13"/>
  <c r="AS653" i="13"/>
  <c r="AR653" i="13"/>
  <c r="AQ653" i="13"/>
  <c r="AS652" i="13"/>
  <c r="AR652" i="13"/>
  <c r="AQ652" i="13"/>
  <c r="AS650" i="13"/>
  <c r="AR650" i="13"/>
  <c r="AQ650" i="13"/>
  <c r="AS649" i="13"/>
  <c r="AR649" i="13"/>
  <c r="AQ649" i="13"/>
  <c r="AS647" i="13"/>
  <c r="AR647" i="13"/>
  <c r="AQ647" i="13"/>
  <c r="AS646" i="13"/>
  <c r="AQ646" i="13"/>
  <c r="AS644" i="13"/>
  <c r="AR644" i="13"/>
  <c r="AQ644" i="13"/>
  <c r="AS643" i="13"/>
  <c r="AR643" i="13"/>
  <c r="AQ643" i="13"/>
  <c r="AS641" i="13"/>
  <c r="AR641" i="13"/>
  <c r="AQ641" i="13"/>
  <c r="AS640" i="13"/>
  <c r="AR640" i="13"/>
  <c r="AQ640" i="13"/>
  <c r="AS638" i="13"/>
  <c r="AR638" i="13"/>
  <c r="AQ638" i="13"/>
  <c r="AS637" i="13"/>
  <c r="AR637" i="13"/>
  <c r="AQ637" i="13"/>
  <c r="AS635" i="13"/>
  <c r="AR635" i="13"/>
  <c r="AQ635" i="13"/>
  <c r="AS634" i="13"/>
  <c r="AR634" i="13"/>
  <c r="AQ634" i="13"/>
  <c r="AS632" i="13"/>
  <c r="AR632" i="13"/>
  <c r="AQ632" i="13"/>
  <c r="AS631" i="13"/>
  <c r="AR631" i="13"/>
  <c r="AQ631" i="13"/>
  <c r="AS629" i="13"/>
  <c r="AR629" i="13"/>
  <c r="AQ629" i="13"/>
  <c r="AS628" i="13"/>
  <c r="AR628" i="13"/>
  <c r="AQ628" i="13"/>
  <c r="AS626" i="13"/>
  <c r="AR626" i="13"/>
  <c r="AQ626" i="13"/>
  <c r="AR625" i="13"/>
  <c r="AS623" i="13"/>
  <c r="AR623" i="13"/>
  <c r="AS622" i="13"/>
  <c r="AR622" i="13"/>
  <c r="AQ622" i="13"/>
  <c r="AS620" i="13"/>
  <c r="AR620" i="13"/>
  <c r="AQ620" i="13"/>
  <c r="AS619" i="13"/>
  <c r="AR619" i="13"/>
  <c r="AQ619" i="13"/>
  <c r="AS618" i="13"/>
  <c r="AR618" i="13"/>
  <c r="AQ618" i="13"/>
  <c r="AS616" i="13"/>
  <c r="AR616" i="13"/>
  <c r="AQ616" i="13"/>
  <c r="AS615" i="13"/>
  <c r="AR615" i="13"/>
  <c r="AQ615" i="13"/>
  <c r="AS613" i="13"/>
  <c r="AR613" i="13"/>
  <c r="AQ613" i="13"/>
  <c r="AS612" i="13"/>
  <c r="AR612" i="13"/>
  <c r="AQ612" i="13"/>
  <c r="AS610" i="13"/>
  <c r="AR610" i="13"/>
  <c r="AQ610" i="13"/>
  <c r="AS609" i="13"/>
  <c r="AR609" i="13"/>
  <c r="AQ609" i="13"/>
  <c r="AS607" i="13"/>
  <c r="AR607" i="13"/>
  <c r="AQ607" i="13"/>
  <c r="AS606" i="13"/>
  <c r="AR606" i="13"/>
  <c r="AQ606" i="13"/>
  <c r="AS604" i="13"/>
  <c r="AR604" i="13"/>
  <c r="AQ604" i="13"/>
  <c r="AS603" i="13"/>
  <c r="AR603" i="13"/>
  <c r="AQ603" i="13"/>
  <c r="AS601" i="13"/>
  <c r="AR601" i="13"/>
  <c r="AQ601" i="13"/>
  <c r="AS600" i="13"/>
  <c r="AR600" i="13"/>
  <c r="AQ600" i="13"/>
  <c r="AS598" i="13"/>
  <c r="AR598" i="13"/>
  <c r="AQ598" i="13"/>
  <c r="AS597" i="13"/>
  <c r="AR597" i="13"/>
  <c r="AQ597" i="13"/>
  <c r="AS595" i="13"/>
  <c r="AR595" i="13"/>
  <c r="AQ595" i="13"/>
  <c r="AS594" i="13"/>
  <c r="AR594" i="13"/>
  <c r="AQ594" i="13"/>
  <c r="AS592" i="13"/>
  <c r="AR592" i="13"/>
  <c r="AQ592" i="13"/>
  <c r="AS591" i="13"/>
  <c r="AR591" i="13"/>
  <c r="AQ591" i="13"/>
  <c r="AS589" i="13"/>
  <c r="AR589" i="13"/>
  <c r="AQ589" i="13"/>
  <c r="AS588" i="13"/>
  <c r="AR588" i="13"/>
  <c r="AQ588" i="13"/>
  <c r="AS586" i="13"/>
  <c r="AR586" i="13"/>
  <c r="AQ586" i="13"/>
  <c r="AS585" i="13"/>
  <c r="AR585" i="13"/>
  <c r="AQ585" i="13"/>
  <c r="AS583" i="13"/>
  <c r="AR583" i="13"/>
  <c r="AQ583" i="13"/>
  <c r="AS582" i="13"/>
  <c r="AR582" i="13"/>
  <c r="AQ582" i="13"/>
  <c r="AS581" i="13"/>
  <c r="AR581" i="13"/>
  <c r="AQ581" i="13"/>
  <c r="AS579" i="13"/>
  <c r="AR579" i="13"/>
  <c r="AQ579" i="13"/>
  <c r="AS578" i="13"/>
  <c r="AR578" i="13"/>
  <c r="AQ578" i="13"/>
  <c r="AS576" i="13"/>
  <c r="AR576" i="13"/>
  <c r="AQ576" i="13"/>
  <c r="AS575" i="13"/>
  <c r="AR575" i="13"/>
  <c r="AQ575" i="13"/>
  <c r="AS573" i="13"/>
  <c r="AR573" i="13"/>
  <c r="AQ573" i="13"/>
  <c r="AS572" i="13"/>
  <c r="AR572" i="13"/>
  <c r="AQ572" i="13"/>
  <c r="AS570" i="13"/>
  <c r="AR570" i="13"/>
  <c r="AQ570" i="13"/>
  <c r="AS569" i="13"/>
  <c r="AR569" i="13"/>
  <c r="AQ569" i="13"/>
  <c r="AS567" i="13"/>
  <c r="AR567" i="13"/>
  <c r="AQ567" i="13"/>
  <c r="AS566" i="13"/>
  <c r="AR566" i="13"/>
  <c r="AQ566" i="13"/>
  <c r="AS564" i="13"/>
  <c r="AR564" i="13"/>
  <c r="AQ564" i="13"/>
  <c r="AS563" i="13"/>
  <c r="AR563" i="13"/>
  <c r="AQ563" i="13"/>
  <c r="AS561" i="13"/>
  <c r="AR561" i="13"/>
  <c r="AQ561" i="13"/>
  <c r="AS560" i="13"/>
  <c r="AR560" i="13"/>
  <c r="AS558" i="13"/>
  <c r="AR558" i="13"/>
  <c r="AQ558" i="13"/>
  <c r="AS557" i="13"/>
  <c r="AR557" i="13"/>
  <c r="AQ557" i="13"/>
  <c r="AS555" i="13"/>
  <c r="AR555" i="13"/>
  <c r="AQ555" i="13"/>
  <c r="AS554" i="13"/>
  <c r="AR554" i="13"/>
  <c r="AQ554" i="13"/>
  <c r="AS553" i="13"/>
  <c r="AR553" i="13"/>
  <c r="AQ553" i="13"/>
  <c r="AS552" i="13"/>
  <c r="AR552" i="13"/>
  <c r="AQ552" i="13"/>
  <c r="AS551" i="13"/>
  <c r="AR551" i="13"/>
  <c r="AQ551" i="13"/>
  <c r="AS550" i="13"/>
  <c r="AR550" i="13"/>
  <c r="AQ550" i="13"/>
  <c r="AS548" i="13"/>
  <c r="AR548" i="13"/>
  <c r="AQ548" i="13"/>
  <c r="AS547" i="13"/>
  <c r="AR547" i="13"/>
  <c r="AQ547" i="13"/>
  <c r="AS545" i="13"/>
  <c r="AR545" i="13"/>
  <c r="AQ545" i="13"/>
  <c r="AS544" i="13"/>
  <c r="AR544" i="13"/>
  <c r="AQ544" i="13"/>
  <c r="AS542" i="13"/>
  <c r="AR542" i="13"/>
  <c r="AQ542" i="13"/>
  <c r="AS541" i="13"/>
  <c r="AR541" i="13"/>
  <c r="AQ541" i="13"/>
  <c r="AS539" i="13"/>
  <c r="AR539" i="13"/>
  <c r="AQ539" i="13"/>
  <c r="AS538" i="13"/>
  <c r="AR538" i="13"/>
  <c r="AQ538" i="13"/>
  <c r="AS536" i="13"/>
  <c r="AR536" i="13"/>
  <c r="AQ536" i="13"/>
  <c r="AS535" i="13"/>
  <c r="AR535" i="13"/>
  <c r="AQ535" i="13"/>
  <c r="AS533" i="13"/>
  <c r="AR533" i="13"/>
  <c r="AQ533" i="13"/>
  <c r="AS532" i="13"/>
  <c r="AR532" i="13"/>
  <c r="AQ532" i="13"/>
  <c r="AS530" i="13"/>
  <c r="AR530" i="13"/>
  <c r="AQ530" i="13"/>
  <c r="AS529" i="13"/>
  <c r="AR529" i="13"/>
  <c r="AQ529" i="13"/>
  <c r="AS527" i="13"/>
  <c r="AR527" i="13"/>
  <c r="AQ527" i="13"/>
  <c r="AS526" i="13"/>
  <c r="AR526" i="13"/>
  <c r="AQ526" i="13"/>
  <c r="AS524" i="13"/>
  <c r="AR524" i="13"/>
  <c r="AQ524" i="13"/>
  <c r="AS523" i="13"/>
  <c r="AR523" i="13"/>
  <c r="AQ523" i="13"/>
  <c r="AS521" i="13"/>
  <c r="AR521" i="13"/>
  <c r="AQ521" i="13"/>
  <c r="AS520" i="13"/>
  <c r="AR520" i="13"/>
  <c r="AQ520" i="13"/>
  <c r="AS518" i="13"/>
  <c r="AR518" i="13"/>
  <c r="AQ518" i="13"/>
  <c r="AS517" i="13"/>
  <c r="AR517" i="13"/>
  <c r="AQ517" i="13"/>
  <c r="AS515" i="13"/>
  <c r="AR515" i="13"/>
  <c r="AQ515" i="13"/>
  <c r="AS514" i="13"/>
  <c r="AR514" i="13"/>
  <c r="AQ514" i="13"/>
  <c r="AS512" i="13"/>
  <c r="AR512" i="13"/>
  <c r="AQ512" i="13"/>
  <c r="AS511" i="13"/>
  <c r="AR511" i="13"/>
  <c r="AQ511" i="13"/>
  <c r="AS510" i="13"/>
  <c r="AR510" i="13"/>
  <c r="AQ510" i="13"/>
  <c r="AS508" i="13"/>
  <c r="AR508" i="13"/>
  <c r="AQ508" i="13"/>
  <c r="AS507" i="13"/>
  <c r="AR507" i="13"/>
  <c r="AQ507" i="13"/>
  <c r="AS505" i="13"/>
  <c r="AR505" i="13"/>
  <c r="AQ505" i="13"/>
  <c r="AS504" i="13"/>
  <c r="AR504" i="13"/>
  <c r="AS502" i="13"/>
  <c r="AR502" i="13"/>
  <c r="AQ502" i="13"/>
  <c r="AS501" i="13"/>
  <c r="AR501" i="13"/>
  <c r="AQ501" i="13"/>
  <c r="AS499" i="13"/>
  <c r="AR499" i="13"/>
  <c r="AQ499" i="13"/>
  <c r="AS498" i="13"/>
  <c r="AR498" i="13"/>
  <c r="AQ498" i="13"/>
  <c r="AS496" i="13"/>
  <c r="AR496" i="13"/>
  <c r="AQ496" i="13"/>
  <c r="AS495" i="13"/>
  <c r="AR495" i="13"/>
  <c r="AQ495" i="13"/>
  <c r="AS493" i="13"/>
  <c r="AR493" i="13"/>
  <c r="AQ493" i="13"/>
  <c r="AS492" i="13"/>
  <c r="AR492" i="13"/>
  <c r="AQ492" i="13"/>
  <c r="AS490" i="13"/>
  <c r="AR490" i="13"/>
  <c r="AQ490" i="13"/>
  <c r="AS489" i="13"/>
  <c r="AR489" i="13"/>
  <c r="AQ489" i="13"/>
  <c r="AS487" i="13"/>
  <c r="AR487" i="13"/>
  <c r="AQ487" i="13"/>
  <c r="AS486" i="13"/>
  <c r="AR486" i="13"/>
  <c r="AQ486" i="13"/>
  <c r="AS485" i="13"/>
  <c r="AR485" i="13"/>
  <c r="AQ485" i="13"/>
  <c r="AS483" i="13"/>
  <c r="AR483" i="13"/>
  <c r="AQ483" i="13"/>
  <c r="AS482" i="13"/>
  <c r="AR482" i="13"/>
  <c r="AQ482" i="13"/>
  <c r="AS480" i="13"/>
  <c r="AR480" i="13"/>
  <c r="AQ480" i="13"/>
  <c r="AS479" i="13"/>
  <c r="AR479" i="13"/>
  <c r="AQ479" i="13"/>
  <c r="AS477" i="13"/>
  <c r="AR477" i="13"/>
  <c r="AQ477" i="13"/>
  <c r="AS476" i="13"/>
  <c r="AR476" i="13"/>
  <c r="AQ476" i="13"/>
  <c r="AS475" i="13"/>
  <c r="AR475" i="13"/>
  <c r="AQ475" i="13"/>
  <c r="AS473" i="13"/>
  <c r="AR473" i="13"/>
  <c r="AQ473" i="13"/>
  <c r="AS472" i="13"/>
  <c r="AR472" i="13"/>
  <c r="AQ472" i="13"/>
  <c r="AS470" i="13"/>
  <c r="AR470" i="13"/>
  <c r="AQ470" i="13"/>
  <c r="AS469" i="13"/>
  <c r="AR469" i="13"/>
  <c r="AQ469" i="13"/>
  <c r="AS467" i="13"/>
  <c r="AR467" i="13"/>
  <c r="AQ467" i="13"/>
  <c r="AS466" i="13"/>
  <c r="AR466" i="13"/>
  <c r="AQ466" i="13"/>
  <c r="AS464" i="13"/>
  <c r="AR464" i="13"/>
  <c r="AQ464" i="13"/>
  <c r="AS463" i="13"/>
  <c r="AR463" i="13"/>
  <c r="AQ463" i="13"/>
  <c r="AS461" i="13"/>
  <c r="AR461" i="13"/>
  <c r="AQ461" i="13"/>
  <c r="AS460" i="13"/>
  <c r="AR460" i="13"/>
  <c r="AQ460" i="13"/>
  <c r="AS458" i="13"/>
  <c r="AR458" i="13"/>
  <c r="AQ458" i="13"/>
  <c r="AS457" i="13"/>
  <c r="AR457" i="13"/>
  <c r="AQ457" i="13"/>
  <c r="AS455" i="13"/>
  <c r="AR455" i="13"/>
  <c r="AQ455" i="13"/>
  <c r="AS454" i="13"/>
  <c r="AR454" i="13"/>
  <c r="AQ454" i="13"/>
  <c r="AS452" i="13"/>
  <c r="AR452" i="13"/>
  <c r="AQ452" i="13"/>
  <c r="AS451" i="13"/>
  <c r="AR451" i="13"/>
  <c r="AQ451" i="13"/>
  <c r="AS449" i="13"/>
  <c r="AR449" i="13"/>
  <c r="AQ449" i="13"/>
  <c r="AS448" i="13"/>
  <c r="AR448" i="13"/>
  <c r="AQ448" i="13"/>
  <c r="AS446" i="13"/>
  <c r="AR446" i="13"/>
  <c r="AQ446" i="13"/>
  <c r="AS445" i="13"/>
  <c r="AR445" i="13"/>
  <c r="AQ445" i="13"/>
  <c r="AS443" i="13"/>
  <c r="AR443" i="13"/>
  <c r="AQ443" i="13"/>
  <c r="AS442" i="13"/>
  <c r="AR442" i="13"/>
  <c r="AQ442" i="13"/>
  <c r="AS440" i="13"/>
  <c r="AR440" i="13"/>
  <c r="AQ440" i="13"/>
  <c r="AS439" i="13"/>
  <c r="AR439" i="13"/>
  <c r="AQ439" i="13"/>
  <c r="AS437" i="13"/>
  <c r="AR437" i="13"/>
  <c r="AQ437" i="13"/>
  <c r="AS436" i="13"/>
  <c r="AR436" i="13"/>
  <c r="AQ436" i="13"/>
  <c r="AS434" i="13"/>
  <c r="AR434" i="13"/>
  <c r="AQ434" i="13"/>
  <c r="AS433" i="13"/>
  <c r="AR433" i="13"/>
  <c r="AQ433" i="13"/>
  <c r="AS431" i="13"/>
  <c r="AR431" i="13"/>
  <c r="AQ431" i="13"/>
  <c r="AS430" i="13"/>
  <c r="AR430" i="13"/>
  <c r="AQ430" i="13"/>
  <c r="AS428" i="13"/>
  <c r="AR428" i="13"/>
  <c r="AQ428" i="13"/>
  <c r="AS427" i="13"/>
  <c r="AR427" i="13"/>
  <c r="AQ427" i="13"/>
  <c r="AS425" i="13"/>
  <c r="AR425" i="13"/>
  <c r="AQ425" i="13"/>
  <c r="AS424" i="13"/>
  <c r="AR424" i="13"/>
  <c r="AQ424" i="13"/>
  <c r="AS422" i="13"/>
  <c r="AR422" i="13"/>
  <c r="AQ422" i="13"/>
  <c r="AR421" i="13"/>
  <c r="AQ421" i="13"/>
  <c r="AS419" i="13"/>
  <c r="AR419" i="13"/>
  <c r="AQ419" i="13"/>
  <c r="AS418" i="13"/>
  <c r="AR418" i="13"/>
  <c r="AQ418" i="13"/>
  <c r="AS416" i="13"/>
  <c r="AR416" i="13"/>
  <c r="AQ416" i="13"/>
  <c r="AS415" i="13"/>
  <c r="AR415" i="13"/>
  <c r="AQ415" i="13"/>
  <c r="AS413" i="13"/>
  <c r="AR413" i="13"/>
  <c r="AQ413" i="13"/>
  <c r="AS412" i="13"/>
  <c r="AR412" i="13"/>
  <c r="AQ412" i="13"/>
  <c r="AS410" i="13"/>
  <c r="AR410" i="13"/>
  <c r="AQ410" i="13"/>
  <c r="AS409" i="13"/>
  <c r="AR409" i="13"/>
  <c r="AQ409" i="13"/>
  <c r="AS407" i="13"/>
  <c r="AR407" i="13"/>
  <c r="AQ407" i="13"/>
  <c r="AS406" i="13"/>
  <c r="AR406" i="13"/>
  <c r="AQ406" i="13"/>
  <c r="AS404" i="13"/>
  <c r="AR404" i="13"/>
  <c r="AQ404" i="13"/>
  <c r="AS403" i="13"/>
  <c r="AR403" i="13"/>
  <c r="AQ403" i="13"/>
  <c r="AS401" i="13"/>
  <c r="AR401" i="13"/>
  <c r="AQ401" i="13"/>
  <c r="AS400" i="13"/>
  <c r="AR400" i="13"/>
  <c r="AQ400" i="13"/>
  <c r="AS398" i="13"/>
  <c r="AR398" i="13"/>
  <c r="AQ398" i="13"/>
  <c r="AS397" i="13"/>
  <c r="AR397" i="13"/>
  <c r="AQ397" i="13"/>
  <c r="AS395" i="13"/>
  <c r="AR395" i="13"/>
  <c r="AQ395" i="13"/>
  <c r="AS394" i="13"/>
  <c r="AR394" i="13"/>
  <c r="AQ394" i="13"/>
  <c r="AS392" i="13"/>
  <c r="AR392" i="13"/>
  <c r="AQ392" i="13"/>
  <c r="AS391" i="13"/>
  <c r="AR391" i="13"/>
  <c r="AQ391" i="13"/>
  <c r="AS389" i="13"/>
  <c r="AR389" i="13"/>
  <c r="AQ389" i="13"/>
  <c r="AS388" i="13"/>
  <c r="AR388" i="13"/>
  <c r="AQ388" i="13"/>
  <c r="AS386" i="13"/>
  <c r="AR386" i="13"/>
  <c r="AQ386" i="13"/>
  <c r="AS385" i="13"/>
  <c r="AR385" i="13"/>
  <c r="AQ385" i="13"/>
  <c r="AS383" i="13"/>
  <c r="AR383" i="13"/>
  <c r="AQ383" i="13"/>
  <c r="AS382" i="13"/>
  <c r="AR382" i="13"/>
  <c r="AQ382" i="13"/>
  <c r="AS380" i="13"/>
  <c r="AR380" i="13"/>
  <c r="AQ380" i="13"/>
  <c r="AS379" i="13"/>
  <c r="AR379" i="13"/>
  <c r="AQ379" i="13"/>
  <c r="AS377" i="13"/>
  <c r="AR377" i="13"/>
  <c r="AQ377" i="13"/>
  <c r="AS178" i="13"/>
  <c r="AR178" i="13"/>
  <c r="AQ178" i="13"/>
  <c r="AS177" i="13"/>
  <c r="AR177" i="13"/>
  <c r="AQ177" i="13"/>
  <c r="AS176" i="13"/>
  <c r="AR176" i="13"/>
  <c r="AQ176" i="13"/>
  <c r="AS376" i="13"/>
  <c r="AR376" i="13"/>
  <c r="AQ376" i="13"/>
  <c r="AS375" i="13"/>
  <c r="AR375" i="13"/>
  <c r="AQ375" i="13"/>
  <c r="AS373" i="13"/>
  <c r="AR373" i="13"/>
  <c r="AQ373" i="13"/>
  <c r="AS372" i="13"/>
  <c r="AR372" i="13"/>
  <c r="AQ372" i="13"/>
  <c r="AS370" i="13"/>
  <c r="AR370" i="13"/>
  <c r="AQ370" i="13"/>
  <c r="AS369" i="13"/>
  <c r="AR369" i="13"/>
  <c r="AQ369" i="13"/>
  <c r="AS367" i="13"/>
  <c r="AR367" i="13"/>
  <c r="AQ367" i="13"/>
  <c r="AS366" i="13"/>
  <c r="AR366" i="13"/>
  <c r="AQ366" i="13"/>
  <c r="AS364" i="13"/>
  <c r="AR364" i="13"/>
  <c r="AQ364" i="13"/>
  <c r="AS363" i="13"/>
  <c r="AR363" i="13"/>
  <c r="AQ363" i="13"/>
  <c r="AS361" i="13"/>
  <c r="AR361" i="13"/>
  <c r="AQ361" i="13"/>
  <c r="AS360" i="13"/>
  <c r="AR360" i="13"/>
  <c r="AQ360" i="13"/>
  <c r="AS358" i="13"/>
  <c r="AR358" i="13"/>
  <c r="AQ358" i="13"/>
  <c r="AS357" i="13"/>
  <c r="AR357" i="13"/>
  <c r="AQ357" i="13"/>
  <c r="AS355" i="13"/>
  <c r="AR355" i="13"/>
  <c r="AQ355" i="13"/>
  <c r="AS354" i="13"/>
  <c r="AR354" i="13"/>
  <c r="AQ354" i="13"/>
  <c r="AS352" i="13"/>
  <c r="AR352" i="13"/>
  <c r="AQ352" i="13"/>
  <c r="AS351" i="13"/>
  <c r="AR351" i="13"/>
  <c r="AQ351" i="13"/>
  <c r="AS349" i="13"/>
  <c r="AR349" i="13"/>
  <c r="AQ349" i="13"/>
  <c r="AS348" i="13"/>
  <c r="AR348" i="13"/>
  <c r="AQ348" i="13"/>
  <c r="AS346" i="13"/>
  <c r="AR346" i="13"/>
  <c r="AQ346" i="13"/>
  <c r="AS345" i="13"/>
  <c r="AR345" i="13"/>
  <c r="AQ345" i="13"/>
  <c r="AS343" i="13"/>
  <c r="AR343" i="13"/>
  <c r="AQ343" i="13"/>
  <c r="AS342" i="13"/>
  <c r="AR342" i="13"/>
  <c r="AQ342" i="13"/>
  <c r="AS340" i="13"/>
  <c r="AR340" i="13"/>
  <c r="AQ340" i="13"/>
  <c r="AS339" i="13"/>
  <c r="AR339" i="13"/>
  <c r="AQ339" i="13"/>
  <c r="AS337" i="13"/>
  <c r="AR337" i="13"/>
  <c r="AQ337" i="13"/>
  <c r="AS336" i="13"/>
  <c r="AR336" i="13"/>
  <c r="AQ336" i="13"/>
  <c r="AS334" i="13"/>
  <c r="AR334" i="13"/>
  <c r="AQ334" i="13"/>
  <c r="AS333" i="13"/>
  <c r="AR333" i="13"/>
  <c r="AQ333" i="13"/>
  <c r="AS331" i="13"/>
  <c r="AR331" i="13"/>
  <c r="AQ331" i="13"/>
  <c r="AS330" i="13"/>
  <c r="AR330" i="13"/>
  <c r="AQ330" i="13"/>
  <c r="AS328" i="13"/>
  <c r="AR328" i="13"/>
  <c r="AQ328" i="13"/>
  <c r="AS327" i="13"/>
  <c r="AR327" i="13"/>
  <c r="AQ327" i="13"/>
  <c r="AS325" i="13"/>
  <c r="AR325" i="13"/>
  <c r="AQ325" i="13"/>
  <c r="AS324" i="13"/>
  <c r="AR324" i="13"/>
  <c r="AQ324" i="13"/>
  <c r="AS322" i="13"/>
  <c r="AR322" i="13"/>
  <c r="AQ322" i="13"/>
  <c r="AS321" i="13"/>
  <c r="AR321" i="13"/>
  <c r="AQ321" i="13"/>
  <c r="AS319" i="13"/>
  <c r="AR319" i="13"/>
  <c r="AQ319" i="13"/>
  <c r="AS318" i="13"/>
  <c r="AR318" i="13"/>
  <c r="AQ318" i="13"/>
  <c r="AS316" i="13"/>
  <c r="AR316" i="13"/>
  <c r="AQ316" i="13"/>
  <c r="AS315" i="13"/>
  <c r="AR315" i="13"/>
  <c r="AQ315" i="13"/>
  <c r="AS313" i="13"/>
  <c r="AR313" i="13"/>
  <c r="AQ313" i="13"/>
  <c r="AS312" i="13"/>
  <c r="AR312" i="13"/>
  <c r="AQ312" i="13"/>
  <c r="AS310" i="13"/>
  <c r="AR310" i="13"/>
  <c r="AQ310" i="13"/>
  <c r="AS309" i="13"/>
  <c r="AR309" i="13"/>
  <c r="AQ309" i="13"/>
  <c r="AS307" i="13"/>
  <c r="AR307" i="13"/>
  <c r="AQ307" i="13"/>
  <c r="AS306" i="13"/>
  <c r="AR306" i="13"/>
  <c r="AQ306" i="13"/>
  <c r="AS304" i="13"/>
  <c r="AR304" i="13"/>
  <c r="AQ304" i="13"/>
  <c r="AS303" i="13"/>
  <c r="AR303" i="13"/>
  <c r="AQ303" i="13"/>
  <c r="AS301" i="13"/>
  <c r="AR301" i="13"/>
  <c r="AQ301" i="13"/>
  <c r="AS300" i="13"/>
  <c r="AR300" i="13"/>
  <c r="AQ300" i="13"/>
  <c r="AS298" i="13"/>
  <c r="AR298" i="13"/>
  <c r="AQ298" i="13"/>
  <c r="AS297" i="13"/>
  <c r="AR297" i="13"/>
  <c r="AQ297" i="13"/>
  <c r="AS295" i="13"/>
  <c r="AR295" i="13"/>
  <c r="AQ295" i="13"/>
  <c r="AS294" i="13"/>
  <c r="AR294" i="13"/>
  <c r="AQ294" i="13"/>
  <c r="AS292" i="13"/>
  <c r="AR292" i="13"/>
  <c r="AQ292" i="13"/>
  <c r="AS291" i="13"/>
  <c r="AR291" i="13"/>
  <c r="AQ291" i="13"/>
  <c r="AS289" i="13"/>
  <c r="AR289" i="13"/>
  <c r="AQ289" i="13"/>
  <c r="AS288" i="13"/>
  <c r="AR288" i="13"/>
  <c r="AQ288" i="13"/>
  <c r="AS286" i="13"/>
  <c r="AR286" i="13"/>
  <c r="AQ286" i="13"/>
  <c r="AS285" i="13"/>
  <c r="AR285" i="13"/>
  <c r="AQ285" i="13"/>
  <c r="AS284" i="13"/>
  <c r="AR284" i="13"/>
  <c r="AQ284" i="13"/>
  <c r="AS282" i="13"/>
  <c r="AR282" i="13"/>
  <c r="AQ282" i="13"/>
  <c r="AS281" i="13"/>
  <c r="AR281" i="13"/>
  <c r="AQ281" i="13"/>
  <c r="AS279" i="13"/>
  <c r="AR279" i="13"/>
  <c r="AQ279" i="13"/>
  <c r="AS278" i="13"/>
  <c r="AR278" i="13"/>
  <c r="AQ278" i="13"/>
  <c r="AS276" i="13"/>
  <c r="AR276" i="13"/>
  <c r="AQ276" i="13"/>
  <c r="AS275" i="13"/>
  <c r="AR275" i="13"/>
  <c r="AQ275" i="13"/>
  <c r="AS273" i="13"/>
  <c r="AR273" i="13"/>
  <c r="AQ273" i="13"/>
  <c r="AS272" i="13"/>
  <c r="AR272" i="13"/>
  <c r="AQ272" i="13"/>
  <c r="AS270" i="13"/>
  <c r="AR270" i="13"/>
  <c r="AQ270" i="13"/>
  <c r="AS269" i="13"/>
  <c r="AR269" i="13"/>
  <c r="AQ269" i="13"/>
  <c r="AS267" i="13"/>
  <c r="AR267" i="13"/>
  <c r="AQ267" i="13"/>
  <c r="AS266" i="13"/>
  <c r="AR266" i="13"/>
  <c r="AQ266" i="13"/>
  <c r="AS264" i="13"/>
  <c r="AR264" i="13"/>
  <c r="AQ264" i="13"/>
  <c r="AS263" i="13"/>
  <c r="AR263" i="13"/>
  <c r="AQ263" i="13"/>
  <c r="AS261" i="13"/>
  <c r="AR261" i="13"/>
  <c r="AQ261" i="13"/>
  <c r="AS260" i="13"/>
  <c r="AR260" i="13"/>
  <c r="AQ260" i="13"/>
  <c r="AS258" i="13"/>
  <c r="AR258" i="13"/>
  <c r="AQ258" i="13"/>
  <c r="AS257" i="13"/>
  <c r="AR257" i="13"/>
  <c r="AQ257" i="13"/>
  <c r="AS256" i="13"/>
  <c r="AR256" i="13"/>
  <c r="AQ256" i="13"/>
  <c r="AS254" i="13"/>
  <c r="AR254" i="13"/>
  <c r="AQ254" i="13"/>
  <c r="AS253" i="13"/>
  <c r="AR253" i="13"/>
  <c r="AQ253" i="13"/>
  <c r="AS251" i="13"/>
  <c r="AR251" i="13"/>
  <c r="AQ251" i="13"/>
  <c r="AS250" i="13"/>
  <c r="AR250" i="13"/>
  <c r="AQ250" i="13"/>
  <c r="AS248" i="13"/>
  <c r="AR248" i="13"/>
  <c r="AQ248" i="13"/>
  <c r="AS247" i="13"/>
  <c r="AR247" i="13"/>
  <c r="AQ247" i="13"/>
  <c r="AS245" i="13"/>
  <c r="AR245" i="13"/>
  <c r="AQ245" i="13"/>
  <c r="AS244" i="13"/>
  <c r="AR244" i="13"/>
  <c r="AQ244" i="13"/>
  <c r="AS242" i="13"/>
  <c r="AR242" i="13"/>
  <c r="AQ242" i="13"/>
  <c r="AS241" i="13"/>
  <c r="AR241" i="13"/>
  <c r="AQ241" i="13"/>
  <c r="AS239" i="13"/>
  <c r="AR239" i="13"/>
  <c r="AQ239" i="13"/>
  <c r="AS238" i="13"/>
  <c r="AR238" i="13"/>
  <c r="AQ238" i="13"/>
  <c r="AS236" i="13"/>
  <c r="AR236" i="13"/>
  <c r="AQ236" i="13"/>
  <c r="AS235" i="13"/>
  <c r="AR235" i="13"/>
  <c r="AQ235" i="13"/>
  <c r="AS233" i="13"/>
  <c r="AR233" i="13"/>
  <c r="AQ233" i="13"/>
  <c r="AS232" i="13"/>
  <c r="AR232" i="13"/>
  <c r="AQ232" i="13"/>
  <c r="AS230" i="13"/>
  <c r="AR230" i="13"/>
  <c r="AQ230" i="13"/>
  <c r="AS229" i="13"/>
  <c r="AR229" i="13"/>
  <c r="AQ229" i="13"/>
  <c r="AS227" i="13"/>
  <c r="AR227" i="13"/>
  <c r="AQ227" i="13"/>
  <c r="AS226" i="13"/>
  <c r="AR226" i="13"/>
  <c r="AQ226" i="13"/>
  <c r="AS224" i="13"/>
  <c r="AR224" i="13"/>
  <c r="AQ224" i="13"/>
  <c r="AS223" i="13"/>
  <c r="AR223" i="13"/>
  <c r="AQ223" i="13"/>
  <c r="AS221" i="13"/>
  <c r="AR221" i="13"/>
  <c r="AQ221" i="13"/>
  <c r="AS220" i="13"/>
  <c r="AR220" i="13"/>
  <c r="AQ220" i="13"/>
  <c r="AS218" i="13"/>
  <c r="AR218" i="13"/>
  <c r="AQ218" i="13"/>
  <c r="AS217" i="13"/>
  <c r="AR217" i="13"/>
  <c r="AQ217" i="13"/>
  <c r="AS215" i="13"/>
  <c r="AR215" i="13"/>
  <c r="AQ215" i="13"/>
  <c r="AS214" i="13"/>
  <c r="AR214" i="13"/>
  <c r="AQ214" i="13"/>
  <c r="AS212" i="13"/>
  <c r="AR212" i="13"/>
  <c r="AQ212" i="13"/>
  <c r="AS211" i="13"/>
  <c r="AR211" i="13"/>
  <c r="AQ211" i="13"/>
  <c r="AS209" i="13"/>
  <c r="AR209" i="13"/>
  <c r="AQ209" i="13"/>
  <c r="AS208" i="13"/>
  <c r="AR208" i="13"/>
  <c r="AQ208" i="13"/>
  <c r="AS206" i="13"/>
  <c r="AR206" i="13"/>
  <c r="AQ206" i="13"/>
  <c r="AS205" i="13"/>
  <c r="AR205" i="13"/>
  <c r="AQ205" i="13"/>
  <c r="AS203" i="13"/>
  <c r="AR203" i="13"/>
  <c r="AQ203" i="13"/>
  <c r="AS202" i="13"/>
  <c r="AR202" i="13"/>
  <c r="AQ202" i="13"/>
  <c r="AS200" i="13"/>
  <c r="AR200" i="13"/>
  <c r="AQ200" i="13"/>
  <c r="AS199" i="13"/>
  <c r="AR199" i="13"/>
  <c r="AQ199" i="13"/>
  <c r="AS197" i="13"/>
  <c r="AR197" i="13"/>
  <c r="AQ197" i="13"/>
  <c r="AS196" i="13"/>
  <c r="AR196" i="13"/>
  <c r="AQ196" i="13"/>
  <c r="AS194" i="13"/>
  <c r="AR194" i="13"/>
  <c r="AQ194" i="13"/>
  <c r="AS193" i="13"/>
  <c r="AR193" i="13"/>
  <c r="AQ193" i="13"/>
  <c r="AS191" i="13"/>
  <c r="AR191" i="13"/>
  <c r="AQ191" i="13"/>
  <c r="AS190" i="13"/>
  <c r="AR190" i="13"/>
  <c r="AQ190" i="13"/>
  <c r="AS188" i="13"/>
  <c r="AR188" i="13"/>
  <c r="AQ188" i="13"/>
  <c r="AS187" i="13"/>
  <c r="AR187" i="13"/>
  <c r="AQ187" i="13"/>
  <c r="AS185" i="13"/>
  <c r="AR185" i="13"/>
  <c r="AQ185" i="13"/>
  <c r="AS184" i="13"/>
  <c r="AR184" i="13"/>
  <c r="AQ184" i="13"/>
  <c r="AS182" i="13"/>
  <c r="AR182" i="13"/>
  <c r="AQ182" i="13"/>
  <c r="AS181" i="13"/>
  <c r="AR181" i="13"/>
  <c r="AQ181" i="13"/>
  <c r="AS179" i="13"/>
  <c r="AR179" i="13"/>
  <c r="AQ179" i="13"/>
  <c r="AS175" i="13"/>
  <c r="AR175" i="13"/>
  <c r="AQ175" i="13"/>
  <c r="AS174" i="13"/>
  <c r="AR174" i="13"/>
  <c r="AQ174" i="13"/>
  <c r="AS173" i="13"/>
  <c r="AR173" i="13"/>
  <c r="AQ173" i="13"/>
  <c r="AS172" i="13"/>
  <c r="AR172" i="13"/>
  <c r="AQ172" i="13"/>
  <c r="AS171" i="13"/>
  <c r="AR171" i="13"/>
  <c r="AQ171" i="13"/>
  <c r="AS169" i="13"/>
  <c r="AR169" i="13"/>
  <c r="AQ169" i="13"/>
  <c r="AS168" i="13"/>
  <c r="AR168" i="13"/>
  <c r="AQ168" i="13"/>
  <c r="AS166" i="13"/>
  <c r="AR166" i="13"/>
  <c r="AQ166" i="13"/>
  <c r="AS165" i="13"/>
  <c r="AR165" i="13"/>
  <c r="AQ165" i="13"/>
  <c r="AS163" i="13"/>
  <c r="AR163" i="13"/>
  <c r="AQ163" i="13"/>
  <c r="AS162" i="13"/>
  <c r="AR162" i="13"/>
  <c r="AS160" i="13"/>
  <c r="AR160" i="13"/>
  <c r="AQ160" i="13"/>
  <c r="AS159" i="13"/>
  <c r="AR159" i="13"/>
  <c r="AQ159" i="13"/>
  <c r="AS157" i="13"/>
  <c r="AR157" i="13"/>
  <c r="AQ157" i="13"/>
  <c r="AS156" i="13"/>
  <c r="AR156" i="13"/>
  <c r="AQ156" i="13"/>
  <c r="AS154" i="13"/>
  <c r="AR154" i="13"/>
  <c r="AQ154" i="13"/>
  <c r="AS153" i="13"/>
  <c r="AR153" i="13"/>
  <c r="AQ153" i="13"/>
  <c r="AS151" i="13"/>
  <c r="AR151" i="13"/>
  <c r="AQ151" i="13"/>
  <c r="AS150" i="13"/>
  <c r="AR150" i="13"/>
  <c r="AQ150" i="13"/>
  <c r="AS148" i="13"/>
  <c r="AR148" i="13"/>
  <c r="AQ148" i="13"/>
  <c r="AS147" i="13"/>
  <c r="AR147" i="13"/>
  <c r="AQ147" i="13"/>
  <c r="AS145" i="13"/>
  <c r="AR145" i="13"/>
  <c r="AQ145" i="13"/>
  <c r="AS144" i="13"/>
  <c r="AR144" i="13"/>
  <c r="AQ144" i="13"/>
  <c r="AS142" i="13"/>
  <c r="AR142" i="13"/>
  <c r="AQ142" i="13"/>
  <c r="AS141" i="13"/>
  <c r="AR141" i="13"/>
  <c r="AQ141" i="13"/>
  <c r="AS139" i="13"/>
  <c r="AR139" i="13"/>
  <c r="AQ139" i="13"/>
  <c r="AS138" i="13"/>
  <c r="AR138" i="13"/>
  <c r="AQ138" i="13"/>
  <c r="AS136" i="13"/>
  <c r="AR136" i="13"/>
  <c r="AQ136" i="13"/>
  <c r="AS135" i="13"/>
  <c r="AR135" i="13"/>
  <c r="AQ135" i="13"/>
  <c r="AS133" i="13"/>
  <c r="AR133" i="13"/>
  <c r="AQ133" i="13"/>
  <c r="AS132" i="13"/>
  <c r="AR132" i="13"/>
  <c r="AS130" i="13"/>
  <c r="AR130" i="13"/>
  <c r="AQ130" i="13"/>
  <c r="AS129" i="13"/>
  <c r="AR129" i="13"/>
  <c r="AQ129" i="13"/>
  <c r="AS127" i="13"/>
  <c r="AR127" i="13"/>
  <c r="AQ127" i="13"/>
  <c r="AS126" i="13"/>
  <c r="AR126" i="13"/>
  <c r="AQ126" i="13"/>
  <c r="AS125" i="13"/>
  <c r="AR125" i="13"/>
  <c r="AQ125" i="13"/>
  <c r="AS123" i="13"/>
  <c r="AR123" i="13"/>
  <c r="AQ123" i="13"/>
  <c r="AS122" i="13"/>
  <c r="AR122" i="13"/>
  <c r="AQ122" i="13"/>
  <c r="AS120" i="13"/>
  <c r="AR120" i="13"/>
  <c r="AQ120" i="13"/>
  <c r="AS119" i="13"/>
  <c r="AR119" i="13"/>
  <c r="AQ119" i="13"/>
  <c r="AS118" i="13"/>
  <c r="AR118" i="13"/>
  <c r="AQ118" i="13"/>
  <c r="AS116" i="13"/>
  <c r="AR116" i="13"/>
  <c r="AQ116" i="13"/>
  <c r="AS115" i="13"/>
  <c r="AR115" i="13"/>
  <c r="AQ115" i="13"/>
  <c r="AS113" i="13"/>
  <c r="AR113" i="13"/>
  <c r="AQ113" i="13"/>
  <c r="AS112" i="13"/>
  <c r="AR112" i="13"/>
  <c r="AQ112" i="13"/>
  <c r="AS110" i="13"/>
  <c r="AR110" i="13"/>
  <c r="AQ110" i="13"/>
  <c r="AS109" i="13"/>
  <c r="AR109" i="13"/>
  <c r="AQ109" i="13"/>
  <c r="AS107" i="13"/>
  <c r="AR107" i="13"/>
  <c r="AQ107" i="13"/>
  <c r="AS106" i="13"/>
  <c r="AR106" i="13"/>
  <c r="AQ106" i="13"/>
  <c r="AS104" i="13"/>
  <c r="AR104" i="13"/>
  <c r="AQ104" i="13"/>
  <c r="AS103" i="13"/>
  <c r="AR103" i="13"/>
  <c r="AQ103" i="13"/>
  <c r="AS101" i="13"/>
  <c r="AR101" i="13"/>
  <c r="AQ101" i="13"/>
  <c r="AS100" i="13"/>
  <c r="AR100" i="13"/>
  <c r="AQ100" i="13"/>
  <c r="AS98" i="13"/>
  <c r="AR98" i="13"/>
  <c r="AQ98" i="13"/>
  <c r="AS97" i="13"/>
  <c r="AR97" i="13"/>
  <c r="AQ97" i="13"/>
  <c r="AS95" i="13"/>
  <c r="AR95" i="13"/>
  <c r="AQ95" i="13"/>
  <c r="AS94" i="13"/>
  <c r="AR94" i="13"/>
  <c r="AQ94" i="13"/>
  <c r="AS92" i="13"/>
  <c r="AR92" i="13"/>
  <c r="AQ92" i="13"/>
  <c r="AS91" i="13"/>
  <c r="AR91" i="13"/>
  <c r="AQ91" i="13"/>
  <c r="AS89" i="13"/>
  <c r="AR89" i="13"/>
  <c r="AQ89" i="13"/>
  <c r="AS88" i="13"/>
  <c r="AR88" i="13"/>
  <c r="AQ88" i="13"/>
  <c r="AS86" i="13"/>
  <c r="AR86" i="13"/>
  <c r="AQ86" i="13"/>
  <c r="AS85" i="13"/>
  <c r="AR85" i="13"/>
  <c r="AQ85" i="13"/>
  <c r="AS83" i="13"/>
  <c r="AR83" i="13"/>
  <c r="AQ83" i="13"/>
  <c r="AS82" i="13"/>
  <c r="AR82" i="13"/>
  <c r="AQ82" i="13"/>
  <c r="AS80" i="13"/>
  <c r="AR80" i="13"/>
  <c r="AQ80" i="13"/>
  <c r="AS79" i="13"/>
  <c r="AR79" i="13"/>
  <c r="AQ79" i="13"/>
  <c r="AS77" i="13"/>
  <c r="AR77" i="13"/>
  <c r="AQ77" i="13"/>
  <c r="AS76" i="13"/>
  <c r="AR76" i="13"/>
  <c r="AQ76" i="13"/>
  <c r="AS74" i="13"/>
  <c r="AR74" i="13"/>
  <c r="AQ74" i="13"/>
  <c r="AS73" i="13"/>
  <c r="AR73" i="13"/>
  <c r="AQ73" i="13"/>
  <c r="AS71" i="13"/>
  <c r="AR71" i="13"/>
  <c r="AQ71" i="13"/>
  <c r="AS70" i="13"/>
  <c r="AR70" i="13"/>
  <c r="AQ70" i="13"/>
  <c r="AS68" i="13"/>
  <c r="AR68" i="13"/>
  <c r="AQ68" i="13"/>
  <c r="AS67" i="13"/>
  <c r="AR67" i="13"/>
  <c r="AQ67" i="13"/>
  <c r="AS65" i="13"/>
  <c r="AR65" i="13"/>
  <c r="AQ65" i="13"/>
  <c r="AS64" i="13"/>
  <c r="AR64" i="13"/>
  <c r="AQ64" i="13"/>
  <c r="AS62" i="13"/>
  <c r="AR62" i="13"/>
  <c r="AQ62" i="13"/>
  <c r="AS61" i="13"/>
  <c r="AR61" i="13"/>
  <c r="AQ61" i="13"/>
  <c r="AS59" i="13"/>
  <c r="AR59" i="13"/>
  <c r="AQ59" i="13"/>
  <c r="AS58" i="13"/>
  <c r="AR58" i="13"/>
  <c r="AQ58" i="13"/>
  <c r="AS56" i="13"/>
  <c r="AR56" i="13"/>
  <c r="AQ56" i="13"/>
  <c r="AS55" i="13"/>
  <c r="AR55" i="13"/>
  <c r="AQ55" i="13"/>
  <c r="AS53" i="13"/>
  <c r="AR53" i="13"/>
  <c r="AQ53" i="13"/>
  <c r="AS52" i="13"/>
  <c r="AR52" i="13"/>
  <c r="AQ52" i="13"/>
  <c r="AS50" i="13"/>
  <c r="AR50" i="13"/>
  <c r="AQ50" i="13"/>
  <c r="AS49" i="13"/>
  <c r="AR49" i="13"/>
  <c r="AQ49" i="13"/>
  <c r="AS47" i="13"/>
  <c r="AR47" i="13"/>
  <c r="AQ47" i="13"/>
  <c r="AS46" i="13"/>
  <c r="AR46" i="13"/>
  <c r="AQ46" i="13"/>
  <c r="AS44" i="13"/>
  <c r="AR44" i="13"/>
  <c r="AQ44" i="13"/>
  <c r="AS43" i="13"/>
  <c r="AR43" i="13"/>
  <c r="AQ43" i="13"/>
  <c r="AS41" i="13"/>
  <c r="AR41" i="13"/>
  <c r="AQ41" i="13"/>
  <c r="AS40" i="13"/>
  <c r="AR40" i="13"/>
  <c r="AQ40" i="13"/>
  <c r="AS38" i="13"/>
  <c r="AR38" i="13"/>
  <c r="AQ38" i="13"/>
  <c r="AS37" i="13"/>
  <c r="AR37" i="13"/>
  <c r="AQ37" i="13"/>
  <c r="AS35" i="13"/>
  <c r="AR35" i="13"/>
  <c r="AQ35" i="13"/>
  <c r="AS34" i="13"/>
  <c r="AR34" i="13"/>
  <c r="AQ34" i="13"/>
  <c r="AS32" i="13"/>
  <c r="AR32" i="13"/>
  <c r="AQ32" i="13"/>
  <c r="AS31" i="13"/>
  <c r="AR31" i="13"/>
  <c r="AQ31" i="13"/>
  <c r="AS30" i="13"/>
  <c r="AR30" i="13"/>
  <c r="AQ30" i="13"/>
  <c r="AS28" i="13"/>
  <c r="AR28" i="13"/>
  <c r="AQ28" i="13"/>
  <c r="AS27" i="13"/>
  <c r="AR27" i="13"/>
  <c r="AQ27" i="13"/>
  <c r="AS25" i="13"/>
  <c r="AR25" i="13"/>
  <c r="AQ25" i="13"/>
  <c r="AS24" i="13"/>
  <c r="AR24" i="13"/>
  <c r="AQ24" i="13"/>
  <c r="AS22" i="13"/>
  <c r="AR22" i="13"/>
  <c r="AQ22" i="13"/>
  <c r="AS21" i="13"/>
  <c r="AR21" i="13"/>
  <c r="AQ21" i="13"/>
  <c r="AS19" i="13"/>
  <c r="AR19" i="13"/>
  <c r="AQ19" i="13"/>
  <c r="AS18" i="13"/>
  <c r="AR18" i="13"/>
  <c r="AQ18" i="13"/>
  <c r="AS16" i="13"/>
  <c r="AR16" i="13"/>
  <c r="AQ16" i="13"/>
  <c r="AS15" i="13"/>
  <c r="AR15" i="13"/>
  <c r="AQ15" i="13"/>
  <c r="AS14" i="13"/>
  <c r="AR14" i="13"/>
  <c r="AQ14" i="13"/>
  <c r="AS12" i="13"/>
  <c r="AR12" i="13"/>
  <c r="AQ12" i="13"/>
  <c r="AS11" i="13"/>
  <c r="AR11" i="13"/>
  <c r="AQ11" i="13"/>
  <c r="AS9" i="13"/>
  <c r="AR9" i="13"/>
  <c r="AQ9" i="13"/>
  <c r="AS8" i="13"/>
  <c r="AR8" i="13"/>
  <c r="AQ8" i="13"/>
  <c r="AJ8" i="13"/>
  <c r="AF580" i="13" l="1"/>
  <c r="AE580" i="13"/>
  <c r="AD580" i="13"/>
  <c r="AB580" i="13"/>
  <c r="AA580" i="13"/>
  <c r="Z580" i="13"/>
  <c r="AQ580" i="13" s="1"/>
  <c r="Y580" i="13"/>
  <c r="AR580" i="13" l="1"/>
  <c r="AS580" i="13"/>
  <c r="AI176" i="13"/>
  <c r="AJ176" i="13"/>
  <c r="AK176" i="13"/>
  <c r="AM176" i="13"/>
  <c r="AN176" i="13"/>
  <c r="AO176" i="13"/>
  <c r="AH177" i="13"/>
  <c r="AI177" i="13"/>
  <c r="AJ177" i="13"/>
  <c r="AK177" i="13"/>
  <c r="AM177" i="13"/>
  <c r="AN177" i="13"/>
  <c r="AO177" i="13"/>
  <c r="AH178" i="13"/>
  <c r="AI178" i="13"/>
  <c r="AJ178" i="13"/>
  <c r="AK178" i="13"/>
  <c r="AM178" i="13"/>
  <c r="AN178" i="13"/>
  <c r="AO178" i="13"/>
  <c r="AF329" i="13"/>
  <c r="AE329" i="13"/>
  <c r="AD329" i="13"/>
  <c r="AB329" i="13"/>
  <c r="AA329" i="13"/>
  <c r="Z329" i="13"/>
  <c r="Y329" i="13"/>
  <c r="AR329" i="13" l="1"/>
  <c r="AQ329" i="13"/>
  <c r="AS329" i="13"/>
  <c r="AF702" i="13"/>
  <c r="AE702" i="13"/>
  <c r="AD702" i="13"/>
  <c r="AB702" i="13"/>
  <c r="AA702" i="13"/>
  <c r="Z702" i="13"/>
  <c r="Y702" i="13"/>
  <c r="AQ702" i="13" l="1"/>
  <c r="AR702" i="13"/>
  <c r="AS702" i="13"/>
  <c r="Y500" i="13"/>
  <c r="AH171" i="13" l="1"/>
  <c r="AN147" i="13"/>
  <c r="AH138" i="13" l="1"/>
  <c r="AD478" i="13" l="1"/>
  <c r="Y478" i="13"/>
  <c r="Z478" i="13"/>
  <c r="AA478" i="13"/>
  <c r="AB478" i="13"/>
  <c r="AE478" i="13"/>
  <c r="AF478" i="13"/>
  <c r="AQ478" i="13" l="1"/>
  <c r="AS478" i="13"/>
  <c r="AR478" i="13"/>
  <c r="AM676" i="13"/>
  <c r="AH8" i="13" l="1"/>
  <c r="AI8" i="13"/>
  <c r="AK8" i="13"/>
  <c r="AM8" i="13"/>
  <c r="AN8" i="13"/>
  <c r="AO8" i="13"/>
  <c r="AH9" i="13"/>
  <c r="AI9" i="13"/>
  <c r="AJ9" i="13"/>
  <c r="AK9" i="13"/>
  <c r="AM9" i="13"/>
  <c r="AN9" i="13"/>
  <c r="AO9" i="13"/>
  <c r="AH11" i="13"/>
  <c r="AI11" i="13"/>
  <c r="AJ11" i="13"/>
  <c r="AK11" i="13"/>
  <c r="AM11" i="13"/>
  <c r="AN11" i="13"/>
  <c r="AH12" i="13"/>
  <c r="AI12" i="13"/>
  <c r="AJ12" i="13"/>
  <c r="AM12" i="13"/>
  <c r="AN12" i="13"/>
  <c r="AH14" i="13"/>
  <c r="AI14" i="13"/>
  <c r="AJ14" i="13"/>
  <c r="AK14" i="13"/>
  <c r="AM14" i="13"/>
  <c r="AN14" i="13"/>
  <c r="AO14" i="13"/>
  <c r="AH15" i="13"/>
  <c r="AI15" i="13"/>
  <c r="AJ15" i="13"/>
  <c r="AK15" i="13"/>
  <c r="AM15" i="13"/>
  <c r="AN15" i="13"/>
  <c r="AO15" i="13"/>
  <c r="AH16" i="13"/>
  <c r="AI16" i="13"/>
  <c r="AJ16" i="13"/>
  <c r="AK16" i="13"/>
  <c r="AM16" i="13"/>
  <c r="AN16" i="13"/>
  <c r="AO16" i="13"/>
  <c r="AH18" i="13"/>
  <c r="AI18" i="13"/>
  <c r="AJ18" i="13"/>
  <c r="AK18" i="13"/>
  <c r="AM18" i="13"/>
  <c r="AN18" i="13"/>
  <c r="AO18" i="13"/>
  <c r="AH19" i="13"/>
  <c r="AI19" i="13"/>
  <c r="AJ19" i="13"/>
  <c r="AK19" i="13"/>
  <c r="AM19" i="13"/>
  <c r="AN19" i="13"/>
  <c r="AO19" i="13"/>
  <c r="AH21" i="13"/>
  <c r="AI21" i="13"/>
  <c r="AJ21" i="13"/>
  <c r="AK21" i="13"/>
  <c r="AM21" i="13"/>
  <c r="AN21" i="13"/>
  <c r="AO21" i="13"/>
  <c r="AH22" i="13"/>
  <c r="AI22" i="13"/>
  <c r="AJ22" i="13"/>
  <c r="AK22" i="13"/>
  <c r="AM22" i="13"/>
  <c r="AN22" i="13"/>
  <c r="AO22" i="13"/>
  <c r="AH24" i="13"/>
  <c r="AI24" i="13"/>
  <c r="AJ24" i="13"/>
  <c r="AK24" i="13"/>
  <c r="AM24" i="13"/>
  <c r="AN24" i="13"/>
  <c r="AO24" i="13"/>
  <c r="AH25" i="13"/>
  <c r="AI25" i="13"/>
  <c r="AJ25" i="13"/>
  <c r="AK25" i="13"/>
  <c r="AM25" i="13"/>
  <c r="AN25" i="13"/>
  <c r="AO25" i="13"/>
  <c r="AI27" i="13"/>
  <c r="AJ27" i="13"/>
  <c r="AK27" i="13"/>
  <c r="AM27" i="13"/>
  <c r="AN27" i="13"/>
  <c r="AO27" i="13"/>
  <c r="AI28" i="13"/>
  <c r="AJ28" i="13"/>
  <c r="AK28" i="13"/>
  <c r="AM28" i="13"/>
  <c r="AN28" i="13"/>
  <c r="AO28" i="13"/>
  <c r="AH30" i="13"/>
  <c r="AI30" i="13"/>
  <c r="AJ30" i="13"/>
  <c r="AK30" i="13"/>
  <c r="AM30" i="13"/>
  <c r="AN30" i="13"/>
  <c r="AO30" i="13"/>
  <c r="AH31" i="13"/>
  <c r="AI31" i="13"/>
  <c r="AJ31" i="13"/>
  <c r="AK31" i="13"/>
  <c r="AM31" i="13"/>
  <c r="AN31" i="13"/>
  <c r="AO31" i="13"/>
  <c r="AH32" i="13"/>
  <c r="AI32" i="13"/>
  <c r="AJ32" i="13"/>
  <c r="AK32" i="13"/>
  <c r="AM32" i="13"/>
  <c r="AN32" i="13"/>
  <c r="AO32" i="13"/>
  <c r="AH34" i="13"/>
  <c r="AI34" i="13"/>
  <c r="AJ34" i="13"/>
  <c r="AK34" i="13"/>
  <c r="AM34" i="13"/>
  <c r="AN34" i="13"/>
  <c r="AO34" i="13"/>
  <c r="AH35" i="13"/>
  <c r="AI35" i="13"/>
  <c r="AJ35" i="13"/>
  <c r="AK35" i="13"/>
  <c r="AM35" i="13"/>
  <c r="AN35" i="13"/>
  <c r="AO35" i="13"/>
  <c r="AH37" i="13"/>
  <c r="AI37" i="13"/>
  <c r="AJ37" i="13"/>
  <c r="AK37" i="13"/>
  <c r="AM37" i="13"/>
  <c r="AN37" i="13"/>
  <c r="AO37" i="13"/>
  <c r="AH38" i="13"/>
  <c r="AI38" i="13"/>
  <c r="AJ38" i="13"/>
  <c r="AK38" i="13"/>
  <c r="AM38" i="13"/>
  <c r="AN38" i="13"/>
  <c r="AO38" i="13"/>
  <c r="AH40" i="13"/>
  <c r="AI40" i="13"/>
  <c r="AJ40" i="13"/>
  <c r="AK40" i="13"/>
  <c r="AM40" i="13"/>
  <c r="AN40" i="13"/>
  <c r="AO40" i="13"/>
  <c r="AH41" i="13"/>
  <c r="AI41" i="13"/>
  <c r="AJ41" i="13"/>
  <c r="AK41" i="13"/>
  <c r="AM41" i="13"/>
  <c r="AN41" i="13"/>
  <c r="AO41" i="13"/>
  <c r="AH43" i="13"/>
  <c r="AI43" i="13"/>
  <c r="AJ43" i="13"/>
  <c r="AK43" i="13"/>
  <c r="AM43" i="13"/>
  <c r="AN43" i="13"/>
  <c r="AO43" i="13"/>
  <c r="AH44" i="13"/>
  <c r="AI44" i="13"/>
  <c r="AJ44" i="13"/>
  <c r="AK44" i="13"/>
  <c r="AM44" i="13"/>
  <c r="AN44" i="13"/>
  <c r="AO44" i="13"/>
  <c r="AH46" i="13"/>
  <c r="AI46" i="13"/>
  <c r="AJ46" i="13"/>
  <c r="AK46" i="13"/>
  <c r="AM46" i="13"/>
  <c r="AN46" i="13"/>
  <c r="AO46" i="13"/>
  <c r="AH47" i="13"/>
  <c r="AI47" i="13"/>
  <c r="AJ47" i="13"/>
  <c r="AK47" i="13"/>
  <c r="AM47" i="13"/>
  <c r="AN47" i="13"/>
  <c r="AO47" i="13"/>
  <c r="AH49" i="13"/>
  <c r="AI49" i="13"/>
  <c r="AJ49" i="13"/>
  <c r="AK49" i="13"/>
  <c r="AM49" i="13"/>
  <c r="AN49" i="13"/>
  <c r="AO49" i="13"/>
  <c r="AH50" i="13"/>
  <c r="AI50" i="13"/>
  <c r="AJ50" i="13"/>
  <c r="AK50" i="13"/>
  <c r="AM50" i="13"/>
  <c r="AN50" i="13"/>
  <c r="AO50" i="13"/>
  <c r="AH52" i="13"/>
  <c r="AI52" i="13"/>
  <c r="AJ52" i="13"/>
  <c r="AK52" i="13"/>
  <c r="AM52" i="13"/>
  <c r="AN52" i="13"/>
  <c r="AO52" i="13"/>
  <c r="AH53" i="13"/>
  <c r="AI53" i="13"/>
  <c r="AJ53" i="13"/>
  <c r="AK53" i="13"/>
  <c r="AM53" i="13"/>
  <c r="AN53" i="13"/>
  <c r="AO53" i="13"/>
  <c r="AH55" i="13"/>
  <c r="AI55" i="13"/>
  <c r="AJ55" i="13"/>
  <c r="AK55" i="13"/>
  <c r="AM55" i="13"/>
  <c r="AN55" i="13"/>
  <c r="AO55" i="13"/>
  <c r="AH56" i="13"/>
  <c r="AI56" i="13"/>
  <c r="AJ56" i="13"/>
  <c r="AK56" i="13"/>
  <c r="AM56" i="13"/>
  <c r="AN56" i="13"/>
  <c r="AO56" i="13"/>
  <c r="AH58" i="13"/>
  <c r="AI58" i="13"/>
  <c r="AJ58" i="13"/>
  <c r="AK58" i="13"/>
  <c r="AM58" i="13"/>
  <c r="AN58" i="13"/>
  <c r="AO58" i="13"/>
  <c r="AH59" i="13"/>
  <c r="AI59" i="13"/>
  <c r="AJ59" i="13"/>
  <c r="AK59" i="13"/>
  <c r="AM59" i="13"/>
  <c r="AN59" i="13"/>
  <c r="AO59" i="13"/>
  <c r="AH61" i="13"/>
  <c r="AI61" i="13"/>
  <c r="AJ61" i="13"/>
  <c r="AK61" i="13"/>
  <c r="AM61" i="13"/>
  <c r="AN61" i="13"/>
  <c r="AO61" i="13"/>
  <c r="AH62" i="13"/>
  <c r="AI62" i="13"/>
  <c r="AJ62" i="13"/>
  <c r="AK62" i="13"/>
  <c r="AM62" i="13"/>
  <c r="AN62" i="13"/>
  <c r="AO62" i="13"/>
  <c r="AH64" i="13"/>
  <c r="AI64" i="13"/>
  <c r="AJ64" i="13"/>
  <c r="AK64" i="13"/>
  <c r="AM64" i="13"/>
  <c r="AN64" i="13"/>
  <c r="AO64" i="13"/>
  <c r="AH65" i="13"/>
  <c r="AI65" i="13"/>
  <c r="AJ65" i="13"/>
  <c r="AK65" i="13"/>
  <c r="AM65" i="13"/>
  <c r="AN65" i="13"/>
  <c r="AO65" i="13"/>
  <c r="AH67" i="13"/>
  <c r="AI67" i="13"/>
  <c r="AJ67" i="13"/>
  <c r="AK67" i="13"/>
  <c r="AM67" i="13"/>
  <c r="AN67" i="13"/>
  <c r="AO67" i="13"/>
  <c r="AH68" i="13"/>
  <c r="AI68" i="13"/>
  <c r="AJ68" i="13"/>
  <c r="AK68" i="13"/>
  <c r="AM68" i="13"/>
  <c r="AN68" i="13"/>
  <c r="AO68" i="13"/>
  <c r="AH70" i="13"/>
  <c r="AI70" i="13"/>
  <c r="AJ70" i="13"/>
  <c r="AK70" i="13"/>
  <c r="AM70" i="13"/>
  <c r="AN70" i="13"/>
  <c r="AO70" i="13"/>
  <c r="AH71" i="13"/>
  <c r="AI71" i="13"/>
  <c r="AJ71" i="13"/>
  <c r="AK71" i="13"/>
  <c r="AM71" i="13"/>
  <c r="AN71" i="13"/>
  <c r="AO71" i="13"/>
  <c r="AH73" i="13"/>
  <c r="AI73" i="13"/>
  <c r="AJ73" i="13"/>
  <c r="AK73" i="13"/>
  <c r="AM73" i="13"/>
  <c r="AN73" i="13"/>
  <c r="AO73" i="13"/>
  <c r="AH74" i="13"/>
  <c r="AI74" i="13"/>
  <c r="AJ74" i="13"/>
  <c r="AK74" i="13"/>
  <c r="AM74" i="13"/>
  <c r="AN74" i="13"/>
  <c r="AO74" i="13"/>
  <c r="AH76" i="13"/>
  <c r="AI76" i="13"/>
  <c r="AJ76" i="13"/>
  <c r="AK76" i="13"/>
  <c r="AM76" i="13"/>
  <c r="AN76" i="13"/>
  <c r="AO76" i="13"/>
  <c r="AH77" i="13"/>
  <c r="AI77" i="13"/>
  <c r="AJ77" i="13"/>
  <c r="AK77" i="13"/>
  <c r="AM77" i="13"/>
  <c r="AN77" i="13"/>
  <c r="AO77" i="13"/>
  <c r="AH79" i="13"/>
  <c r="AI79" i="13"/>
  <c r="AJ79" i="13"/>
  <c r="AK79" i="13"/>
  <c r="AM79" i="13"/>
  <c r="AN79" i="13"/>
  <c r="AO79" i="13"/>
  <c r="AH80" i="13"/>
  <c r="AI80" i="13"/>
  <c r="AJ80" i="13"/>
  <c r="AK80" i="13"/>
  <c r="AM80" i="13"/>
  <c r="AN80" i="13"/>
  <c r="AO80" i="13"/>
  <c r="AH82" i="13"/>
  <c r="AI82" i="13"/>
  <c r="AJ82" i="13"/>
  <c r="AK82" i="13"/>
  <c r="AM82" i="13"/>
  <c r="AN82" i="13"/>
  <c r="AO82" i="13"/>
  <c r="AH83" i="13"/>
  <c r="AI83" i="13"/>
  <c r="AJ83" i="13"/>
  <c r="AK83" i="13"/>
  <c r="AM83" i="13"/>
  <c r="AN83" i="13"/>
  <c r="AO83" i="13"/>
  <c r="AH85" i="13"/>
  <c r="AI85" i="13"/>
  <c r="AJ85" i="13"/>
  <c r="AK85" i="13"/>
  <c r="AM85" i="13"/>
  <c r="AN85" i="13"/>
  <c r="AO85" i="13"/>
  <c r="AH86" i="13"/>
  <c r="AI86" i="13"/>
  <c r="AJ86" i="13"/>
  <c r="AK86" i="13"/>
  <c r="AM86" i="13"/>
  <c r="AN86" i="13"/>
  <c r="AO86" i="13"/>
  <c r="AH88" i="13"/>
  <c r="AI88" i="13"/>
  <c r="AJ88" i="13"/>
  <c r="AK88" i="13"/>
  <c r="AM88" i="13"/>
  <c r="AN88" i="13"/>
  <c r="AO88" i="13"/>
  <c r="AH89" i="13"/>
  <c r="AI89" i="13"/>
  <c r="AJ89" i="13"/>
  <c r="AK89" i="13"/>
  <c r="AM89" i="13"/>
  <c r="AN89" i="13"/>
  <c r="AO89" i="13"/>
  <c r="AH91" i="13"/>
  <c r="AI91" i="13"/>
  <c r="AJ91" i="13"/>
  <c r="AK91" i="13"/>
  <c r="AM91" i="13"/>
  <c r="AN91" i="13"/>
  <c r="AO91" i="13"/>
  <c r="AH92" i="13"/>
  <c r="AI92" i="13"/>
  <c r="AJ92" i="13"/>
  <c r="AK92" i="13"/>
  <c r="AM92" i="13"/>
  <c r="AN92" i="13"/>
  <c r="AO92" i="13"/>
  <c r="AH94" i="13"/>
  <c r="AI94" i="13"/>
  <c r="AJ94" i="13"/>
  <c r="AK94" i="13"/>
  <c r="AM94" i="13"/>
  <c r="AN94" i="13"/>
  <c r="AO94" i="13"/>
  <c r="AH95" i="13"/>
  <c r="AI95" i="13"/>
  <c r="AJ95" i="13"/>
  <c r="AK95" i="13"/>
  <c r="AM95" i="13"/>
  <c r="AN95" i="13"/>
  <c r="AO95" i="13"/>
  <c r="AH97" i="13"/>
  <c r="AI97" i="13"/>
  <c r="AJ97" i="13"/>
  <c r="AK97" i="13"/>
  <c r="AM97" i="13"/>
  <c r="AN97" i="13"/>
  <c r="AO97" i="13"/>
  <c r="AH98" i="13"/>
  <c r="AI98" i="13"/>
  <c r="AJ98" i="13"/>
  <c r="AK98" i="13"/>
  <c r="AM98" i="13"/>
  <c r="AN98" i="13"/>
  <c r="AO98" i="13"/>
  <c r="AH100" i="13"/>
  <c r="AI100" i="13"/>
  <c r="AJ100" i="13"/>
  <c r="AK100" i="13"/>
  <c r="AM100" i="13"/>
  <c r="AN100" i="13"/>
  <c r="AO100" i="13"/>
  <c r="AH101" i="13"/>
  <c r="AI101" i="13"/>
  <c r="AJ101" i="13"/>
  <c r="AK101" i="13"/>
  <c r="AM101" i="13"/>
  <c r="AN101" i="13"/>
  <c r="AO101" i="13"/>
  <c r="AH103" i="13"/>
  <c r="AI103" i="13"/>
  <c r="AJ103" i="13"/>
  <c r="AK103" i="13"/>
  <c r="AM103" i="13"/>
  <c r="AN103" i="13"/>
  <c r="AO103" i="13"/>
  <c r="AH104" i="13"/>
  <c r="AI104" i="13"/>
  <c r="AJ104" i="13"/>
  <c r="AK104" i="13"/>
  <c r="AM104" i="13"/>
  <c r="AN104" i="13"/>
  <c r="AO104" i="13"/>
  <c r="AH106" i="13"/>
  <c r="AI106" i="13"/>
  <c r="AJ106" i="13"/>
  <c r="AK106" i="13"/>
  <c r="AM106" i="13"/>
  <c r="AN106" i="13"/>
  <c r="AO106" i="13"/>
  <c r="AH107" i="13"/>
  <c r="AI107" i="13"/>
  <c r="AJ107" i="13"/>
  <c r="AK107" i="13"/>
  <c r="AM107" i="13"/>
  <c r="AN107" i="13"/>
  <c r="AO107" i="13"/>
  <c r="AH109" i="13"/>
  <c r="AI109" i="13"/>
  <c r="AJ109" i="13"/>
  <c r="AK109" i="13"/>
  <c r="AM109" i="13"/>
  <c r="AN109" i="13"/>
  <c r="AO109" i="13"/>
  <c r="AH110" i="13"/>
  <c r="AI110" i="13"/>
  <c r="AJ110" i="13"/>
  <c r="AK110" i="13"/>
  <c r="AM110" i="13"/>
  <c r="AN110" i="13"/>
  <c r="AO110" i="13"/>
  <c r="AH112" i="13"/>
  <c r="AI112" i="13"/>
  <c r="AJ112" i="13"/>
  <c r="AK112" i="13"/>
  <c r="AM112" i="13"/>
  <c r="AN112" i="13"/>
  <c r="AO112" i="13"/>
  <c r="AH113" i="13"/>
  <c r="AI113" i="13"/>
  <c r="AJ113" i="13"/>
  <c r="AK113" i="13"/>
  <c r="AM113" i="13"/>
  <c r="AN113" i="13"/>
  <c r="AO113" i="13"/>
  <c r="AH115" i="13"/>
  <c r="AI115" i="13"/>
  <c r="AJ115" i="13"/>
  <c r="AK115" i="13"/>
  <c r="AM115" i="13"/>
  <c r="AN115" i="13"/>
  <c r="AO115" i="13"/>
  <c r="AH116" i="13"/>
  <c r="AI116" i="13"/>
  <c r="AJ116" i="13"/>
  <c r="AK116" i="13"/>
  <c r="AM116" i="13"/>
  <c r="AN116" i="13"/>
  <c r="AO116" i="13"/>
  <c r="AH118" i="13"/>
  <c r="AI118" i="13"/>
  <c r="AJ118" i="13"/>
  <c r="AK118" i="13"/>
  <c r="AM118" i="13"/>
  <c r="AN118" i="13"/>
  <c r="AO118" i="13"/>
  <c r="AH119" i="13"/>
  <c r="AI119" i="13"/>
  <c r="AJ119" i="13"/>
  <c r="AK119" i="13"/>
  <c r="AM119" i="13"/>
  <c r="AN119" i="13"/>
  <c r="AO119" i="13"/>
  <c r="AH120" i="13"/>
  <c r="AI120" i="13"/>
  <c r="AJ120" i="13"/>
  <c r="AK120" i="13"/>
  <c r="AM120" i="13"/>
  <c r="AN120" i="13"/>
  <c r="AO120" i="13"/>
  <c r="AH122" i="13"/>
  <c r="AI122" i="13"/>
  <c r="AJ122" i="13"/>
  <c r="AK122" i="13"/>
  <c r="AM122" i="13"/>
  <c r="AN122" i="13"/>
  <c r="AO122" i="13"/>
  <c r="AH123" i="13"/>
  <c r="AI123" i="13"/>
  <c r="AJ123" i="13"/>
  <c r="AK123" i="13"/>
  <c r="AM123" i="13"/>
  <c r="AN123" i="13"/>
  <c r="AO123" i="13"/>
  <c r="AH125" i="13"/>
  <c r="AI125" i="13"/>
  <c r="AJ125" i="13"/>
  <c r="AK125" i="13"/>
  <c r="AM125" i="13"/>
  <c r="AN125" i="13"/>
  <c r="AO125" i="13"/>
  <c r="AH126" i="13"/>
  <c r="AI126" i="13"/>
  <c r="AJ126" i="13"/>
  <c r="AK126" i="13"/>
  <c r="AM126" i="13"/>
  <c r="AN126" i="13"/>
  <c r="AO126" i="13"/>
  <c r="AH127" i="13"/>
  <c r="AI127" i="13"/>
  <c r="AJ127" i="13"/>
  <c r="AK127" i="13"/>
  <c r="AM127" i="13"/>
  <c r="AN127" i="13"/>
  <c r="AO127" i="13"/>
  <c r="AH129" i="13"/>
  <c r="AI129" i="13"/>
  <c r="AJ129" i="13"/>
  <c r="AK129" i="13"/>
  <c r="AM129" i="13"/>
  <c r="AN129" i="13"/>
  <c r="AO129" i="13"/>
  <c r="AH130" i="13"/>
  <c r="AI130" i="13"/>
  <c r="AJ130" i="13"/>
  <c r="AK130" i="13"/>
  <c r="AM130" i="13"/>
  <c r="AN130" i="13"/>
  <c r="AO130" i="13"/>
  <c r="AH132" i="13"/>
  <c r="AI132" i="13"/>
  <c r="AJ132" i="13"/>
  <c r="AK132" i="13"/>
  <c r="AM132" i="13"/>
  <c r="AO132" i="13"/>
  <c r="AH133" i="13"/>
  <c r="AI133" i="13"/>
  <c r="AJ133" i="13"/>
  <c r="AK133" i="13"/>
  <c r="AM133" i="13"/>
  <c r="AN133" i="13"/>
  <c r="AO133" i="13"/>
  <c r="AH135" i="13"/>
  <c r="AJ135" i="13"/>
  <c r="AK135" i="13"/>
  <c r="AN135" i="13"/>
  <c r="AO135" i="13"/>
  <c r="AH136" i="13"/>
  <c r="AI136" i="13"/>
  <c r="AJ136" i="13"/>
  <c r="AK136" i="13"/>
  <c r="AM136" i="13"/>
  <c r="AN136" i="13"/>
  <c r="AO136" i="13"/>
  <c r="AI138" i="13"/>
  <c r="AJ138" i="13"/>
  <c r="AK138" i="13"/>
  <c r="AM138" i="13"/>
  <c r="AN138" i="13"/>
  <c r="AO138" i="13"/>
  <c r="AH139" i="13"/>
  <c r="AI139" i="13"/>
  <c r="AJ139" i="13"/>
  <c r="AK139" i="13"/>
  <c r="AM139" i="13"/>
  <c r="AN139" i="13"/>
  <c r="AO139" i="13"/>
  <c r="AH141" i="13"/>
  <c r="AI141" i="13"/>
  <c r="AJ141" i="13"/>
  <c r="AK141" i="13"/>
  <c r="AM141" i="13"/>
  <c r="AN141" i="13"/>
  <c r="AO141" i="13"/>
  <c r="AH142" i="13"/>
  <c r="AI142" i="13"/>
  <c r="AJ142" i="13"/>
  <c r="AK142" i="13"/>
  <c r="AM142" i="13"/>
  <c r="AN142" i="13"/>
  <c r="AO142" i="13"/>
  <c r="AH144" i="13"/>
  <c r="AI144" i="13"/>
  <c r="AJ144" i="13"/>
  <c r="AK144" i="13"/>
  <c r="AM144" i="13"/>
  <c r="AN144" i="13"/>
  <c r="AO144" i="13"/>
  <c r="AH145" i="13"/>
  <c r="AI145" i="13"/>
  <c r="AJ145" i="13"/>
  <c r="AK145" i="13"/>
  <c r="AM145" i="13"/>
  <c r="AN145" i="13"/>
  <c r="AO145" i="13"/>
  <c r="AH147" i="13"/>
  <c r="AI147" i="13"/>
  <c r="AJ147" i="13"/>
  <c r="AK147" i="13"/>
  <c r="AM147" i="13"/>
  <c r="AO147" i="13"/>
  <c r="AH148" i="13"/>
  <c r="AI148" i="13"/>
  <c r="AJ148" i="13"/>
  <c r="AK148" i="13"/>
  <c r="AM148" i="13"/>
  <c r="AN148" i="13"/>
  <c r="AO148" i="13"/>
  <c r="AH150" i="13"/>
  <c r="AI150" i="13"/>
  <c r="AJ150" i="13"/>
  <c r="AK150" i="13"/>
  <c r="AM150" i="13"/>
  <c r="AN150" i="13"/>
  <c r="AO150" i="13"/>
  <c r="AH151" i="13"/>
  <c r="AJ151" i="13"/>
  <c r="AK151" i="13"/>
  <c r="AM151" i="13"/>
  <c r="AN151" i="13"/>
  <c r="AO151" i="13"/>
  <c r="AH153" i="13"/>
  <c r="AI153" i="13"/>
  <c r="AJ153" i="13"/>
  <c r="AK153" i="13"/>
  <c r="AN153" i="13"/>
  <c r="AO153" i="13"/>
  <c r="AH154" i="13"/>
  <c r="AI154" i="13"/>
  <c r="AJ154" i="13"/>
  <c r="AK154" i="13"/>
  <c r="AM154" i="13"/>
  <c r="AN154" i="13"/>
  <c r="AO154" i="13"/>
  <c r="AH156" i="13"/>
  <c r="AI156" i="13"/>
  <c r="AJ156" i="13"/>
  <c r="AK156" i="13"/>
  <c r="AM156" i="13"/>
  <c r="AN156" i="13"/>
  <c r="AO156" i="13"/>
  <c r="AH157" i="13"/>
  <c r="AI157" i="13"/>
  <c r="AJ157" i="13"/>
  <c r="AK157" i="13"/>
  <c r="AM157" i="13"/>
  <c r="AN157" i="13"/>
  <c r="AO157" i="13"/>
  <c r="AH159" i="13"/>
  <c r="AI159" i="13"/>
  <c r="AJ159" i="13"/>
  <c r="AK159" i="13"/>
  <c r="AM159" i="13"/>
  <c r="AN159" i="13"/>
  <c r="AO159" i="13"/>
  <c r="AH160" i="13"/>
  <c r="AI160" i="13"/>
  <c r="AJ160" i="13"/>
  <c r="AK160" i="13"/>
  <c r="AM160" i="13"/>
  <c r="AN160" i="13"/>
  <c r="AO160" i="13"/>
  <c r="AH162" i="13"/>
  <c r="AI162" i="13"/>
  <c r="AJ162" i="13"/>
  <c r="AM162" i="13"/>
  <c r="AN162" i="13"/>
  <c r="AH163" i="13"/>
  <c r="AI163" i="13"/>
  <c r="AJ163" i="13"/>
  <c r="AK163" i="13"/>
  <c r="AM163" i="13"/>
  <c r="AN163" i="13"/>
  <c r="AO163" i="13"/>
  <c r="AI165" i="13"/>
  <c r="AJ165" i="13"/>
  <c r="AK165" i="13"/>
  <c r="AM165" i="13"/>
  <c r="AN165" i="13"/>
  <c r="AO165" i="13"/>
  <c r="AI166" i="13"/>
  <c r="AJ166" i="13"/>
  <c r="AK166" i="13"/>
  <c r="AM166" i="13"/>
  <c r="AN166" i="13"/>
  <c r="AO166" i="13"/>
  <c r="AH168" i="13"/>
  <c r="AI168" i="13"/>
  <c r="AJ168" i="13"/>
  <c r="AK168" i="13"/>
  <c r="AM168" i="13"/>
  <c r="AN168" i="13"/>
  <c r="AO168" i="13"/>
  <c r="AH169" i="13"/>
  <c r="AI169" i="13"/>
  <c r="AJ169" i="13"/>
  <c r="AK169" i="13"/>
  <c r="AM169" i="13"/>
  <c r="AN169" i="13"/>
  <c r="AO169" i="13"/>
  <c r="AI171" i="13"/>
  <c r="AJ171" i="13"/>
  <c r="AK171" i="13"/>
  <c r="AN171" i="13"/>
  <c r="AO171" i="13"/>
  <c r="AH172" i="13"/>
  <c r="AI172" i="13"/>
  <c r="AJ172" i="13"/>
  <c r="AK172" i="13"/>
  <c r="AM172" i="13"/>
  <c r="AN172" i="13"/>
  <c r="AO172" i="13"/>
  <c r="AH179" i="13"/>
  <c r="AI179" i="13"/>
  <c r="AJ179" i="13"/>
  <c r="AK179" i="13"/>
  <c r="AM179" i="13"/>
  <c r="AN179" i="13"/>
  <c r="AO179" i="13"/>
  <c r="AH181" i="13"/>
  <c r="AI181" i="13"/>
  <c r="AJ181" i="13"/>
  <c r="AK181" i="13"/>
  <c r="AM181" i="13"/>
  <c r="AN181" i="13"/>
  <c r="AO181" i="13"/>
  <c r="AH182" i="13"/>
  <c r="AI182" i="13"/>
  <c r="AJ182" i="13"/>
  <c r="AK182" i="13"/>
  <c r="AM182" i="13"/>
  <c r="AN182" i="13"/>
  <c r="AO182" i="13"/>
  <c r="AH184" i="13"/>
  <c r="AI184" i="13"/>
  <c r="AJ184" i="13"/>
  <c r="AK184" i="13"/>
  <c r="AM184" i="13"/>
  <c r="AN184" i="13"/>
  <c r="AO184" i="13"/>
  <c r="AH185" i="13"/>
  <c r="AI185" i="13"/>
  <c r="AJ185" i="13"/>
  <c r="AK185" i="13"/>
  <c r="AM185" i="13"/>
  <c r="AN185" i="13"/>
  <c r="AO185" i="13"/>
  <c r="AH187" i="13"/>
  <c r="AI187" i="13"/>
  <c r="AJ187" i="13"/>
  <c r="AK187" i="13"/>
  <c r="AM187" i="13"/>
  <c r="AN187" i="13"/>
  <c r="AO187" i="13"/>
  <c r="AH188" i="13"/>
  <c r="AI188" i="13"/>
  <c r="AJ188" i="13"/>
  <c r="AK188" i="13"/>
  <c r="AM188" i="13"/>
  <c r="AN188" i="13"/>
  <c r="AO188" i="13"/>
  <c r="AH190" i="13"/>
  <c r="AI190" i="13"/>
  <c r="AJ190" i="13"/>
  <c r="AK190" i="13"/>
  <c r="AM190" i="13"/>
  <c r="AN190" i="13"/>
  <c r="AO190" i="13"/>
  <c r="AH191" i="13"/>
  <c r="AI191" i="13"/>
  <c r="AJ191" i="13"/>
  <c r="AK191" i="13"/>
  <c r="AM191" i="13"/>
  <c r="AN191" i="13"/>
  <c r="AO191" i="13"/>
  <c r="AH193" i="13"/>
  <c r="AI193" i="13"/>
  <c r="AJ193" i="13"/>
  <c r="AK193" i="13"/>
  <c r="AM193" i="13"/>
  <c r="AN193" i="13"/>
  <c r="AO193" i="13"/>
  <c r="AH194" i="13"/>
  <c r="AI194" i="13"/>
  <c r="AJ194" i="13"/>
  <c r="AK194" i="13"/>
  <c r="AM194" i="13"/>
  <c r="AN194" i="13"/>
  <c r="AO194" i="13"/>
  <c r="AH196" i="13"/>
  <c r="AI196" i="13"/>
  <c r="AJ196" i="13"/>
  <c r="AK196" i="13"/>
  <c r="AM196" i="13"/>
  <c r="AN196" i="13"/>
  <c r="AO196" i="13"/>
  <c r="AH197" i="13"/>
  <c r="AI197" i="13"/>
  <c r="AJ197" i="13"/>
  <c r="AK197" i="13"/>
  <c r="AM197" i="13"/>
  <c r="AN197" i="13"/>
  <c r="AO197" i="13"/>
  <c r="AH199" i="13"/>
  <c r="AI199" i="13"/>
  <c r="AJ199" i="13"/>
  <c r="AK199" i="13"/>
  <c r="AM199" i="13"/>
  <c r="AN199" i="13"/>
  <c r="AO199" i="13"/>
  <c r="AH200" i="13"/>
  <c r="AI200" i="13"/>
  <c r="AJ200" i="13"/>
  <c r="AK200" i="13"/>
  <c r="AM200" i="13"/>
  <c r="AN200" i="13"/>
  <c r="AO200" i="13"/>
  <c r="AH202" i="13"/>
  <c r="AI202" i="13"/>
  <c r="AJ202" i="13"/>
  <c r="AK202" i="13"/>
  <c r="AM202" i="13"/>
  <c r="AN202" i="13"/>
  <c r="AO202" i="13"/>
  <c r="AH203" i="13"/>
  <c r="AI203" i="13"/>
  <c r="AJ203" i="13"/>
  <c r="AK203" i="13"/>
  <c r="AM203" i="13"/>
  <c r="AN203" i="13"/>
  <c r="AO203" i="13"/>
  <c r="AH205" i="13"/>
  <c r="AI205" i="13"/>
  <c r="AJ205" i="13"/>
  <c r="AK205" i="13"/>
  <c r="AM205" i="13"/>
  <c r="AN205" i="13"/>
  <c r="AO205" i="13"/>
  <c r="AH206" i="13"/>
  <c r="AI206" i="13"/>
  <c r="AJ206" i="13"/>
  <c r="AK206" i="13"/>
  <c r="AM206" i="13"/>
  <c r="AN206" i="13"/>
  <c r="AO206" i="13"/>
  <c r="AH208" i="13"/>
  <c r="AI208" i="13"/>
  <c r="AJ208" i="13"/>
  <c r="AK208" i="13"/>
  <c r="AM208" i="13"/>
  <c r="AN208" i="13"/>
  <c r="AO208" i="13"/>
  <c r="AH209" i="13"/>
  <c r="AI209" i="13"/>
  <c r="AJ209" i="13"/>
  <c r="AK209" i="13"/>
  <c r="AM209" i="13"/>
  <c r="AN209" i="13"/>
  <c r="AO209" i="13"/>
  <c r="AH211" i="13"/>
  <c r="AI211" i="13"/>
  <c r="AJ211" i="13"/>
  <c r="AK211" i="13"/>
  <c r="AM211" i="13"/>
  <c r="AN211" i="13"/>
  <c r="AO211" i="13"/>
  <c r="AH212" i="13"/>
  <c r="AI212" i="13"/>
  <c r="AJ212" i="13"/>
  <c r="AK212" i="13"/>
  <c r="AM212" i="13"/>
  <c r="AN212" i="13"/>
  <c r="AO212" i="13"/>
  <c r="AH214" i="13"/>
  <c r="AI214" i="13"/>
  <c r="AJ214" i="13"/>
  <c r="AK214" i="13"/>
  <c r="AM214" i="13"/>
  <c r="AN214" i="13"/>
  <c r="AO214" i="13"/>
  <c r="AI215" i="13"/>
  <c r="AJ215" i="13"/>
  <c r="AK215" i="13"/>
  <c r="AM215" i="13"/>
  <c r="AN215" i="13"/>
  <c r="AO215" i="13"/>
  <c r="AH217" i="13"/>
  <c r="AI217" i="13"/>
  <c r="AJ217" i="13"/>
  <c r="AK217" i="13"/>
  <c r="AM217" i="13"/>
  <c r="AN217" i="13"/>
  <c r="AO217" i="13"/>
  <c r="AH218" i="13"/>
  <c r="AI218" i="13"/>
  <c r="AJ218" i="13"/>
  <c r="AK218" i="13"/>
  <c r="AM218" i="13"/>
  <c r="AN218" i="13"/>
  <c r="AO218" i="13"/>
  <c r="AH220" i="13"/>
  <c r="AI220" i="13"/>
  <c r="AJ220" i="13"/>
  <c r="AK220" i="13"/>
  <c r="AM220" i="13"/>
  <c r="AN220" i="13"/>
  <c r="AO220" i="13"/>
  <c r="AH221" i="13"/>
  <c r="AI221" i="13"/>
  <c r="AJ221" i="13"/>
  <c r="AK221" i="13"/>
  <c r="AM221" i="13"/>
  <c r="AN221" i="13"/>
  <c r="AO221" i="13"/>
  <c r="AH223" i="13"/>
  <c r="AI223" i="13"/>
  <c r="AJ223" i="13"/>
  <c r="AK223" i="13"/>
  <c r="AM223" i="13"/>
  <c r="AN223" i="13"/>
  <c r="AO223" i="13"/>
  <c r="AH224" i="13"/>
  <c r="AI224" i="13"/>
  <c r="AJ224" i="13"/>
  <c r="AK224" i="13"/>
  <c r="AM224" i="13"/>
  <c r="AN224" i="13"/>
  <c r="AO224" i="13"/>
  <c r="AH226" i="13"/>
  <c r="AI226" i="13"/>
  <c r="AJ226" i="13"/>
  <c r="AK226" i="13"/>
  <c r="AM226" i="13"/>
  <c r="AN226" i="13"/>
  <c r="AO226" i="13"/>
  <c r="AH227" i="13"/>
  <c r="AI227" i="13"/>
  <c r="AJ227" i="13"/>
  <c r="AK227" i="13"/>
  <c r="AM227" i="13"/>
  <c r="AN227" i="13"/>
  <c r="AO227" i="13"/>
  <c r="AH229" i="13"/>
  <c r="AI229" i="13"/>
  <c r="AJ229" i="13"/>
  <c r="AK229" i="13"/>
  <c r="AM229" i="13"/>
  <c r="AN229" i="13"/>
  <c r="AO229" i="13"/>
  <c r="AH230" i="13"/>
  <c r="AI230" i="13"/>
  <c r="AJ230" i="13"/>
  <c r="AK230" i="13"/>
  <c r="AM230" i="13"/>
  <c r="AN230" i="13"/>
  <c r="AO230" i="13"/>
  <c r="AH232" i="13"/>
  <c r="AI232" i="13"/>
  <c r="AJ232" i="13"/>
  <c r="AK232" i="13"/>
  <c r="AM232" i="13"/>
  <c r="AN232" i="13"/>
  <c r="AO232" i="13"/>
  <c r="AH233" i="13"/>
  <c r="AI233" i="13"/>
  <c r="AJ233" i="13"/>
  <c r="AK233" i="13"/>
  <c r="AM233" i="13"/>
  <c r="AN233" i="13"/>
  <c r="AO233" i="13"/>
  <c r="AH235" i="13"/>
  <c r="AI235" i="13"/>
  <c r="AJ235" i="13"/>
  <c r="AK235" i="13"/>
  <c r="AM235" i="13"/>
  <c r="AN235" i="13"/>
  <c r="AO235" i="13"/>
  <c r="AH236" i="13"/>
  <c r="AI236" i="13"/>
  <c r="AJ236" i="13"/>
  <c r="AK236" i="13"/>
  <c r="AM236" i="13"/>
  <c r="AN236" i="13"/>
  <c r="AO236" i="13"/>
  <c r="AH238" i="13"/>
  <c r="AI238" i="13"/>
  <c r="AJ238" i="13"/>
  <c r="AK238" i="13"/>
  <c r="AM238" i="13"/>
  <c r="AN238" i="13"/>
  <c r="AO238" i="13"/>
  <c r="AH239" i="13"/>
  <c r="AI239" i="13"/>
  <c r="AJ239" i="13"/>
  <c r="AK239" i="13"/>
  <c r="AM239" i="13"/>
  <c r="AN239" i="13"/>
  <c r="AO239" i="13"/>
  <c r="AH241" i="13"/>
  <c r="AI241" i="13"/>
  <c r="AJ241" i="13"/>
  <c r="AK241" i="13"/>
  <c r="AM241" i="13"/>
  <c r="AN241" i="13"/>
  <c r="AO241" i="13"/>
  <c r="AH242" i="13"/>
  <c r="AI242" i="13"/>
  <c r="AJ242" i="13"/>
  <c r="AK242" i="13"/>
  <c r="AM242" i="13"/>
  <c r="AN242" i="13"/>
  <c r="AO242" i="13"/>
  <c r="AH244" i="13"/>
  <c r="AI244" i="13"/>
  <c r="AJ244" i="13"/>
  <c r="AK244" i="13"/>
  <c r="AM244" i="13"/>
  <c r="AN244" i="13"/>
  <c r="AO244" i="13"/>
  <c r="AH245" i="13"/>
  <c r="AI245" i="13"/>
  <c r="AJ245" i="13"/>
  <c r="AK245" i="13"/>
  <c r="AM245" i="13"/>
  <c r="AN245" i="13"/>
  <c r="AO245" i="13"/>
  <c r="AH247" i="13"/>
  <c r="AI247" i="13"/>
  <c r="AJ247" i="13"/>
  <c r="AK247" i="13"/>
  <c r="AM247" i="13"/>
  <c r="AN247" i="13"/>
  <c r="AO247" i="13"/>
  <c r="AH248" i="13"/>
  <c r="AI248" i="13"/>
  <c r="AJ248" i="13"/>
  <c r="AK248" i="13"/>
  <c r="AM248" i="13"/>
  <c r="AN248" i="13"/>
  <c r="AO248" i="13"/>
  <c r="AH250" i="13"/>
  <c r="AI250" i="13"/>
  <c r="AJ250" i="13"/>
  <c r="AK250" i="13"/>
  <c r="AM250" i="13"/>
  <c r="AN250" i="13"/>
  <c r="AO250" i="13"/>
  <c r="AH251" i="13"/>
  <c r="AI251" i="13"/>
  <c r="AJ251" i="13"/>
  <c r="AK251" i="13"/>
  <c r="AM251" i="13"/>
  <c r="AN251" i="13"/>
  <c r="AO251" i="13"/>
  <c r="AH253" i="13"/>
  <c r="AI253" i="13"/>
  <c r="AJ253" i="13"/>
  <c r="AK253" i="13"/>
  <c r="AM253" i="13"/>
  <c r="AN253" i="13"/>
  <c r="AO253" i="13"/>
  <c r="AH254" i="13"/>
  <c r="AI254" i="13"/>
  <c r="AJ254" i="13"/>
  <c r="AK254" i="13"/>
  <c r="AM254" i="13"/>
  <c r="AN254" i="13"/>
  <c r="AO254" i="13"/>
  <c r="AH256" i="13"/>
  <c r="AI256" i="13"/>
  <c r="AJ256" i="13"/>
  <c r="AK256" i="13"/>
  <c r="AM256" i="13"/>
  <c r="AN256" i="13"/>
  <c r="AO256" i="13"/>
  <c r="AH257" i="13"/>
  <c r="AI257" i="13"/>
  <c r="AJ257" i="13"/>
  <c r="AK257" i="13"/>
  <c r="AM257" i="13"/>
  <c r="AN257" i="13"/>
  <c r="AO257" i="13"/>
  <c r="AH258" i="13"/>
  <c r="AI258" i="13"/>
  <c r="AJ258" i="13"/>
  <c r="AK258" i="13"/>
  <c r="AM258" i="13"/>
  <c r="AN258" i="13"/>
  <c r="AO258" i="13"/>
  <c r="AH260" i="13"/>
  <c r="AI260" i="13"/>
  <c r="AJ260" i="13"/>
  <c r="AK260" i="13"/>
  <c r="AM260" i="13"/>
  <c r="AN260" i="13"/>
  <c r="AO260" i="13"/>
  <c r="AH261" i="13"/>
  <c r="AI261" i="13"/>
  <c r="AJ261" i="13"/>
  <c r="AK261" i="13"/>
  <c r="AM261" i="13"/>
  <c r="AN261" i="13"/>
  <c r="AO261" i="13"/>
  <c r="AH263" i="13"/>
  <c r="AI263" i="13"/>
  <c r="AJ263" i="13"/>
  <c r="AK263" i="13"/>
  <c r="AM263" i="13"/>
  <c r="AN263" i="13"/>
  <c r="AO263" i="13"/>
  <c r="AH264" i="13"/>
  <c r="AI264" i="13"/>
  <c r="AJ264" i="13"/>
  <c r="AK264" i="13"/>
  <c r="AM264" i="13"/>
  <c r="AN264" i="13"/>
  <c r="AO264" i="13"/>
  <c r="AH266" i="13"/>
  <c r="AI266" i="13"/>
  <c r="AJ266" i="13"/>
  <c r="AK266" i="13"/>
  <c r="AM266" i="13"/>
  <c r="AN266" i="13"/>
  <c r="AO266" i="13"/>
  <c r="AH267" i="13"/>
  <c r="AI267" i="13"/>
  <c r="AJ267" i="13"/>
  <c r="AK267" i="13"/>
  <c r="AM267" i="13"/>
  <c r="AN267" i="13"/>
  <c r="AO267" i="13"/>
  <c r="AH269" i="13"/>
  <c r="AI269" i="13"/>
  <c r="AJ269" i="13"/>
  <c r="AK269" i="13"/>
  <c r="AM269" i="13"/>
  <c r="AN269" i="13"/>
  <c r="AO269" i="13"/>
  <c r="AH270" i="13"/>
  <c r="AI270" i="13"/>
  <c r="AJ270" i="13"/>
  <c r="AK270" i="13"/>
  <c r="AM270" i="13"/>
  <c r="AN270" i="13"/>
  <c r="AO270" i="13"/>
  <c r="AH272" i="13"/>
  <c r="AI272" i="13"/>
  <c r="AJ272" i="13"/>
  <c r="AK272" i="13"/>
  <c r="AM272" i="13"/>
  <c r="AN272" i="13"/>
  <c r="AO272" i="13"/>
  <c r="AH273" i="13"/>
  <c r="AI273" i="13"/>
  <c r="AJ273" i="13"/>
  <c r="AK273" i="13"/>
  <c r="AM273" i="13"/>
  <c r="AN273" i="13"/>
  <c r="AO273" i="13"/>
  <c r="AH275" i="13"/>
  <c r="AI275" i="13"/>
  <c r="AJ275" i="13"/>
  <c r="AK275" i="13"/>
  <c r="AM275" i="13"/>
  <c r="AN275" i="13"/>
  <c r="AO275" i="13"/>
  <c r="AH276" i="13"/>
  <c r="AI276" i="13"/>
  <c r="AJ276" i="13"/>
  <c r="AK276" i="13"/>
  <c r="AM276" i="13"/>
  <c r="AN276" i="13"/>
  <c r="AO276" i="13"/>
  <c r="AH278" i="13"/>
  <c r="AI278" i="13"/>
  <c r="AJ278" i="13"/>
  <c r="AK278" i="13"/>
  <c r="AM278" i="13"/>
  <c r="AN278" i="13"/>
  <c r="AO278" i="13"/>
  <c r="AH279" i="13"/>
  <c r="AI279" i="13"/>
  <c r="AJ279" i="13"/>
  <c r="AK279" i="13"/>
  <c r="AM279" i="13"/>
  <c r="AN279" i="13"/>
  <c r="AO279" i="13"/>
  <c r="AH281" i="13"/>
  <c r="AJ281" i="13"/>
  <c r="AK281" i="13"/>
  <c r="AM281" i="13"/>
  <c r="AN281" i="13"/>
  <c r="AO281" i="13"/>
  <c r="AH282" i="13"/>
  <c r="AI282" i="13"/>
  <c r="AJ282" i="13"/>
  <c r="AK282" i="13"/>
  <c r="AM282" i="13"/>
  <c r="AN282" i="13"/>
  <c r="AO282" i="13"/>
  <c r="AH284" i="13"/>
  <c r="AI284" i="13"/>
  <c r="AJ284" i="13"/>
  <c r="AK284" i="13"/>
  <c r="AM284" i="13"/>
  <c r="AN284" i="13"/>
  <c r="AO284" i="13"/>
  <c r="AH285" i="13"/>
  <c r="AI285" i="13"/>
  <c r="AJ285" i="13"/>
  <c r="AK285" i="13"/>
  <c r="AM285" i="13"/>
  <c r="AN285" i="13"/>
  <c r="AO285" i="13"/>
  <c r="AH286" i="13"/>
  <c r="AI286" i="13"/>
  <c r="AJ286" i="13"/>
  <c r="AK286" i="13"/>
  <c r="AM286" i="13"/>
  <c r="AN286" i="13"/>
  <c r="AO286" i="13"/>
  <c r="AH288" i="13"/>
  <c r="AI288" i="13"/>
  <c r="AK288" i="13"/>
  <c r="AM288" i="13"/>
  <c r="AN288" i="13"/>
  <c r="AO288" i="13"/>
  <c r="AH289" i="13"/>
  <c r="AI289" i="13"/>
  <c r="AJ289" i="13"/>
  <c r="AK289" i="13"/>
  <c r="AM289" i="13"/>
  <c r="AN289" i="13"/>
  <c r="AO289" i="13"/>
  <c r="AH291" i="13"/>
  <c r="AI291" i="13"/>
  <c r="AJ291" i="13"/>
  <c r="AK291" i="13"/>
  <c r="AM291" i="13"/>
  <c r="AN291" i="13"/>
  <c r="AO291" i="13"/>
  <c r="AH292" i="13"/>
  <c r="AI292" i="13"/>
  <c r="AJ292" i="13"/>
  <c r="AK292" i="13"/>
  <c r="AM292" i="13"/>
  <c r="AN292" i="13"/>
  <c r="AO292" i="13"/>
  <c r="AH294" i="13"/>
  <c r="AI294" i="13"/>
  <c r="AJ294" i="13"/>
  <c r="AK294" i="13"/>
  <c r="AM294" i="13"/>
  <c r="AN294" i="13"/>
  <c r="AO294" i="13"/>
  <c r="AH295" i="13"/>
  <c r="AI295" i="13"/>
  <c r="AJ295" i="13"/>
  <c r="AK295" i="13"/>
  <c r="AM295" i="13"/>
  <c r="AN295" i="13"/>
  <c r="AO295" i="13"/>
  <c r="AH297" i="13"/>
  <c r="AI297" i="13"/>
  <c r="AJ297" i="13"/>
  <c r="AK297" i="13"/>
  <c r="AM297" i="13"/>
  <c r="AN297" i="13"/>
  <c r="AO297" i="13"/>
  <c r="AH298" i="13"/>
  <c r="AI298" i="13"/>
  <c r="AJ298" i="13"/>
  <c r="AK298" i="13"/>
  <c r="AM298" i="13"/>
  <c r="AN298" i="13"/>
  <c r="AO298" i="13"/>
  <c r="AH300" i="13"/>
  <c r="AI300" i="13"/>
  <c r="AJ300" i="13"/>
  <c r="AK300" i="13"/>
  <c r="AM300" i="13"/>
  <c r="AN300" i="13"/>
  <c r="AO300" i="13"/>
  <c r="AH301" i="13"/>
  <c r="AI301" i="13"/>
  <c r="AJ301" i="13"/>
  <c r="AK301" i="13"/>
  <c r="AM301" i="13"/>
  <c r="AN301" i="13"/>
  <c r="AO301" i="13"/>
  <c r="AH303" i="13"/>
  <c r="AI303" i="13"/>
  <c r="AJ303" i="13"/>
  <c r="AK303" i="13"/>
  <c r="AM303" i="13"/>
  <c r="AN303" i="13"/>
  <c r="AO303" i="13"/>
  <c r="AH304" i="13"/>
  <c r="AI304" i="13"/>
  <c r="AJ304" i="13"/>
  <c r="AK304" i="13"/>
  <c r="AM304" i="13"/>
  <c r="AN304" i="13"/>
  <c r="AO304" i="13"/>
  <c r="AH306" i="13"/>
  <c r="AI306" i="13"/>
  <c r="AJ306" i="13"/>
  <c r="AK306" i="13"/>
  <c r="AM306" i="13"/>
  <c r="AN306" i="13"/>
  <c r="AO306" i="13"/>
  <c r="AH307" i="13"/>
  <c r="AI307" i="13"/>
  <c r="AJ307" i="13"/>
  <c r="AK307" i="13"/>
  <c r="AM307" i="13"/>
  <c r="AN307" i="13"/>
  <c r="AO307" i="13"/>
  <c r="AH309" i="13"/>
  <c r="AI309" i="13"/>
  <c r="AJ309" i="13"/>
  <c r="AK309" i="13"/>
  <c r="AM309" i="13"/>
  <c r="AN309" i="13"/>
  <c r="AO309" i="13"/>
  <c r="AH310" i="13"/>
  <c r="AI310" i="13"/>
  <c r="AJ310" i="13"/>
  <c r="AK310" i="13"/>
  <c r="AM310" i="13"/>
  <c r="AN310" i="13"/>
  <c r="AO310" i="13"/>
  <c r="AH312" i="13"/>
  <c r="AI312" i="13"/>
  <c r="AJ312" i="13"/>
  <c r="AK312" i="13"/>
  <c r="AM312" i="13"/>
  <c r="AN312" i="13"/>
  <c r="AO312" i="13"/>
  <c r="AH313" i="13"/>
  <c r="AI313" i="13"/>
  <c r="AJ313" i="13"/>
  <c r="AK313" i="13"/>
  <c r="AM313" i="13"/>
  <c r="AN313" i="13"/>
  <c r="AO313" i="13"/>
  <c r="AH315" i="13"/>
  <c r="AI315" i="13"/>
  <c r="AJ315" i="13"/>
  <c r="AK315" i="13"/>
  <c r="AM315" i="13"/>
  <c r="AN315" i="13"/>
  <c r="AO315" i="13"/>
  <c r="AH316" i="13"/>
  <c r="AI316" i="13"/>
  <c r="AJ316" i="13"/>
  <c r="AK316" i="13"/>
  <c r="AM316" i="13"/>
  <c r="AN316" i="13"/>
  <c r="AO316" i="13"/>
  <c r="AH318" i="13"/>
  <c r="AI318" i="13"/>
  <c r="AJ318" i="13"/>
  <c r="AK318" i="13"/>
  <c r="AM318" i="13"/>
  <c r="AN318" i="13"/>
  <c r="AO318" i="13"/>
  <c r="AH319" i="13"/>
  <c r="AI319" i="13"/>
  <c r="AJ319" i="13"/>
  <c r="AK319" i="13"/>
  <c r="AM319" i="13"/>
  <c r="AN319" i="13"/>
  <c r="AO319" i="13"/>
  <c r="AH321" i="13"/>
  <c r="AI321" i="13"/>
  <c r="AJ321" i="13"/>
  <c r="AK321" i="13"/>
  <c r="AM321" i="13"/>
  <c r="AN321" i="13"/>
  <c r="AO321" i="13"/>
  <c r="AH322" i="13"/>
  <c r="AI322" i="13"/>
  <c r="AJ322" i="13"/>
  <c r="AK322" i="13"/>
  <c r="AM322" i="13"/>
  <c r="AN322" i="13"/>
  <c r="AO322" i="13"/>
  <c r="AH324" i="13"/>
  <c r="AI324" i="13"/>
  <c r="AJ324" i="13"/>
  <c r="AK324" i="13"/>
  <c r="AM324" i="13"/>
  <c r="AN324" i="13"/>
  <c r="AO324" i="13"/>
  <c r="AH325" i="13"/>
  <c r="AI325" i="13"/>
  <c r="AJ325" i="13"/>
  <c r="AK325" i="13"/>
  <c r="AM325" i="13"/>
  <c r="AN325" i="13"/>
  <c r="AO325" i="13"/>
  <c r="AH327" i="13"/>
  <c r="AI327" i="13"/>
  <c r="AJ327" i="13"/>
  <c r="AK327" i="13"/>
  <c r="AM327" i="13"/>
  <c r="AN327" i="13"/>
  <c r="AO327" i="13"/>
  <c r="AH328" i="13"/>
  <c r="AI328" i="13"/>
  <c r="AJ328" i="13"/>
  <c r="AK328" i="13"/>
  <c r="AM328" i="13"/>
  <c r="AN328" i="13"/>
  <c r="AO328" i="13"/>
  <c r="AJ329" i="13"/>
  <c r="AK329" i="13"/>
  <c r="AN329" i="13"/>
  <c r="AO329" i="13"/>
  <c r="AH330" i="13"/>
  <c r="AI330" i="13"/>
  <c r="AJ330" i="13"/>
  <c r="AK330" i="13"/>
  <c r="AM330" i="13"/>
  <c r="AN330" i="13"/>
  <c r="AO330" i="13"/>
  <c r="AH331" i="13"/>
  <c r="AI331" i="13"/>
  <c r="AJ331" i="13"/>
  <c r="AK331" i="13"/>
  <c r="AM331" i="13"/>
  <c r="AN331" i="13"/>
  <c r="AO331" i="13"/>
  <c r="AH333" i="13"/>
  <c r="AI333" i="13"/>
  <c r="AJ333" i="13"/>
  <c r="AK333" i="13"/>
  <c r="AM333" i="13"/>
  <c r="AN333" i="13"/>
  <c r="AO333" i="13"/>
  <c r="AH334" i="13"/>
  <c r="AI334" i="13"/>
  <c r="AJ334" i="13"/>
  <c r="AK334" i="13"/>
  <c r="AM334" i="13"/>
  <c r="AN334" i="13"/>
  <c r="AO334" i="13"/>
  <c r="AH336" i="13"/>
  <c r="AI336" i="13"/>
  <c r="AJ336" i="13"/>
  <c r="AK336" i="13"/>
  <c r="AM336" i="13"/>
  <c r="AN336" i="13"/>
  <c r="AO336" i="13"/>
  <c r="AH337" i="13"/>
  <c r="AI337" i="13"/>
  <c r="AJ337" i="13"/>
  <c r="AK337" i="13"/>
  <c r="AM337" i="13"/>
  <c r="AN337" i="13"/>
  <c r="AO337" i="13"/>
  <c r="AH339" i="13"/>
  <c r="AI339" i="13"/>
  <c r="AJ339" i="13"/>
  <c r="AK339" i="13"/>
  <c r="AM339" i="13"/>
  <c r="AN339" i="13"/>
  <c r="AO339" i="13"/>
  <c r="AH340" i="13"/>
  <c r="AI340" i="13"/>
  <c r="AJ340" i="13"/>
  <c r="AK340" i="13"/>
  <c r="AM340" i="13"/>
  <c r="AN340" i="13"/>
  <c r="AO340" i="13"/>
  <c r="AH342" i="13"/>
  <c r="AI342" i="13"/>
  <c r="AJ342" i="13"/>
  <c r="AK342" i="13"/>
  <c r="AM342" i="13"/>
  <c r="AN342" i="13"/>
  <c r="AO342" i="13"/>
  <c r="AH343" i="13"/>
  <c r="AI343" i="13"/>
  <c r="AJ343" i="13"/>
  <c r="AK343" i="13"/>
  <c r="AM343" i="13"/>
  <c r="AN343" i="13"/>
  <c r="AO343" i="13"/>
  <c r="AH345" i="13"/>
  <c r="AI345" i="13"/>
  <c r="AJ345" i="13"/>
  <c r="AK345" i="13"/>
  <c r="AM345" i="13"/>
  <c r="AN345" i="13"/>
  <c r="AO345" i="13"/>
  <c r="AH346" i="13"/>
  <c r="AI346" i="13"/>
  <c r="AJ346" i="13"/>
  <c r="AK346" i="13"/>
  <c r="AM346" i="13"/>
  <c r="AN346" i="13"/>
  <c r="AO346" i="13"/>
  <c r="AH348" i="13"/>
  <c r="AI348" i="13"/>
  <c r="AJ348" i="13"/>
  <c r="AK348" i="13"/>
  <c r="AM348" i="13"/>
  <c r="AN348" i="13"/>
  <c r="AO348" i="13"/>
  <c r="AH349" i="13"/>
  <c r="AI349" i="13"/>
  <c r="AJ349" i="13"/>
  <c r="AK349" i="13"/>
  <c r="AM349" i="13"/>
  <c r="AN349" i="13"/>
  <c r="AO349" i="13"/>
  <c r="AH351" i="13"/>
  <c r="AI351" i="13"/>
  <c r="AJ351" i="13"/>
  <c r="AK351" i="13"/>
  <c r="AM351" i="13"/>
  <c r="AN351" i="13"/>
  <c r="AO351" i="13"/>
  <c r="AH352" i="13"/>
  <c r="AI352" i="13"/>
  <c r="AJ352" i="13"/>
  <c r="AK352" i="13"/>
  <c r="AM352" i="13"/>
  <c r="AN352" i="13"/>
  <c r="AO352" i="13"/>
  <c r="AH354" i="13"/>
  <c r="AI354" i="13"/>
  <c r="AJ354" i="13"/>
  <c r="AK354" i="13"/>
  <c r="AM354" i="13"/>
  <c r="AN354" i="13"/>
  <c r="AO354" i="13"/>
  <c r="AH355" i="13"/>
  <c r="AI355" i="13"/>
  <c r="AJ355" i="13"/>
  <c r="AK355" i="13"/>
  <c r="AM355" i="13"/>
  <c r="AN355" i="13"/>
  <c r="AO355" i="13"/>
  <c r="AH357" i="13"/>
  <c r="AI357" i="13"/>
  <c r="AJ357" i="13"/>
  <c r="AK357" i="13"/>
  <c r="AM357" i="13"/>
  <c r="AN357" i="13"/>
  <c r="AO357" i="13"/>
  <c r="AH358" i="13"/>
  <c r="AI358" i="13"/>
  <c r="AJ358" i="13"/>
  <c r="AK358" i="13"/>
  <c r="AM358" i="13"/>
  <c r="AN358" i="13"/>
  <c r="AO358" i="13"/>
  <c r="AH360" i="13"/>
  <c r="AI360" i="13"/>
  <c r="AJ360" i="13"/>
  <c r="AK360" i="13"/>
  <c r="AM360" i="13"/>
  <c r="AN360" i="13"/>
  <c r="AO360" i="13"/>
  <c r="AH361" i="13"/>
  <c r="AI361" i="13"/>
  <c r="AJ361" i="13"/>
  <c r="AK361" i="13"/>
  <c r="AM361" i="13"/>
  <c r="AN361" i="13"/>
  <c r="AO361" i="13"/>
  <c r="AH363" i="13"/>
  <c r="AI363" i="13"/>
  <c r="AJ363" i="13"/>
  <c r="AK363" i="13"/>
  <c r="AM363" i="13"/>
  <c r="AN363" i="13"/>
  <c r="AO363" i="13"/>
  <c r="AH364" i="13"/>
  <c r="AI364" i="13"/>
  <c r="AJ364" i="13"/>
  <c r="AK364" i="13"/>
  <c r="AM364" i="13"/>
  <c r="AN364" i="13"/>
  <c r="AO364" i="13"/>
  <c r="AH366" i="13"/>
  <c r="AI366" i="13"/>
  <c r="AJ366" i="13"/>
  <c r="AK366" i="13"/>
  <c r="AM366" i="13"/>
  <c r="AN366" i="13"/>
  <c r="AO366" i="13"/>
  <c r="AH367" i="13"/>
  <c r="AI367" i="13"/>
  <c r="AJ367" i="13"/>
  <c r="AK367" i="13"/>
  <c r="AM367" i="13"/>
  <c r="AN367" i="13"/>
  <c r="AO367" i="13"/>
  <c r="AH369" i="13"/>
  <c r="AI369" i="13"/>
  <c r="AJ369" i="13"/>
  <c r="AK369" i="13"/>
  <c r="AM369" i="13"/>
  <c r="AN369" i="13"/>
  <c r="AO369" i="13"/>
  <c r="AH370" i="13"/>
  <c r="AI370" i="13"/>
  <c r="AJ370" i="13"/>
  <c r="AK370" i="13"/>
  <c r="AM370" i="13"/>
  <c r="AN370" i="13"/>
  <c r="AO370" i="13"/>
  <c r="AH372" i="13"/>
  <c r="AI372" i="13"/>
  <c r="AJ372" i="13"/>
  <c r="AK372" i="13"/>
  <c r="AM372" i="13"/>
  <c r="AN372" i="13"/>
  <c r="AO372" i="13"/>
  <c r="AH373" i="13"/>
  <c r="AI373" i="13"/>
  <c r="AJ373" i="13"/>
  <c r="AK373" i="13"/>
  <c r="AM373" i="13"/>
  <c r="AN373" i="13"/>
  <c r="AO373" i="13"/>
  <c r="AH375" i="13"/>
  <c r="AI375" i="13"/>
  <c r="AJ375" i="13"/>
  <c r="AK375" i="13"/>
  <c r="AM375" i="13"/>
  <c r="AN375" i="13"/>
  <c r="AO375" i="13"/>
  <c r="AH376" i="13"/>
  <c r="AI376" i="13"/>
  <c r="AJ376" i="13"/>
  <c r="AK376" i="13"/>
  <c r="AM376" i="13"/>
  <c r="AN376" i="13"/>
  <c r="AO376" i="13"/>
  <c r="AH377" i="13"/>
  <c r="AI377" i="13"/>
  <c r="AJ377" i="13"/>
  <c r="AK377" i="13"/>
  <c r="AM377" i="13"/>
  <c r="AN377" i="13"/>
  <c r="AO377" i="13"/>
  <c r="AH379" i="13"/>
  <c r="AI379" i="13"/>
  <c r="AJ379" i="13"/>
  <c r="AK379" i="13"/>
  <c r="AN379" i="13"/>
  <c r="AO379" i="13"/>
  <c r="AH380" i="13"/>
  <c r="AI380" i="13"/>
  <c r="AJ380" i="13"/>
  <c r="AK380" i="13"/>
  <c r="AM380" i="13"/>
  <c r="AN380" i="13"/>
  <c r="AO380" i="13"/>
  <c r="AH382" i="13"/>
  <c r="AI382" i="13"/>
  <c r="AJ382" i="13"/>
  <c r="AK382" i="13"/>
  <c r="AM382" i="13"/>
  <c r="AN382" i="13"/>
  <c r="AO382" i="13"/>
  <c r="AH383" i="13"/>
  <c r="AI383" i="13"/>
  <c r="AJ383" i="13"/>
  <c r="AK383" i="13"/>
  <c r="AM383" i="13"/>
  <c r="AN383" i="13"/>
  <c r="AO383" i="13"/>
  <c r="AH385" i="13"/>
  <c r="AI385" i="13"/>
  <c r="AJ385" i="13"/>
  <c r="AK385" i="13"/>
  <c r="AM385" i="13"/>
  <c r="AN385" i="13"/>
  <c r="AO385" i="13"/>
  <c r="AH386" i="13"/>
  <c r="AI386" i="13"/>
  <c r="AJ386" i="13"/>
  <c r="AK386" i="13"/>
  <c r="AM386" i="13"/>
  <c r="AN386" i="13"/>
  <c r="AO386" i="13"/>
  <c r="AH388" i="13"/>
  <c r="AI388" i="13"/>
  <c r="AJ388" i="13"/>
  <c r="AK388" i="13"/>
  <c r="AM388" i="13"/>
  <c r="AN388" i="13"/>
  <c r="AO388" i="13"/>
  <c r="AH389" i="13"/>
  <c r="AI389" i="13"/>
  <c r="AJ389" i="13"/>
  <c r="AK389" i="13"/>
  <c r="AM389" i="13"/>
  <c r="AN389" i="13"/>
  <c r="AO389" i="13"/>
  <c r="AH391" i="13"/>
  <c r="AI391" i="13"/>
  <c r="AJ391" i="13"/>
  <c r="AK391" i="13"/>
  <c r="AM391" i="13"/>
  <c r="AN391" i="13"/>
  <c r="AO391" i="13"/>
  <c r="AH392" i="13"/>
  <c r="AI392" i="13"/>
  <c r="AJ392" i="13"/>
  <c r="AK392" i="13"/>
  <c r="AM392" i="13"/>
  <c r="AN392" i="13"/>
  <c r="AO392" i="13"/>
  <c r="AH394" i="13"/>
  <c r="AI394" i="13"/>
  <c r="AJ394" i="13"/>
  <c r="AK394" i="13"/>
  <c r="AM394" i="13"/>
  <c r="AN394" i="13"/>
  <c r="AO394" i="13"/>
  <c r="AH395" i="13"/>
  <c r="AI395" i="13"/>
  <c r="AJ395" i="13"/>
  <c r="AK395" i="13"/>
  <c r="AM395" i="13"/>
  <c r="AN395" i="13"/>
  <c r="AO395" i="13"/>
  <c r="AH397" i="13"/>
  <c r="AI397" i="13"/>
  <c r="AJ397" i="13"/>
  <c r="AK397" i="13"/>
  <c r="AM397" i="13"/>
  <c r="AN397" i="13"/>
  <c r="AO397" i="13"/>
  <c r="AH398" i="13"/>
  <c r="AI398" i="13"/>
  <c r="AJ398" i="13"/>
  <c r="AK398" i="13"/>
  <c r="AM398" i="13"/>
  <c r="AN398" i="13"/>
  <c r="AO398" i="13"/>
  <c r="AH400" i="13"/>
  <c r="AI400" i="13"/>
  <c r="AJ400" i="13"/>
  <c r="AK400" i="13"/>
  <c r="AM400" i="13"/>
  <c r="AN400" i="13"/>
  <c r="AO400" i="13"/>
  <c r="AH401" i="13"/>
  <c r="AI401" i="13"/>
  <c r="AJ401" i="13"/>
  <c r="AK401" i="13"/>
  <c r="AM401" i="13"/>
  <c r="AN401" i="13"/>
  <c r="AO401" i="13"/>
  <c r="AH403" i="13"/>
  <c r="AI403" i="13"/>
  <c r="AJ403" i="13"/>
  <c r="AK403" i="13"/>
  <c r="AM403" i="13"/>
  <c r="AN403" i="13"/>
  <c r="AO403" i="13"/>
  <c r="AH404" i="13"/>
  <c r="AI404" i="13"/>
  <c r="AJ404" i="13"/>
  <c r="AK404" i="13"/>
  <c r="AM404" i="13"/>
  <c r="AN404" i="13"/>
  <c r="AO404" i="13"/>
  <c r="AH406" i="13"/>
  <c r="AI406" i="13"/>
  <c r="AJ406" i="13"/>
  <c r="AK406" i="13"/>
  <c r="AM406" i="13"/>
  <c r="AN406" i="13"/>
  <c r="AO406" i="13"/>
  <c r="AH407" i="13"/>
  <c r="AI407" i="13"/>
  <c r="AJ407" i="13"/>
  <c r="AK407" i="13"/>
  <c r="AM407" i="13"/>
  <c r="AN407" i="13"/>
  <c r="AO407" i="13"/>
  <c r="AH409" i="13"/>
  <c r="AI409" i="13"/>
  <c r="AJ409" i="13"/>
  <c r="AK409" i="13"/>
  <c r="AM409" i="13"/>
  <c r="AN409" i="13"/>
  <c r="AO409" i="13"/>
  <c r="AH410" i="13"/>
  <c r="AI410" i="13"/>
  <c r="AJ410" i="13"/>
  <c r="AK410" i="13"/>
  <c r="AM410" i="13"/>
  <c r="AN410" i="13"/>
  <c r="AO410" i="13"/>
  <c r="AH412" i="13"/>
  <c r="AI412" i="13"/>
  <c r="AJ412" i="13"/>
  <c r="AK412" i="13"/>
  <c r="AM412" i="13"/>
  <c r="AN412" i="13"/>
  <c r="AO412" i="13"/>
  <c r="AH413" i="13"/>
  <c r="AI413" i="13"/>
  <c r="AJ413" i="13"/>
  <c r="AK413" i="13"/>
  <c r="AM413" i="13"/>
  <c r="AN413" i="13"/>
  <c r="AO413" i="13"/>
  <c r="AH415" i="13"/>
  <c r="AI415" i="13"/>
  <c r="AJ415" i="13"/>
  <c r="AK415" i="13"/>
  <c r="AM415" i="13"/>
  <c r="AN415" i="13"/>
  <c r="AO415" i="13"/>
  <c r="AH416" i="13"/>
  <c r="AI416" i="13"/>
  <c r="AJ416" i="13"/>
  <c r="AK416" i="13"/>
  <c r="AM416" i="13"/>
  <c r="AN416" i="13"/>
  <c r="AO416" i="13"/>
  <c r="AH418" i="13"/>
  <c r="AI418" i="13"/>
  <c r="AJ418" i="13"/>
  <c r="AK418" i="13"/>
  <c r="AM418" i="13"/>
  <c r="AN418" i="13"/>
  <c r="AO418" i="13"/>
  <c r="AH419" i="13"/>
  <c r="AJ419" i="13"/>
  <c r="AK419" i="13"/>
  <c r="AN419" i="13"/>
  <c r="AO419" i="13"/>
  <c r="AH421" i="13"/>
  <c r="AI421" i="13"/>
  <c r="AJ421" i="13"/>
  <c r="AK421" i="13"/>
  <c r="AM421" i="13"/>
  <c r="AN421" i="13"/>
  <c r="AO421" i="13"/>
  <c r="AH422" i="13"/>
  <c r="AJ422" i="13"/>
  <c r="AK422" i="13"/>
  <c r="AM422" i="13"/>
  <c r="AN422" i="13"/>
  <c r="AO422" i="13"/>
  <c r="AH424" i="13"/>
  <c r="AI424" i="13"/>
  <c r="AJ424" i="13"/>
  <c r="AK424" i="13"/>
  <c r="AM424" i="13"/>
  <c r="AN424" i="13"/>
  <c r="AO424" i="13"/>
  <c r="AH425" i="13"/>
  <c r="AI425" i="13"/>
  <c r="AJ425" i="13"/>
  <c r="AK425" i="13"/>
  <c r="AM425" i="13"/>
  <c r="AN425" i="13"/>
  <c r="AO425" i="13"/>
  <c r="AH427" i="13"/>
  <c r="AI427" i="13"/>
  <c r="AJ427" i="13"/>
  <c r="AK427" i="13"/>
  <c r="AM427" i="13"/>
  <c r="AN427" i="13"/>
  <c r="AO427" i="13"/>
  <c r="AH428" i="13"/>
  <c r="AI428" i="13"/>
  <c r="AJ428" i="13"/>
  <c r="AK428" i="13"/>
  <c r="AM428" i="13"/>
  <c r="AN428" i="13"/>
  <c r="AO428" i="13"/>
  <c r="AH430" i="13"/>
  <c r="AI430" i="13"/>
  <c r="AJ430" i="13"/>
  <c r="AK430" i="13"/>
  <c r="AM430" i="13"/>
  <c r="AN430" i="13"/>
  <c r="AO430" i="13"/>
  <c r="AH431" i="13"/>
  <c r="AI431" i="13"/>
  <c r="AJ431" i="13"/>
  <c r="AK431" i="13"/>
  <c r="AM431" i="13"/>
  <c r="AN431" i="13"/>
  <c r="AO431" i="13"/>
  <c r="AH433" i="13"/>
  <c r="AI433" i="13"/>
  <c r="AJ433" i="13"/>
  <c r="AK433" i="13"/>
  <c r="AM433" i="13"/>
  <c r="AN433" i="13"/>
  <c r="AO433" i="13"/>
  <c r="AH434" i="13"/>
  <c r="AI434" i="13"/>
  <c r="AJ434" i="13"/>
  <c r="AK434" i="13"/>
  <c r="AM434" i="13"/>
  <c r="AN434" i="13"/>
  <c r="AO434" i="13"/>
  <c r="AH436" i="13"/>
  <c r="AI436" i="13"/>
  <c r="AJ436" i="13"/>
  <c r="AK436" i="13"/>
  <c r="AM436" i="13"/>
  <c r="AN436" i="13"/>
  <c r="AO436" i="13"/>
  <c r="AH437" i="13"/>
  <c r="AI437" i="13"/>
  <c r="AJ437" i="13"/>
  <c r="AK437" i="13"/>
  <c r="AM437" i="13"/>
  <c r="AN437" i="13"/>
  <c r="AO437" i="13"/>
  <c r="AH439" i="13"/>
  <c r="AI439" i="13"/>
  <c r="AJ439" i="13"/>
  <c r="AK439" i="13"/>
  <c r="AM439" i="13"/>
  <c r="AN439" i="13"/>
  <c r="AO439" i="13"/>
  <c r="AH440" i="13"/>
  <c r="AI440" i="13"/>
  <c r="AJ440" i="13"/>
  <c r="AK440" i="13"/>
  <c r="AM440" i="13"/>
  <c r="AN440" i="13"/>
  <c r="AO440" i="13"/>
  <c r="AH442" i="13"/>
  <c r="AI442" i="13"/>
  <c r="AJ442" i="13"/>
  <c r="AK442" i="13"/>
  <c r="AM442" i="13"/>
  <c r="AN442" i="13"/>
  <c r="AO442" i="13"/>
  <c r="AH443" i="13"/>
  <c r="AI443" i="13"/>
  <c r="AJ443" i="13"/>
  <c r="AK443" i="13"/>
  <c r="AM443" i="13"/>
  <c r="AN443" i="13"/>
  <c r="AO443" i="13"/>
  <c r="AH445" i="13"/>
  <c r="AJ445" i="13"/>
  <c r="AK445" i="13"/>
  <c r="AN445" i="13"/>
  <c r="AO445" i="13"/>
  <c r="AH446" i="13"/>
  <c r="AI446" i="13"/>
  <c r="AJ446" i="13"/>
  <c r="AK446" i="13"/>
  <c r="AM446" i="13"/>
  <c r="AN446" i="13"/>
  <c r="AO446" i="13"/>
  <c r="AH448" i="13"/>
  <c r="AI448" i="13"/>
  <c r="AJ448" i="13"/>
  <c r="AK448" i="13"/>
  <c r="AM448" i="13"/>
  <c r="AN448" i="13"/>
  <c r="AO448" i="13"/>
  <c r="AH449" i="13"/>
  <c r="AI449" i="13"/>
  <c r="AJ449" i="13"/>
  <c r="AK449" i="13"/>
  <c r="AM449" i="13"/>
  <c r="AN449" i="13"/>
  <c r="AO449" i="13"/>
  <c r="AI451" i="13"/>
  <c r="AJ451" i="13"/>
  <c r="AK451" i="13"/>
  <c r="AM451" i="13"/>
  <c r="AN451" i="13"/>
  <c r="AO451" i="13"/>
  <c r="AI452" i="13"/>
  <c r="AJ452" i="13"/>
  <c r="AK452" i="13"/>
  <c r="AM452" i="13"/>
  <c r="AN452" i="13"/>
  <c r="AO452" i="13"/>
  <c r="AH454" i="13"/>
  <c r="AI454" i="13"/>
  <c r="AJ454" i="13"/>
  <c r="AK454" i="13"/>
  <c r="AM454" i="13"/>
  <c r="AN454" i="13"/>
  <c r="AO454" i="13"/>
  <c r="AH455" i="13"/>
  <c r="AI455" i="13"/>
  <c r="AJ455" i="13"/>
  <c r="AK455" i="13"/>
  <c r="AM455" i="13"/>
  <c r="AN455" i="13"/>
  <c r="AO455" i="13"/>
  <c r="AH457" i="13"/>
  <c r="AI457" i="13"/>
  <c r="AJ457" i="13"/>
  <c r="AK457" i="13"/>
  <c r="AM457" i="13"/>
  <c r="AN457" i="13"/>
  <c r="AO457" i="13"/>
  <c r="AH458" i="13"/>
  <c r="AI458" i="13"/>
  <c r="AJ458" i="13"/>
  <c r="AK458" i="13"/>
  <c r="AM458" i="13"/>
  <c r="AN458" i="13"/>
  <c r="AO458" i="13"/>
  <c r="AH460" i="13"/>
  <c r="AI460" i="13"/>
  <c r="AJ460" i="13"/>
  <c r="AK460" i="13"/>
  <c r="AM460" i="13"/>
  <c r="AN460" i="13"/>
  <c r="AO460" i="13"/>
  <c r="AH461" i="13"/>
  <c r="AI461" i="13"/>
  <c r="AJ461" i="13"/>
  <c r="AK461" i="13"/>
  <c r="AM461" i="13"/>
  <c r="AN461" i="13"/>
  <c r="AO461" i="13"/>
  <c r="AH463" i="13"/>
  <c r="AI463" i="13"/>
  <c r="AJ463" i="13"/>
  <c r="AK463" i="13"/>
  <c r="AM463" i="13"/>
  <c r="AN463" i="13"/>
  <c r="AO463" i="13"/>
  <c r="AH464" i="13"/>
  <c r="AJ464" i="13"/>
  <c r="AK464" i="13"/>
  <c r="AN464" i="13"/>
  <c r="AO464" i="13"/>
  <c r="AH466" i="13"/>
  <c r="AI466" i="13"/>
  <c r="AJ466" i="13"/>
  <c r="AK466" i="13"/>
  <c r="AM466" i="13"/>
  <c r="AN466" i="13"/>
  <c r="AO466" i="13"/>
  <c r="AH467" i="13"/>
  <c r="AI467" i="13"/>
  <c r="AJ467" i="13"/>
  <c r="AK467" i="13"/>
  <c r="AM467" i="13"/>
  <c r="AN467" i="13"/>
  <c r="AO467" i="13"/>
  <c r="AH469" i="13"/>
  <c r="AI469" i="13"/>
  <c r="AJ469" i="13"/>
  <c r="AK469" i="13"/>
  <c r="AM469" i="13"/>
  <c r="AN469" i="13"/>
  <c r="AO469" i="13"/>
  <c r="AH470" i="13"/>
  <c r="AI470" i="13"/>
  <c r="AJ470" i="13"/>
  <c r="AK470" i="13"/>
  <c r="AM470" i="13"/>
  <c r="AN470" i="13"/>
  <c r="AO470" i="13"/>
  <c r="AH472" i="13"/>
  <c r="AI472" i="13"/>
  <c r="AJ472" i="13"/>
  <c r="AK472" i="13"/>
  <c r="AM472" i="13"/>
  <c r="AN472" i="13"/>
  <c r="AO472" i="13"/>
  <c r="AH473" i="13"/>
  <c r="AI473" i="13"/>
  <c r="AJ473" i="13"/>
  <c r="AK473" i="13"/>
  <c r="AM473" i="13"/>
  <c r="AN473" i="13"/>
  <c r="AO473" i="13"/>
  <c r="AH475" i="13"/>
  <c r="AI475" i="13"/>
  <c r="AJ475" i="13"/>
  <c r="AK475" i="13"/>
  <c r="AM475" i="13"/>
  <c r="AN475" i="13"/>
  <c r="AO475" i="13"/>
  <c r="AH476" i="13"/>
  <c r="AI476" i="13"/>
  <c r="AJ476" i="13"/>
  <c r="AK476" i="13"/>
  <c r="AM476" i="13"/>
  <c r="AN476" i="13"/>
  <c r="AO476" i="13"/>
  <c r="AH477" i="13"/>
  <c r="AI477" i="13"/>
  <c r="AJ477" i="13"/>
  <c r="AK477" i="13"/>
  <c r="AM477" i="13"/>
  <c r="AN477" i="13"/>
  <c r="AO477" i="13"/>
  <c r="AH479" i="13"/>
  <c r="AI479" i="13"/>
  <c r="AJ479" i="13"/>
  <c r="AK479" i="13"/>
  <c r="AM479" i="13"/>
  <c r="AN479" i="13"/>
  <c r="AO479" i="13"/>
  <c r="AH480" i="13"/>
  <c r="AI480" i="13"/>
  <c r="AJ480" i="13"/>
  <c r="AK480" i="13"/>
  <c r="AM480" i="13"/>
  <c r="AN480" i="13"/>
  <c r="AO480" i="13"/>
  <c r="AH482" i="13"/>
  <c r="AI482" i="13"/>
  <c r="AJ482" i="13"/>
  <c r="AK482" i="13"/>
  <c r="AM482" i="13"/>
  <c r="AN482" i="13"/>
  <c r="AO482" i="13"/>
  <c r="AH483" i="13"/>
  <c r="AI483" i="13"/>
  <c r="AJ483" i="13"/>
  <c r="AK483" i="13"/>
  <c r="AM483" i="13"/>
  <c r="AN483" i="13"/>
  <c r="AO483" i="13"/>
  <c r="AH485" i="13"/>
  <c r="AI485" i="13"/>
  <c r="AJ485" i="13"/>
  <c r="AK485" i="13"/>
  <c r="AM485" i="13"/>
  <c r="AN485" i="13"/>
  <c r="AO485" i="13"/>
  <c r="AH486" i="13"/>
  <c r="AI486" i="13"/>
  <c r="AJ486" i="13"/>
  <c r="AK486" i="13"/>
  <c r="AM486" i="13"/>
  <c r="AN486" i="13"/>
  <c r="AO486" i="13"/>
  <c r="AH487" i="13"/>
  <c r="AI487" i="13"/>
  <c r="AJ487" i="13"/>
  <c r="AK487" i="13"/>
  <c r="AM487" i="13"/>
  <c r="AN487" i="13"/>
  <c r="AO487" i="13"/>
  <c r="AH489" i="13"/>
  <c r="AI489" i="13"/>
  <c r="AJ489" i="13"/>
  <c r="AK489" i="13"/>
  <c r="AM489" i="13"/>
  <c r="AN489" i="13"/>
  <c r="AO489" i="13"/>
  <c r="AH490" i="13"/>
  <c r="AI490" i="13"/>
  <c r="AJ490" i="13"/>
  <c r="AK490" i="13"/>
  <c r="AM490" i="13"/>
  <c r="AN490" i="13"/>
  <c r="AO490" i="13"/>
  <c r="AH492" i="13"/>
  <c r="AI492" i="13"/>
  <c r="AJ492" i="13"/>
  <c r="AK492" i="13"/>
  <c r="AM492" i="13"/>
  <c r="AN492" i="13"/>
  <c r="AO492" i="13"/>
  <c r="AH493" i="13"/>
  <c r="AI493" i="13"/>
  <c r="AJ493" i="13"/>
  <c r="AK493" i="13"/>
  <c r="AM493" i="13"/>
  <c r="AN493" i="13"/>
  <c r="AO493" i="13"/>
  <c r="AH495" i="13"/>
  <c r="AI495" i="13"/>
  <c r="AJ495" i="13"/>
  <c r="AK495" i="13"/>
  <c r="AM495" i="13"/>
  <c r="AN495" i="13"/>
  <c r="AO495" i="13"/>
  <c r="AH496" i="13"/>
  <c r="AI496" i="13"/>
  <c r="AJ496" i="13"/>
  <c r="AK496" i="13"/>
  <c r="AM496" i="13"/>
  <c r="AN496" i="13"/>
  <c r="AO496" i="13"/>
  <c r="AH498" i="13"/>
  <c r="AI498" i="13"/>
  <c r="AJ498" i="13"/>
  <c r="AK498" i="13"/>
  <c r="AM498" i="13"/>
  <c r="AN498" i="13"/>
  <c r="AO498" i="13"/>
  <c r="AH499" i="13"/>
  <c r="AI499" i="13"/>
  <c r="AJ499" i="13"/>
  <c r="AK499" i="13"/>
  <c r="AM499" i="13"/>
  <c r="AN499" i="13"/>
  <c r="AO499" i="13"/>
  <c r="AH501" i="13"/>
  <c r="AI501" i="13"/>
  <c r="AJ501" i="13"/>
  <c r="AK501" i="13"/>
  <c r="AM501" i="13"/>
  <c r="AN501" i="13"/>
  <c r="AO501" i="13"/>
  <c r="AH502" i="13"/>
  <c r="AI502" i="13"/>
  <c r="AJ502" i="13"/>
  <c r="AK502" i="13"/>
  <c r="AM502" i="13"/>
  <c r="AN502" i="13"/>
  <c r="AO502" i="13"/>
  <c r="AH504" i="13"/>
  <c r="AI504" i="13"/>
  <c r="AJ504" i="13"/>
  <c r="AK504" i="13"/>
  <c r="AM504" i="13"/>
  <c r="AN504" i="13"/>
  <c r="AO504" i="13"/>
  <c r="AH505" i="13"/>
  <c r="AI505" i="13"/>
  <c r="AJ505" i="13"/>
  <c r="AK505" i="13"/>
  <c r="AM505" i="13"/>
  <c r="AN505" i="13"/>
  <c r="AO505" i="13"/>
  <c r="AH507" i="13"/>
  <c r="AI507" i="13"/>
  <c r="AJ507" i="13"/>
  <c r="AK507" i="13"/>
  <c r="AM507" i="13"/>
  <c r="AN507" i="13"/>
  <c r="AO507" i="13"/>
  <c r="AH508" i="13"/>
  <c r="AI508" i="13"/>
  <c r="AJ508" i="13"/>
  <c r="AK508" i="13"/>
  <c r="AM508" i="13"/>
  <c r="AN508" i="13"/>
  <c r="AO508" i="13"/>
  <c r="AH510" i="13"/>
  <c r="AI510" i="13"/>
  <c r="AJ510" i="13"/>
  <c r="AK510" i="13"/>
  <c r="AM510" i="13"/>
  <c r="AN510" i="13"/>
  <c r="AO510" i="13"/>
  <c r="AH511" i="13"/>
  <c r="AI511" i="13"/>
  <c r="AJ511" i="13"/>
  <c r="AK511" i="13"/>
  <c r="AM511" i="13"/>
  <c r="AN511" i="13"/>
  <c r="AO511" i="13"/>
  <c r="AH512" i="13"/>
  <c r="AI512" i="13"/>
  <c r="AJ512" i="13"/>
  <c r="AK512" i="13"/>
  <c r="AM512" i="13"/>
  <c r="AN512" i="13"/>
  <c r="AO512" i="13"/>
  <c r="AH514" i="13"/>
  <c r="AI514" i="13"/>
  <c r="AJ514" i="13"/>
  <c r="AK514" i="13"/>
  <c r="AM514" i="13"/>
  <c r="AN514" i="13"/>
  <c r="AO514" i="13"/>
  <c r="AH515" i="13"/>
  <c r="AI515" i="13"/>
  <c r="AJ515" i="13"/>
  <c r="AK515" i="13"/>
  <c r="AM515" i="13"/>
  <c r="AN515" i="13"/>
  <c r="AO515" i="13"/>
  <c r="AH517" i="13"/>
  <c r="AI517" i="13"/>
  <c r="AK517" i="13"/>
  <c r="AN517" i="13"/>
  <c r="AO517" i="13"/>
  <c r="AH518" i="13"/>
  <c r="AI518" i="13"/>
  <c r="AJ518" i="13"/>
  <c r="AK518" i="13"/>
  <c r="AM518" i="13"/>
  <c r="AN518" i="13"/>
  <c r="AO518" i="13"/>
  <c r="AH520" i="13"/>
  <c r="AI520" i="13"/>
  <c r="AJ520" i="13"/>
  <c r="AK520" i="13"/>
  <c r="AM520" i="13"/>
  <c r="AN520" i="13"/>
  <c r="AO520" i="13"/>
  <c r="AH521" i="13"/>
  <c r="AI521" i="13"/>
  <c r="AJ521" i="13"/>
  <c r="AK521" i="13"/>
  <c r="AM521" i="13"/>
  <c r="AN521" i="13"/>
  <c r="AO521" i="13"/>
  <c r="AH523" i="13"/>
  <c r="AI523" i="13"/>
  <c r="AJ523" i="13"/>
  <c r="AK523" i="13"/>
  <c r="AM523" i="13"/>
  <c r="AN523" i="13"/>
  <c r="AO523" i="13"/>
  <c r="AH524" i="13"/>
  <c r="AI524" i="13"/>
  <c r="AJ524" i="13"/>
  <c r="AK524" i="13"/>
  <c r="AM524" i="13"/>
  <c r="AN524" i="13"/>
  <c r="AO524" i="13"/>
  <c r="AH526" i="13"/>
  <c r="AI526" i="13"/>
  <c r="AJ526" i="13"/>
  <c r="AK526" i="13"/>
  <c r="AM526" i="13"/>
  <c r="AN526" i="13"/>
  <c r="AO526" i="13"/>
  <c r="AH527" i="13"/>
  <c r="AI527" i="13"/>
  <c r="AJ527" i="13"/>
  <c r="AK527" i="13"/>
  <c r="AM527" i="13"/>
  <c r="AN527" i="13"/>
  <c r="AO527" i="13"/>
  <c r="AH529" i="13"/>
  <c r="AI529" i="13"/>
  <c r="AJ529" i="13"/>
  <c r="AK529" i="13"/>
  <c r="AM529" i="13"/>
  <c r="AN529" i="13"/>
  <c r="AO529" i="13"/>
  <c r="AH530" i="13"/>
  <c r="AI530" i="13"/>
  <c r="AJ530" i="13"/>
  <c r="AK530" i="13"/>
  <c r="AM530" i="13"/>
  <c r="AN530" i="13"/>
  <c r="AO530" i="13"/>
  <c r="AH532" i="13"/>
  <c r="AI532" i="13"/>
  <c r="AJ532" i="13"/>
  <c r="AK532" i="13"/>
  <c r="AM532" i="13"/>
  <c r="AN532" i="13"/>
  <c r="AO532" i="13"/>
  <c r="AH533" i="13"/>
  <c r="AI533" i="13"/>
  <c r="AJ533" i="13"/>
  <c r="AK533" i="13"/>
  <c r="AM533" i="13"/>
  <c r="AN533" i="13"/>
  <c r="AO533" i="13"/>
  <c r="AH535" i="13"/>
  <c r="AI535" i="13"/>
  <c r="AJ535" i="13"/>
  <c r="AK535" i="13"/>
  <c r="AM535" i="13"/>
  <c r="AN535" i="13"/>
  <c r="AO535" i="13"/>
  <c r="AH536" i="13"/>
  <c r="AI536" i="13"/>
  <c r="AJ536" i="13"/>
  <c r="AK536" i="13"/>
  <c r="AM536" i="13"/>
  <c r="AN536" i="13"/>
  <c r="AO536" i="13"/>
  <c r="AH538" i="13"/>
  <c r="AI538" i="13"/>
  <c r="AJ538" i="13"/>
  <c r="AK538" i="13"/>
  <c r="AM538" i="13"/>
  <c r="AN538" i="13"/>
  <c r="AO538" i="13"/>
  <c r="AH539" i="13"/>
  <c r="AI539" i="13"/>
  <c r="AJ539" i="13"/>
  <c r="AK539" i="13"/>
  <c r="AM539" i="13"/>
  <c r="AN539" i="13"/>
  <c r="AO539" i="13"/>
  <c r="AH541" i="13"/>
  <c r="AJ541" i="13"/>
  <c r="AK541" i="13"/>
  <c r="AM541" i="13"/>
  <c r="AN541" i="13"/>
  <c r="AO541" i="13"/>
  <c r="AH542" i="13"/>
  <c r="AI542" i="13"/>
  <c r="AJ542" i="13"/>
  <c r="AK542" i="13"/>
  <c r="AM542" i="13"/>
  <c r="AN542" i="13"/>
  <c r="AO542" i="13"/>
  <c r="AH544" i="13"/>
  <c r="AI544" i="13"/>
  <c r="AJ544" i="13"/>
  <c r="AM544" i="13"/>
  <c r="AN544" i="13"/>
  <c r="AH545" i="13"/>
  <c r="AI545" i="13"/>
  <c r="AJ545" i="13"/>
  <c r="AK545" i="13"/>
  <c r="AM545" i="13"/>
  <c r="AN545" i="13"/>
  <c r="AO545" i="13"/>
  <c r="AH547" i="13"/>
  <c r="AI547" i="13"/>
  <c r="AJ547" i="13"/>
  <c r="AK547" i="13"/>
  <c r="AM547" i="13"/>
  <c r="AN547" i="13"/>
  <c r="AO547" i="13"/>
  <c r="AH548" i="13"/>
  <c r="AI548" i="13"/>
  <c r="AJ548" i="13"/>
  <c r="AK548" i="13"/>
  <c r="AM548" i="13"/>
  <c r="AN548" i="13"/>
  <c r="AO548" i="13"/>
  <c r="AH550" i="13"/>
  <c r="AI550" i="13"/>
  <c r="AJ550" i="13"/>
  <c r="AK550" i="13"/>
  <c r="AM550" i="13"/>
  <c r="AN550" i="13"/>
  <c r="AO550" i="13"/>
  <c r="AH551" i="13"/>
  <c r="AI551" i="13"/>
  <c r="AJ551" i="13"/>
  <c r="AK551" i="13"/>
  <c r="AM551" i="13"/>
  <c r="AN551" i="13"/>
  <c r="AO551" i="13"/>
  <c r="AH555" i="13"/>
  <c r="AI555" i="13"/>
  <c r="AJ555" i="13"/>
  <c r="AK555" i="13"/>
  <c r="AM555" i="13"/>
  <c r="AN555" i="13"/>
  <c r="AO555" i="13"/>
  <c r="AH557" i="13"/>
  <c r="AI557" i="13"/>
  <c r="AJ557" i="13"/>
  <c r="AM557" i="13"/>
  <c r="AN557" i="13"/>
  <c r="AO557" i="13"/>
  <c r="AH558" i="13"/>
  <c r="AI558" i="13"/>
  <c r="AJ558" i="13"/>
  <c r="AK558" i="13"/>
  <c r="AM558" i="13"/>
  <c r="AN558" i="13"/>
  <c r="AO558" i="13"/>
  <c r="AH560" i="13"/>
  <c r="AJ560" i="13"/>
  <c r="AK560" i="13"/>
  <c r="AN560" i="13"/>
  <c r="AO560" i="13"/>
  <c r="AH561" i="13"/>
  <c r="AI561" i="13"/>
  <c r="AJ561" i="13"/>
  <c r="AK561" i="13"/>
  <c r="AM561" i="13"/>
  <c r="AN561" i="13"/>
  <c r="AO561" i="13"/>
  <c r="AH563" i="13"/>
  <c r="AI563" i="13"/>
  <c r="AJ563" i="13"/>
  <c r="AK563" i="13"/>
  <c r="AM563" i="13"/>
  <c r="AN563" i="13"/>
  <c r="AO563" i="13"/>
  <c r="AH564" i="13"/>
  <c r="AI564" i="13"/>
  <c r="AJ564" i="13"/>
  <c r="AK564" i="13"/>
  <c r="AM564" i="13"/>
  <c r="AN564" i="13"/>
  <c r="AO564" i="13"/>
  <c r="AH566" i="13"/>
  <c r="AI566" i="13"/>
  <c r="AJ566" i="13"/>
  <c r="AK566" i="13"/>
  <c r="AM566" i="13"/>
  <c r="AN566" i="13"/>
  <c r="AO566" i="13"/>
  <c r="AH567" i="13"/>
  <c r="AI567" i="13"/>
  <c r="AJ567" i="13"/>
  <c r="AK567" i="13"/>
  <c r="AM567" i="13"/>
  <c r="AN567" i="13"/>
  <c r="AO567" i="13"/>
  <c r="AH569" i="13"/>
  <c r="AI569" i="13"/>
  <c r="AJ569" i="13"/>
  <c r="AK569" i="13"/>
  <c r="AM569" i="13"/>
  <c r="AN569" i="13"/>
  <c r="AO569" i="13"/>
  <c r="AH570" i="13"/>
  <c r="AI570" i="13"/>
  <c r="AJ570" i="13"/>
  <c r="AK570" i="13"/>
  <c r="AM570" i="13"/>
  <c r="AN570" i="13"/>
  <c r="AO570" i="13"/>
  <c r="AH572" i="13"/>
  <c r="AI572" i="13"/>
  <c r="AJ572" i="13"/>
  <c r="AK572" i="13"/>
  <c r="AM572" i="13"/>
  <c r="AN572" i="13"/>
  <c r="AO572" i="13"/>
  <c r="AH573" i="13"/>
  <c r="AI573" i="13"/>
  <c r="AJ573" i="13"/>
  <c r="AK573" i="13"/>
  <c r="AM573" i="13"/>
  <c r="AN573" i="13"/>
  <c r="AO573" i="13"/>
  <c r="AH575" i="13"/>
  <c r="AI575" i="13"/>
  <c r="AJ575" i="13"/>
  <c r="AK575" i="13"/>
  <c r="AM575" i="13"/>
  <c r="AN575" i="13"/>
  <c r="AO575" i="13"/>
  <c r="AH576" i="13"/>
  <c r="AI576" i="13"/>
  <c r="AJ576" i="13"/>
  <c r="AK576" i="13"/>
  <c r="AM576" i="13"/>
  <c r="AN576" i="13"/>
  <c r="AO576" i="13"/>
  <c r="AH578" i="13"/>
  <c r="AJ578" i="13"/>
  <c r="AK578" i="13"/>
  <c r="AM578" i="13"/>
  <c r="AN578" i="13"/>
  <c r="AO578" i="13"/>
  <c r="AH579" i="13"/>
  <c r="AI579" i="13"/>
  <c r="AJ579" i="13"/>
  <c r="AK579" i="13"/>
  <c r="AM579" i="13"/>
  <c r="AN579" i="13"/>
  <c r="AO579" i="13"/>
  <c r="AH583" i="13"/>
  <c r="AI583" i="13"/>
  <c r="AJ583" i="13"/>
  <c r="AK583" i="13"/>
  <c r="AM583" i="13"/>
  <c r="AN583" i="13"/>
  <c r="AO583" i="13"/>
  <c r="AH585" i="13"/>
  <c r="AI585" i="13"/>
  <c r="AJ585" i="13"/>
  <c r="AK585" i="13"/>
  <c r="AM585" i="13"/>
  <c r="AN585" i="13"/>
  <c r="AO585" i="13"/>
  <c r="AH586" i="13"/>
  <c r="AI586" i="13"/>
  <c r="AJ586" i="13"/>
  <c r="AK586" i="13"/>
  <c r="AM586" i="13"/>
  <c r="AN586" i="13"/>
  <c r="AO586" i="13"/>
  <c r="AH588" i="13"/>
  <c r="AI588" i="13"/>
  <c r="AJ588" i="13"/>
  <c r="AK588" i="13"/>
  <c r="AM588" i="13"/>
  <c r="AN588" i="13"/>
  <c r="AO588" i="13"/>
  <c r="AH589" i="13"/>
  <c r="AI589" i="13"/>
  <c r="AJ589" i="13"/>
  <c r="AK589" i="13"/>
  <c r="AM589" i="13"/>
  <c r="AN589" i="13"/>
  <c r="AO589" i="13"/>
  <c r="AH591" i="13"/>
  <c r="AI591" i="13"/>
  <c r="AJ591" i="13"/>
  <c r="AK591" i="13"/>
  <c r="AM591" i="13"/>
  <c r="AN591" i="13"/>
  <c r="AO591" i="13"/>
  <c r="AH592" i="13"/>
  <c r="AI592" i="13"/>
  <c r="AJ592" i="13"/>
  <c r="AK592" i="13"/>
  <c r="AM592" i="13"/>
  <c r="AN592" i="13"/>
  <c r="AO592" i="13"/>
  <c r="AH594" i="13"/>
  <c r="AI594" i="13"/>
  <c r="AJ594" i="13"/>
  <c r="AK594" i="13"/>
  <c r="AM594" i="13"/>
  <c r="AN594" i="13"/>
  <c r="AO594" i="13"/>
  <c r="AH595" i="13"/>
  <c r="AI595" i="13"/>
  <c r="AJ595" i="13"/>
  <c r="AK595" i="13"/>
  <c r="AM595" i="13"/>
  <c r="AN595" i="13"/>
  <c r="AO595" i="13"/>
  <c r="AH597" i="13"/>
  <c r="AI597" i="13"/>
  <c r="AJ597" i="13"/>
  <c r="AK597" i="13"/>
  <c r="AM597" i="13"/>
  <c r="AN597" i="13"/>
  <c r="AO597" i="13"/>
  <c r="AH598" i="13"/>
  <c r="AI598" i="13"/>
  <c r="AJ598" i="13"/>
  <c r="AK598" i="13"/>
  <c r="AM598" i="13"/>
  <c r="AN598" i="13"/>
  <c r="AO598" i="13"/>
  <c r="AH600" i="13"/>
  <c r="AI600" i="13"/>
  <c r="AJ600" i="13"/>
  <c r="AK600" i="13"/>
  <c r="AM600" i="13"/>
  <c r="AN600" i="13"/>
  <c r="AO600" i="13"/>
  <c r="AH601" i="13"/>
  <c r="AI601" i="13"/>
  <c r="AJ601" i="13"/>
  <c r="AK601" i="13"/>
  <c r="AM601" i="13"/>
  <c r="AN601" i="13"/>
  <c r="AO601" i="13"/>
  <c r="AH603" i="13"/>
  <c r="AI603" i="13"/>
  <c r="AJ603" i="13"/>
  <c r="AK603" i="13"/>
  <c r="AM603" i="13"/>
  <c r="AN603" i="13"/>
  <c r="AO603" i="13"/>
  <c r="AI604" i="13"/>
  <c r="AJ604" i="13"/>
  <c r="AK604" i="13"/>
  <c r="AM604" i="13"/>
  <c r="AN604" i="13"/>
  <c r="AO604" i="13"/>
  <c r="AH606" i="13"/>
  <c r="AI606" i="13"/>
  <c r="AJ606" i="13"/>
  <c r="AK606" i="13"/>
  <c r="AM606" i="13"/>
  <c r="AN606" i="13"/>
  <c r="AO606" i="13"/>
  <c r="AH607" i="13"/>
  <c r="AI607" i="13"/>
  <c r="AJ607" i="13"/>
  <c r="AK607" i="13"/>
  <c r="AM607" i="13"/>
  <c r="AN607" i="13"/>
  <c r="AO607" i="13"/>
  <c r="AH609" i="13"/>
  <c r="AI609" i="13"/>
  <c r="AJ609" i="13"/>
  <c r="AK609" i="13"/>
  <c r="AM609" i="13"/>
  <c r="AN609" i="13"/>
  <c r="AO609" i="13"/>
  <c r="AH610" i="13"/>
  <c r="AI610" i="13"/>
  <c r="AJ610" i="13"/>
  <c r="AK610" i="13"/>
  <c r="AM610" i="13"/>
  <c r="AN610" i="13"/>
  <c r="AO610" i="13"/>
  <c r="AH612" i="13"/>
  <c r="AI612" i="13"/>
  <c r="AJ612" i="13"/>
  <c r="AK612" i="13"/>
  <c r="AM612" i="13"/>
  <c r="AN612" i="13"/>
  <c r="AO612" i="13"/>
  <c r="AH613" i="13"/>
  <c r="AI613" i="13"/>
  <c r="AJ613" i="13"/>
  <c r="AK613" i="13"/>
  <c r="AM613" i="13"/>
  <c r="AN613" i="13"/>
  <c r="AO613" i="13"/>
  <c r="AH615" i="13"/>
  <c r="AI615" i="13"/>
  <c r="AJ615" i="13"/>
  <c r="AK615" i="13"/>
  <c r="AM615" i="13"/>
  <c r="AN615" i="13"/>
  <c r="AO615" i="13"/>
  <c r="AH616" i="13"/>
  <c r="AI616" i="13"/>
  <c r="AJ616" i="13"/>
  <c r="AK616" i="13"/>
  <c r="AM616" i="13"/>
  <c r="AN616" i="13"/>
  <c r="AO616" i="13"/>
  <c r="AH618" i="13"/>
  <c r="AI618" i="13"/>
  <c r="AJ618" i="13"/>
  <c r="AK618" i="13"/>
  <c r="AN618" i="13"/>
  <c r="AO618" i="13"/>
  <c r="AH619" i="13"/>
  <c r="AI619" i="13"/>
  <c r="AJ619" i="13"/>
  <c r="AK619" i="13"/>
  <c r="AM619" i="13"/>
  <c r="AN619" i="13"/>
  <c r="AO619" i="13"/>
  <c r="AH620" i="13"/>
  <c r="AI620" i="13"/>
  <c r="AJ620" i="13"/>
  <c r="AK620" i="13"/>
  <c r="AM620" i="13"/>
  <c r="AN620" i="13"/>
  <c r="AO620" i="13"/>
  <c r="AH622" i="13"/>
  <c r="AI622" i="13"/>
  <c r="AJ622" i="13"/>
  <c r="AK622" i="13"/>
  <c r="AM622" i="13"/>
  <c r="AN622" i="13"/>
  <c r="AO622" i="13"/>
  <c r="AH623" i="13"/>
  <c r="AI623" i="13"/>
  <c r="AJ623" i="13"/>
  <c r="AK623" i="13"/>
  <c r="AM623" i="13"/>
  <c r="AN623" i="13"/>
  <c r="AO623" i="13"/>
  <c r="AH625" i="13"/>
  <c r="AI625" i="13"/>
  <c r="AJ625" i="13"/>
  <c r="AK625" i="13"/>
  <c r="AM625" i="13"/>
  <c r="AN625" i="13"/>
  <c r="AO625" i="13"/>
  <c r="AH626" i="13"/>
  <c r="AI626" i="13"/>
  <c r="AJ626" i="13"/>
  <c r="AK626" i="13"/>
  <c r="AM626" i="13"/>
  <c r="AN626" i="13"/>
  <c r="AO626" i="13"/>
  <c r="AH628" i="13"/>
  <c r="AI628" i="13"/>
  <c r="AJ628" i="13"/>
  <c r="AK628" i="13"/>
  <c r="AM628" i="13"/>
  <c r="AN628" i="13"/>
  <c r="AO628" i="13"/>
  <c r="AH629" i="13"/>
  <c r="AI629" i="13"/>
  <c r="AJ629" i="13"/>
  <c r="AK629" i="13"/>
  <c r="AM629" i="13"/>
  <c r="AN629" i="13"/>
  <c r="AO629" i="13"/>
  <c r="AH631" i="13"/>
  <c r="AI631" i="13"/>
  <c r="AJ631" i="13"/>
  <c r="AK631" i="13"/>
  <c r="AM631" i="13"/>
  <c r="AO631" i="13"/>
  <c r="AH632" i="13"/>
  <c r="AI632" i="13"/>
  <c r="AJ632" i="13"/>
  <c r="AK632" i="13"/>
  <c r="AM632" i="13"/>
  <c r="AN632" i="13"/>
  <c r="AO632" i="13"/>
  <c r="AH634" i="13"/>
  <c r="AI634" i="13"/>
  <c r="AJ634" i="13"/>
  <c r="AK634" i="13"/>
  <c r="AM634" i="13"/>
  <c r="AN634" i="13"/>
  <c r="AO634" i="13"/>
  <c r="AH635" i="13"/>
  <c r="AI635" i="13"/>
  <c r="AJ635" i="13"/>
  <c r="AK635" i="13"/>
  <c r="AM635" i="13"/>
  <c r="AN635" i="13"/>
  <c r="AO635" i="13"/>
  <c r="AH637" i="13"/>
  <c r="AI637" i="13"/>
  <c r="AJ637" i="13"/>
  <c r="AK637" i="13"/>
  <c r="AM637" i="13"/>
  <c r="AN637" i="13"/>
  <c r="AO637" i="13"/>
  <c r="AH638" i="13"/>
  <c r="AI638" i="13"/>
  <c r="AJ638" i="13"/>
  <c r="AK638" i="13"/>
  <c r="AM638" i="13"/>
  <c r="AN638" i="13"/>
  <c r="AO638" i="13"/>
  <c r="AH640" i="13"/>
  <c r="AI640" i="13"/>
  <c r="AJ640" i="13"/>
  <c r="AK640" i="13"/>
  <c r="AM640" i="13"/>
  <c r="AN640" i="13"/>
  <c r="AO640" i="13"/>
  <c r="AH641" i="13"/>
  <c r="AI641" i="13"/>
  <c r="AJ641" i="13"/>
  <c r="AK641" i="13"/>
  <c r="AM641" i="13"/>
  <c r="AN641" i="13"/>
  <c r="AO641" i="13"/>
  <c r="AH643" i="13"/>
  <c r="AI643" i="13"/>
  <c r="AJ643" i="13"/>
  <c r="AK643" i="13"/>
  <c r="AM643" i="13"/>
  <c r="AN643" i="13"/>
  <c r="AO643" i="13"/>
  <c r="AH644" i="13"/>
  <c r="AI644" i="13"/>
  <c r="AJ644" i="13"/>
  <c r="AK644" i="13"/>
  <c r="AM644" i="13"/>
  <c r="AN644" i="13"/>
  <c r="AO644" i="13"/>
  <c r="AH646" i="13"/>
  <c r="AI646" i="13"/>
  <c r="AK646" i="13"/>
  <c r="AM646" i="13"/>
  <c r="AN646" i="13"/>
  <c r="AO646" i="13"/>
  <c r="AH647" i="13"/>
  <c r="AI647" i="13"/>
  <c r="AJ647" i="13"/>
  <c r="AK647" i="13"/>
  <c r="AM647" i="13"/>
  <c r="AN647" i="13"/>
  <c r="AO647" i="13"/>
  <c r="AH649" i="13"/>
  <c r="AI649" i="13"/>
  <c r="AJ649" i="13"/>
  <c r="AK649" i="13"/>
  <c r="AM649" i="13"/>
  <c r="AN649" i="13"/>
  <c r="AO649" i="13"/>
  <c r="AH650" i="13"/>
  <c r="AI650" i="13"/>
  <c r="AJ650" i="13"/>
  <c r="AK650" i="13"/>
  <c r="AM650" i="13"/>
  <c r="AN650" i="13"/>
  <c r="AO650" i="13"/>
  <c r="AH652" i="13"/>
  <c r="AJ652" i="13"/>
  <c r="AK652" i="13"/>
  <c r="AN652" i="13"/>
  <c r="AO652" i="13"/>
  <c r="AH653" i="13"/>
  <c r="AI653" i="13"/>
  <c r="AJ653" i="13"/>
  <c r="AK653" i="13"/>
  <c r="AM653" i="13"/>
  <c r="AN653" i="13"/>
  <c r="AO653" i="13"/>
  <c r="AH655" i="13"/>
  <c r="AI655" i="13"/>
  <c r="AJ655" i="13"/>
  <c r="AK655" i="13"/>
  <c r="AM655" i="13"/>
  <c r="AN655" i="13"/>
  <c r="AO655" i="13"/>
  <c r="AH656" i="13"/>
  <c r="AI656" i="13"/>
  <c r="AJ656" i="13"/>
  <c r="AK656" i="13"/>
  <c r="AM656" i="13"/>
  <c r="AN656" i="13"/>
  <c r="AO656" i="13"/>
  <c r="AH658" i="13"/>
  <c r="AI658" i="13"/>
  <c r="AJ658" i="13"/>
  <c r="AK658" i="13"/>
  <c r="AN658" i="13"/>
  <c r="AH659" i="13"/>
  <c r="AI659" i="13"/>
  <c r="AJ659" i="13"/>
  <c r="AK659" i="13"/>
  <c r="AM659" i="13"/>
  <c r="AN659" i="13"/>
  <c r="AO659" i="13"/>
  <c r="AH661" i="13"/>
  <c r="AI661" i="13"/>
  <c r="AJ661" i="13"/>
  <c r="AK661" i="13"/>
  <c r="AM661" i="13"/>
  <c r="AN661" i="13"/>
  <c r="AO661" i="13"/>
  <c r="AH662" i="13"/>
  <c r="AI662" i="13"/>
  <c r="AJ662" i="13"/>
  <c r="AK662" i="13"/>
  <c r="AM662" i="13"/>
  <c r="AN662" i="13"/>
  <c r="AO662" i="13"/>
  <c r="AH664" i="13"/>
  <c r="AI664" i="13"/>
  <c r="AJ664" i="13"/>
  <c r="AK664" i="13"/>
  <c r="AM664" i="13"/>
  <c r="AN664" i="13"/>
  <c r="AO664" i="13"/>
  <c r="AH665" i="13"/>
  <c r="AI665" i="13"/>
  <c r="AJ665" i="13"/>
  <c r="AK665" i="13"/>
  <c r="AM665" i="13"/>
  <c r="AN665" i="13"/>
  <c r="AO665" i="13"/>
  <c r="AH667" i="13"/>
  <c r="AI667" i="13"/>
  <c r="AJ667" i="13"/>
  <c r="AK667" i="13"/>
  <c r="AM667" i="13"/>
  <c r="AN667" i="13"/>
  <c r="AO667" i="13"/>
  <c r="AH668" i="13"/>
  <c r="AI668" i="13"/>
  <c r="AJ668" i="13"/>
  <c r="AK668" i="13"/>
  <c r="AM668" i="13"/>
  <c r="AN668" i="13"/>
  <c r="AO668" i="13"/>
  <c r="AH670" i="13"/>
  <c r="AI670" i="13"/>
  <c r="AJ670" i="13"/>
  <c r="AK670" i="13"/>
  <c r="AM670" i="13"/>
  <c r="AN670" i="13"/>
  <c r="AO670" i="13"/>
  <c r="AH671" i="13"/>
  <c r="AI671" i="13"/>
  <c r="AJ671" i="13"/>
  <c r="AK671" i="13"/>
  <c r="AM671" i="13"/>
  <c r="AN671" i="13"/>
  <c r="AO671" i="13"/>
  <c r="AH673" i="13"/>
  <c r="AI673" i="13"/>
  <c r="AJ673" i="13"/>
  <c r="AK673" i="13"/>
  <c r="AM673" i="13"/>
  <c r="AN673" i="13"/>
  <c r="AO673" i="13"/>
  <c r="AH674" i="13"/>
  <c r="AI674" i="13"/>
  <c r="AJ674" i="13"/>
  <c r="AK674" i="13"/>
  <c r="AM674" i="13"/>
  <c r="AN674" i="13"/>
  <c r="AO674" i="13"/>
  <c r="AH676" i="13"/>
  <c r="AI676" i="13"/>
  <c r="AJ676" i="13"/>
  <c r="AK676" i="13"/>
  <c r="AN676" i="13"/>
  <c r="AO676" i="13"/>
  <c r="AH677" i="13"/>
  <c r="AI677" i="13"/>
  <c r="AJ677" i="13"/>
  <c r="AK677" i="13"/>
  <c r="AM677" i="13"/>
  <c r="AN677" i="13"/>
  <c r="AO677" i="13"/>
  <c r="AH679" i="13"/>
  <c r="AI679" i="13"/>
  <c r="AJ679" i="13"/>
  <c r="AK679" i="13"/>
  <c r="AM679" i="13"/>
  <c r="AN679" i="13"/>
  <c r="AO679" i="13"/>
  <c r="AH680" i="13"/>
  <c r="AI680" i="13"/>
  <c r="AJ680" i="13"/>
  <c r="AK680" i="13"/>
  <c r="AM680" i="13"/>
  <c r="AN680" i="13"/>
  <c r="AO680" i="13"/>
  <c r="AH682" i="13"/>
  <c r="AI682" i="13"/>
  <c r="AJ682" i="13"/>
  <c r="AK682" i="13"/>
  <c r="AM682" i="13"/>
  <c r="AN682" i="13"/>
  <c r="AO682" i="13"/>
  <c r="AH683" i="13"/>
  <c r="AI683" i="13"/>
  <c r="AJ683" i="13"/>
  <c r="AK683" i="13"/>
  <c r="AM683" i="13"/>
  <c r="AN683" i="13"/>
  <c r="AO683" i="13"/>
  <c r="AH685" i="13"/>
  <c r="AI685" i="13"/>
  <c r="AJ685" i="13"/>
  <c r="AK685" i="13"/>
  <c r="AM685" i="13"/>
  <c r="AN685" i="13"/>
  <c r="AO685" i="13"/>
  <c r="AH686" i="13"/>
  <c r="AI686" i="13"/>
  <c r="AJ686" i="13"/>
  <c r="AK686" i="13"/>
  <c r="AM686" i="13"/>
  <c r="AN686" i="13"/>
  <c r="AO686" i="13"/>
  <c r="AH688" i="13"/>
  <c r="AI688" i="13"/>
  <c r="AJ688" i="13"/>
  <c r="AK688" i="13"/>
  <c r="AM688" i="13"/>
  <c r="AN688" i="13"/>
  <c r="AO688" i="13"/>
  <c r="AH689" i="13"/>
  <c r="AI689" i="13"/>
  <c r="AJ689" i="13"/>
  <c r="AK689" i="13"/>
  <c r="AM689" i="13"/>
  <c r="AN689" i="13"/>
  <c r="AO689" i="13"/>
  <c r="AH691" i="13"/>
  <c r="AI691" i="13"/>
  <c r="AJ691" i="13"/>
  <c r="AK691" i="13"/>
  <c r="AN691" i="13"/>
  <c r="AO691" i="13"/>
  <c r="AH692" i="13"/>
  <c r="AI692" i="13"/>
  <c r="AJ692" i="13"/>
  <c r="AK692" i="13"/>
  <c r="AM692" i="13"/>
  <c r="AN692" i="13"/>
  <c r="AO692" i="13"/>
  <c r="AH694" i="13"/>
  <c r="AI694" i="13"/>
  <c r="AJ694" i="13"/>
  <c r="AK694" i="13"/>
  <c r="AM694" i="13"/>
  <c r="AN694" i="13"/>
  <c r="AO694" i="13"/>
  <c r="AH695" i="13"/>
  <c r="AI695" i="13"/>
  <c r="AJ695" i="13"/>
  <c r="AK695" i="13"/>
  <c r="AM695" i="13"/>
  <c r="AN695" i="13"/>
  <c r="AO695" i="13"/>
  <c r="AH697" i="13"/>
  <c r="AI697" i="13"/>
  <c r="AJ697" i="13"/>
  <c r="AK697" i="13"/>
  <c r="AM697" i="13"/>
  <c r="AN697" i="13"/>
  <c r="AO697" i="13"/>
  <c r="AH698" i="13"/>
  <c r="AI698" i="13"/>
  <c r="AJ698" i="13"/>
  <c r="AK698" i="13"/>
  <c r="AM698" i="13"/>
  <c r="AN698" i="13"/>
  <c r="AO698" i="13"/>
  <c r="AI700" i="13"/>
  <c r="AJ700" i="13"/>
  <c r="AK700" i="13"/>
  <c r="AM700" i="13"/>
  <c r="AN700" i="13"/>
  <c r="AO700" i="13"/>
  <c r="AH701" i="13"/>
  <c r="AI701" i="13"/>
  <c r="AJ701" i="13"/>
  <c r="AK701" i="13"/>
  <c r="AM701" i="13"/>
  <c r="AN701" i="13"/>
  <c r="AO701" i="13"/>
  <c r="AJ702" i="13"/>
  <c r="AK702" i="13"/>
  <c r="AN702" i="13"/>
  <c r="AO702" i="13"/>
  <c r="AH703" i="13"/>
  <c r="AI703" i="13"/>
  <c r="AJ703" i="13"/>
  <c r="AK703" i="13"/>
  <c r="AM703" i="13"/>
  <c r="AN703" i="13"/>
  <c r="AO703" i="13"/>
  <c r="AH704" i="13"/>
  <c r="AI704" i="13"/>
  <c r="AJ704" i="13"/>
  <c r="AK704" i="13"/>
  <c r="AM704" i="13"/>
  <c r="AN704" i="13"/>
  <c r="AO704" i="13"/>
  <c r="AH705" i="13"/>
  <c r="AI705" i="13"/>
  <c r="AJ705" i="13"/>
  <c r="AK705" i="13"/>
  <c r="AM705" i="13"/>
  <c r="AN705" i="13"/>
  <c r="AO705" i="13"/>
  <c r="AF699" i="13"/>
  <c r="AE699" i="13"/>
  <c r="AD699" i="13"/>
  <c r="AB699" i="13"/>
  <c r="AA699" i="13"/>
  <c r="Z699" i="13"/>
  <c r="Y699" i="13"/>
  <c r="AF696" i="13"/>
  <c r="AE696" i="13"/>
  <c r="AD696" i="13"/>
  <c r="AB696" i="13"/>
  <c r="AA696" i="13"/>
  <c r="Z696" i="13"/>
  <c r="Y696" i="13"/>
  <c r="AF693" i="13"/>
  <c r="AE693" i="13"/>
  <c r="AD693" i="13"/>
  <c r="AB693" i="13"/>
  <c r="AA693" i="13"/>
  <c r="Z693" i="13"/>
  <c r="Y693" i="13"/>
  <c r="AF690" i="13"/>
  <c r="AE690" i="13"/>
  <c r="AD690" i="13"/>
  <c r="AB690" i="13"/>
  <c r="AA690" i="13"/>
  <c r="Z690" i="13"/>
  <c r="Y690" i="13"/>
  <c r="AF687" i="13"/>
  <c r="AE687" i="13"/>
  <c r="AD687" i="13"/>
  <c r="AB687" i="13"/>
  <c r="AA687" i="13"/>
  <c r="Z687" i="13"/>
  <c r="Y687" i="13"/>
  <c r="AF684" i="13"/>
  <c r="AE684" i="13"/>
  <c r="AD684" i="13"/>
  <c r="AB684" i="13"/>
  <c r="AA684" i="13"/>
  <c r="Z684" i="13"/>
  <c r="Y684" i="13"/>
  <c r="AF681" i="13"/>
  <c r="AE681" i="13"/>
  <c r="AD681" i="13"/>
  <c r="AB681" i="13"/>
  <c r="AA681" i="13"/>
  <c r="Z681" i="13"/>
  <c r="Y681" i="13"/>
  <c r="AF678" i="13"/>
  <c r="AE678" i="13"/>
  <c r="AD678" i="13"/>
  <c r="AB678" i="13"/>
  <c r="AA678" i="13"/>
  <c r="Z678" i="13"/>
  <c r="Y678" i="13"/>
  <c r="AF675" i="13"/>
  <c r="AE675" i="13"/>
  <c r="AD675" i="13"/>
  <c r="AB675" i="13"/>
  <c r="AA675" i="13"/>
  <c r="Z675" i="13"/>
  <c r="Y675" i="13"/>
  <c r="AF672" i="13"/>
  <c r="AE672" i="13"/>
  <c r="AD672" i="13"/>
  <c r="AB672" i="13"/>
  <c r="AA672" i="13"/>
  <c r="Z672" i="13"/>
  <c r="Y672" i="13"/>
  <c r="AF669" i="13"/>
  <c r="AE669" i="13"/>
  <c r="AD669" i="13"/>
  <c r="AB669" i="13"/>
  <c r="AA669" i="13"/>
  <c r="Z669" i="13"/>
  <c r="Y669" i="13"/>
  <c r="AF666" i="13"/>
  <c r="AE666" i="13"/>
  <c r="AD666" i="13"/>
  <c r="AB666" i="13"/>
  <c r="AA666" i="13"/>
  <c r="Z666" i="13"/>
  <c r="Y666" i="13"/>
  <c r="AF663" i="13"/>
  <c r="AE663" i="13"/>
  <c r="AD663" i="13"/>
  <c r="AB663" i="13"/>
  <c r="AA663" i="13"/>
  <c r="Z663" i="13"/>
  <c r="Y663" i="13"/>
  <c r="AF660" i="13"/>
  <c r="AE660" i="13"/>
  <c r="AD660" i="13"/>
  <c r="AB660" i="13"/>
  <c r="AA660" i="13"/>
  <c r="Z660" i="13"/>
  <c r="Y660" i="13"/>
  <c r="AF657" i="13"/>
  <c r="AE657" i="13"/>
  <c r="AD657" i="13"/>
  <c r="AB657" i="13"/>
  <c r="AA657" i="13"/>
  <c r="Z657" i="13"/>
  <c r="Y657" i="13"/>
  <c r="AF654" i="13"/>
  <c r="AE654" i="13"/>
  <c r="AD654" i="13"/>
  <c r="AB654" i="13"/>
  <c r="AA654" i="13"/>
  <c r="Z654" i="13"/>
  <c r="Y654" i="13"/>
  <c r="AF651" i="13"/>
  <c r="AE651" i="13"/>
  <c r="AD651" i="13"/>
  <c r="AB651" i="13"/>
  <c r="AA651" i="13"/>
  <c r="Z651" i="13"/>
  <c r="Y651" i="13"/>
  <c r="AF648" i="13"/>
  <c r="AE648" i="13"/>
  <c r="AD648" i="13"/>
  <c r="AB648" i="13"/>
  <c r="AA648" i="13"/>
  <c r="Z648" i="13"/>
  <c r="Y648" i="13"/>
  <c r="AF645" i="13"/>
  <c r="AE645" i="13"/>
  <c r="AD645" i="13"/>
  <c r="AB645" i="13"/>
  <c r="AA645" i="13"/>
  <c r="Z645" i="13"/>
  <c r="Y645" i="13"/>
  <c r="AF642" i="13"/>
  <c r="AE642" i="13"/>
  <c r="AD642" i="13"/>
  <c r="AB642" i="13"/>
  <c r="AA642" i="13"/>
  <c r="Z642" i="13"/>
  <c r="Y642" i="13"/>
  <c r="AF639" i="13"/>
  <c r="AE639" i="13"/>
  <c r="AD639" i="13"/>
  <c r="AB639" i="13"/>
  <c r="AA639" i="13"/>
  <c r="Z639" i="13"/>
  <c r="Y639" i="13"/>
  <c r="AF636" i="13"/>
  <c r="AE636" i="13"/>
  <c r="AD636" i="13"/>
  <c r="AB636" i="13"/>
  <c r="AA636" i="13"/>
  <c r="Z636" i="13"/>
  <c r="Y636" i="13"/>
  <c r="AF633" i="13"/>
  <c r="AE633" i="13"/>
  <c r="AD633" i="13"/>
  <c r="AB633" i="13"/>
  <c r="AA633" i="13"/>
  <c r="Z633" i="13"/>
  <c r="Y633" i="13"/>
  <c r="AF630" i="13"/>
  <c r="AE630" i="13"/>
  <c r="AD630" i="13"/>
  <c r="AB630" i="13"/>
  <c r="AA630" i="13"/>
  <c r="Z630" i="13"/>
  <c r="Y630" i="13"/>
  <c r="AF627" i="13"/>
  <c r="AE627" i="13"/>
  <c r="AD627" i="13"/>
  <c r="AB627" i="13"/>
  <c r="AA627" i="13"/>
  <c r="Z627" i="13"/>
  <c r="Y627" i="13"/>
  <c r="AF624" i="13"/>
  <c r="AE624" i="13"/>
  <c r="AD624" i="13"/>
  <c r="AB624" i="13"/>
  <c r="AA624" i="13"/>
  <c r="Z624" i="13"/>
  <c r="Y624" i="13"/>
  <c r="AF621" i="13"/>
  <c r="AE621" i="13"/>
  <c r="AD621" i="13"/>
  <c r="AB621" i="13"/>
  <c r="AA621" i="13"/>
  <c r="Z621" i="13"/>
  <c r="Y621" i="13"/>
  <c r="AF617" i="13"/>
  <c r="AE617" i="13"/>
  <c r="AD617" i="13"/>
  <c r="AB617" i="13"/>
  <c r="AA617" i="13"/>
  <c r="Z617" i="13"/>
  <c r="Y617" i="13"/>
  <c r="AF614" i="13"/>
  <c r="AE614" i="13"/>
  <c r="AD614" i="13"/>
  <c r="AB614" i="13"/>
  <c r="AA614" i="13"/>
  <c r="Z614" i="13"/>
  <c r="AI614" i="13" s="1"/>
  <c r="Y614" i="13"/>
  <c r="AF611" i="13"/>
  <c r="AE611" i="13"/>
  <c r="AD611" i="13"/>
  <c r="AB611" i="13"/>
  <c r="AA611" i="13"/>
  <c r="Z611" i="13"/>
  <c r="Y611" i="13"/>
  <c r="AF608" i="13"/>
  <c r="AE608" i="13"/>
  <c r="AD608" i="13"/>
  <c r="AB608" i="13"/>
  <c r="AA608" i="13"/>
  <c r="Z608" i="13"/>
  <c r="Y608" i="13"/>
  <c r="AF605" i="13"/>
  <c r="AE605" i="13"/>
  <c r="AD605" i="13"/>
  <c r="AB605" i="13"/>
  <c r="AA605" i="13"/>
  <c r="Z605" i="13"/>
  <c r="Y605" i="13"/>
  <c r="AF602" i="13"/>
  <c r="AE602" i="13"/>
  <c r="AD602" i="13"/>
  <c r="AB602" i="13"/>
  <c r="AA602" i="13"/>
  <c r="Z602" i="13"/>
  <c r="AF599" i="13"/>
  <c r="AE599" i="13"/>
  <c r="AD599" i="13"/>
  <c r="AB599" i="13"/>
  <c r="AA599" i="13"/>
  <c r="Z599" i="13"/>
  <c r="Y599" i="13"/>
  <c r="AF596" i="13"/>
  <c r="AE596" i="13"/>
  <c r="AD596" i="13"/>
  <c r="AB596" i="13"/>
  <c r="AA596" i="13"/>
  <c r="Z596" i="13"/>
  <c r="Y596" i="13"/>
  <c r="AF593" i="13"/>
  <c r="AE593" i="13"/>
  <c r="AD593" i="13"/>
  <c r="AB593" i="13"/>
  <c r="AA593" i="13"/>
  <c r="Z593" i="13"/>
  <c r="Y593" i="13"/>
  <c r="AF590" i="13"/>
  <c r="AE590" i="13"/>
  <c r="AD590" i="13"/>
  <c r="AB590" i="13"/>
  <c r="AA590" i="13"/>
  <c r="Z590" i="13"/>
  <c r="Y590" i="13"/>
  <c r="AF587" i="13"/>
  <c r="AE587" i="13"/>
  <c r="AD587" i="13"/>
  <c r="AB587" i="13"/>
  <c r="AA587" i="13"/>
  <c r="Z587" i="13"/>
  <c r="Y587" i="13"/>
  <c r="AF584" i="13"/>
  <c r="AE584" i="13"/>
  <c r="AD584" i="13"/>
  <c r="AB584" i="13"/>
  <c r="AA584" i="13"/>
  <c r="Z584" i="13"/>
  <c r="AF577" i="13"/>
  <c r="AE577" i="13"/>
  <c r="AD577" i="13"/>
  <c r="AB577" i="13"/>
  <c r="AA577" i="13"/>
  <c r="Z577" i="13"/>
  <c r="Y577" i="13"/>
  <c r="AF574" i="13"/>
  <c r="AE574" i="13"/>
  <c r="AD574" i="13"/>
  <c r="AB574" i="13"/>
  <c r="AA574" i="13"/>
  <c r="Z574" i="13"/>
  <c r="Y574" i="13"/>
  <c r="AF571" i="13"/>
  <c r="AE571" i="13"/>
  <c r="AD571" i="13"/>
  <c r="AB571" i="13"/>
  <c r="AA571" i="13"/>
  <c r="Z571" i="13"/>
  <c r="Y571" i="13"/>
  <c r="AF568" i="13"/>
  <c r="AE568" i="13"/>
  <c r="AD568" i="13"/>
  <c r="AB568" i="13"/>
  <c r="AA568" i="13"/>
  <c r="Z568" i="13"/>
  <c r="Y568" i="13"/>
  <c r="AF565" i="13"/>
  <c r="AE565" i="13"/>
  <c r="AD565" i="13"/>
  <c r="AB565" i="13"/>
  <c r="AA565" i="13"/>
  <c r="Z565" i="13"/>
  <c r="Y565" i="13"/>
  <c r="AF562" i="13"/>
  <c r="AE562" i="13"/>
  <c r="AD562" i="13"/>
  <c r="AB562" i="13"/>
  <c r="AA562" i="13"/>
  <c r="Z562" i="13"/>
  <c r="Y562" i="13"/>
  <c r="AF559" i="13"/>
  <c r="AE559" i="13"/>
  <c r="AD559" i="13"/>
  <c r="AB559" i="13"/>
  <c r="AA559" i="13"/>
  <c r="Z559" i="13"/>
  <c r="Y559" i="13"/>
  <c r="AF556" i="13"/>
  <c r="AE556" i="13"/>
  <c r="AD556" i="13"/>
  <c r="AB556" i="13"/>
  <c r="AK556" i="13" s="1"/>
  <c r="AA556" i="13"/>
  <c r="Z556" i="13"/>
  <c r="Y556" i="13"/>
  <c r="AF549" i="13"/>
  <c r="AE549" i="13"/>
  <c r="AD549" i="13"/>
  <c r="AB549" i="13"/>
  <c r="AA549" i="13"/>
  <c r="Z549" i="13"/>
  <c r="Y549" i="13"/>
  <c r="AF546" i="13"/>
  <c r="AE546" i="13"/>
  <c r="AD546" i="13"/>
  <c r="AB546" i="13"/>
  <c r="AA546" i="13"/>
  <c r="Z546" i="13"/>
  <c r="Y546" i="13"/>
  <c r="AF543" i="13"/>
  <c r="AE543" i="13"/>
  <c r="AD543" i="13"/>
  <c r="AB543" i="13"/>
  <c r="AK543" i="13" s="1"/>
  <c r="Z543" i="13"/>
  <c r="Y543" i="13"/>
  <c r="AF540" i="13"/>
  <c r="AE540" i="13"/>
  <c r="AD540" i="13"/>
  <c r="AB540" i="13"/>
  <c r="AA540" i="13"/>
  <c r="Y540" i="13"/>
  <c r="AF537" i="13"/>
  <c r="AE537" i="13"/>
  <c r="AD537" i="13"/>
  <c r="AB537" i="13"/>
  <c r="AA537" i="13"/>
  <c r="Z537" i="13"/>
  <c r="Y537" i="13"/>
  <c r="AF534" i="13"/>
  <c r="AE534" i="13"/>
  <c r="AD534" i="13"/>
  <c r="AB534" i="13"/>
  <c r="AA534" i="13"/>
  <c r="Z534" i="13"/>
  <c r="Y534" i="13"/>
  <c r="AF531" i="13"/>
  <c r="AE531" i="13"/>
  <c r="AD531" i="13"/>
  <c r="AB531" i="13"/>
  <c r="AA531" i="13"/>
  <c r="Z531" i="13"/>
  <c r="Y531" i="13"/>
  <c r="AF528" i="13"/>
  <c r="AE528" i="13"/>
  <c r="AD528" i="13"/>
  <c r="AB528" i="13"/>
  <c r="AA528" i="13"/>
  <c r="Z528" i="13"/>
  <c r="Y528" i="13"/>
  <c r="AF525" i="13"/>
  <c r="AE525" i="13"/>
  <c r="AD525" i="13"/>
  <c r="AB525" i="13"/>
  <c r="AA525" i="13"/>
  <c r="Z525" i="13"/>
  <c r="Y525" i="13"/>
  <c r="AF522" i="13"/>
  <c r="AE522" i="13"/>
  <c r="AD522" i="13"/>
  <c r="AB522" i="13"/>
  <c r="AA522" i="13"/>
  <c r="Z522" i="13"/>
  <c r="Y522" i="13"/>
  <c r="AF519" i="13"/>
  <c r="AE519" i="13"/>
  <c r="AD519" i="13"/>
  <c r="AB519" i="13"/>
  <c r="AA519" i="13"/>
  <c r="Z519" i="13"/>
  <c r="Y519" i="13"/>
  <c r="AF516" i="13"/>
  <c r="AE516" i="13"/>
  <c r="AD516" i="13"/>
  <c r="AB516" i="13"/>
  <c r="AA516" i="13"/>
  <c r="Z516" i="13"/>
  <c r="Y516" i="13"/>
  <c r="AF513" i="13"/>
  <c r="AE513" i="13"/>
  <c r="AD513" i="13"/>
  <c r="AB513" i="13"/>
  <c r="AA513" i="13"/>
  <c r="Z513" i="13"/>
  <c r="Y513" i="13"/>
  <c r="AF509" i="13"/>
  <c r="AE509" i="13"/>
  <c r="AD509" i="13"/>
  <c r="AB509" i="13"/>
  <c r="AA509" i="13"/>
  <c r="Z509" i="13"/>
  <c r="Y509" i="13"/>
  <c r="AF506" i="13"/>
  <c r="AE506" i="13"/>
  <c r="AD506" i="13"/>
  <c r="AB506" i="13"/>
  <c r="AA506" i="13"/>
  <c r="Z506" i="13"/>
  <c r="Y506" i="13"/>
  <c r="AF503" i="13"/>
  <c r="AE503" i="13"/>
  <c r="AD503" i="13"/>
  <c r="AB503" i="13"/>
  <c r="AA503" i="13"/>
  <c r="Z503" i="13"/>
  <c r="Y503" i="13"/>
  <c r="AF500" i="13"/>
  <c r="AE500" i="13"/>
  <c r="AD500" i="13"/>
  <c r="AB500" i="13"/>
  <c r="AA500" i="13"/>
  <c r="Z500" i="13"/>
  <c r="AF497" i="13"/>
  <c r="AE497" i="13"/>
  <c r="AD497" i="13"/>
  <c r="AB497" i="13"/>
  <c r="AA497" i="13"/>
  <c r="Z497" i="13"/>
  <c r="Y497" i="13"/>
  <c r="AF494" i="13"/>
  <c r="AE494" i="13"/>
  <c r="AD494" i="13"/>
  <c r="AB494" i="13"/>
  <c r="AA494" i="13"/>
  <c r="Z494" i="13"/>
  <c r="Y494" i="13"/>
  <c r="AF491" i="13"/>
  <c r="AE491" i="13"/>
  <c r="AD491" i="13"/>
  <c r="AB491" i="13"/>
  <c r="AA491" i="13"/>
  <c r="Z491" i="13"/>
  <c r="Y491" i="13"/>
  <c r="AF488" i="13"/>
  <c r="AE488" i="13"/>
  <c r="AD488" i="13"/>
  <c r="AB488" i="13"/>
  <c r="AA488" i="13"/>
  <c r="Z488" i="13"/>
  <c r="Y488" i="13"/>
  <c r="AF484" i="13"/>
  <c r="AE484" i="13"/>
  <c r="AD484" i="13"/>
  <c r="AB484" i="13"/>
  <c r="AA484" i="13"/>
  <c r="Z484" i="13"/>
  <c r="Y484" i="13"/>
  <c r="AF481" i="13"/>
  <c r="AE481" i="13"/>
  <c r="AD481" i="13"/>
  <c r="AB481" i="13"/>
  <c r="AA481" i="13"/>
  <c r="Z481" i="13"/>
  <c r="Y481" i="13"/>
  <c r="AO478" i="13"/>
  <c r="AF474" i="13"/>
  <c r="AE474" i="13"/>
  <c r="AD474" i="13"/>
  <c r="AB474" i="13"/>
  <c r="AA474" i="13"/>
  <c r="Z474" i="13"/>
  <c r="Y474" i="13"/>
  <c r="AF471" i="13"/>
  <c r="AE471" i="13"/>
  <c r="AD471" i="13"/>
  <c r="AB471" i="13"/>
  <c r="AA471" i="13"/>
  <c r="Z471" i="13"/>
  <c r="Y471" i="13"/>
  <c r="AF468" i="13"/>
  <c r="AE468" i="13"/>
  <c r="AD468" i="13"/>
  <c r="AB468" i="13"/>
  <c r="AA468" i="13"/>
  <c r="Z468" i="13"/>
  <c r="Y468" i="13"/>
  <c r="AF465" i="13"/>
  <c r="AE465" i="13"/>
  <c r="AD465" i="13"/>
  <c r="AB465" i="13"/>
  <c r="AA465" i="13"/>
  <c r="Z465" i="13"/>
  <c r="Y465" i="13"/>
  <c r="AF462" i="13"/>
  <c r="AE462" i="13"/>
  <c r="AD462" i="13"/>
  <c r="AB462" i="13"/>
  <c r="AA462" i="13"/>
  <c r="Z462" i="13"/>
  <c r="Y462" i="13"/>
  <c r="AF459" i="13"/>
  <c r="AE459" i="13"/>
  <c r="AD459" i="13"/>
  <c r="AB459" i="13"/>
  <c r="AA459" i="13"/>
  <c r="Z459" i="13"/>
  <c r="Y459" i="13"/>
  <c r="AF456" i="13"/>
  <c r="AE456" i="13"/>
  <c r="AD456" i="13"/>
  <c r="AB456" i="13"/>
  <c r="AA456" i="13"/>
  <c r="Z456" i="13"/>
  <c r="Y456" i="13"/>
  <c r="AF453" i="13"/>
  <c r="AE453" i="13"/>
  <c r="AD453" i="13"/>
  <c r="AB453" i="13"/>
  <c r="AA453" i="13"/>
  <c r="Z453" i="13"/>
  <c r="Y453" i="13"/>
  <c r="AF450" i="13"/>
  <c r="AE450" i="13"/>
  <c r="AD450" i="13"/>
  <c r="AB450" i="13"/>
  <c r="AA450" i="13"/>
  <c r="Z450" i="13"/>
  <c r="Y450" i="13"/>
  <c r="AF447" i="13"/>
  <c r="AE447" i="13"/>
  <c r="AD447" i="13"/>
  <c r="AB447" i="13"/>
  <c r="AA447" i="13"/>
  <c r="Z447" i="13"/>
  <c r="Y447" i="13"/>
  <c r="AF441" i="13"/>
  <c r="AE441" i="13"/>
  <c r="AB441" i="13"/>
  <c r="AA441" i="13"/>
  <c r="Z441" i="13"/>
  <c r="Y441" i="13"/>
  <c r="AF438" i="13"/>
  <c r="AE438" i="13"/>
  <c r="AD438" i="13"/>
  <c r="AB438" i="13"/>
  <c r="AA438" i="13"/>
  <c r="Z438" i="13"/>
  <c r="Y438" i="13"/>
  <c r="AF435" i="13"/>
  <c r="AE435" i="13"/>
  <c r="AD435" i="13"/>
  <c r="AB435" i="13"/>
  <c r="AA435" i="13"/>
  <c r="Z435" i="13"/>
  <c r="Y435" i="13"/>
  <c r="AF432" i="13"/>
  <c r="AE432" i="13"/>
  <c r="AD432" i="13"/>
  <c r="AB432" i="13"/>
  <c r="AA432" i="13"/>
  <c r="Z432" i="13"/>
  <c r="Y432" i="13"/>
  <c r="AF429" i="13"/>
  <c r="AE429" i="13"/>
  <c r="AD429" i="13"/>
  <c r="AB429" i="13"/>
  <c r="AA429" i="13"/>
  <c r="Z429" i="13"/>
  <c r="Y429" i="13"/>
  <c r="AF426" i="13"/>
  <c r="AE426" i="13"/>
  <c r="AD426" i="13"/>
  <c r="AB426" i="13"/>
  <c r="AA426" i="13"/>
  <c r="Z426" i="13"/>
  <c r="Y426" i="13"/>
  <c r="AF423" i="13"/>
  <c r="AE423" i="13"/>
  <c r="AD423" i="13"/>
  <c r="AB423" i="13"/>
  <c r="AA423" i="13"/>
  <c r="Z423" i="13"/>
  <c r="Y423" i="13"/>
  <c r="AF420" i="13"/>
  <c r="AE420" i="13"/>
  <c r="AD420" i="13"/>
  <c r="AB420" i="13"/>
  <c r="AA420" i="13"/>
  <c r="Z420" i="13"/>
  <c r="Y420" i="13"/>
  <c r="AF417" i="13"/>
  <c r="AE417" i="13"/>
  <c r="AD417" i="13"/>
  <c r="AB417" i="13"/>
  <c r="AA417" i="13"/>
  <c r="Z417" i="13"/>
  <c r="Y417" i="13"/>
  <c r="AF414" i="13"/>
  <c r="AE414" i="13"/>
  <c r="AD414" i="13"/>
  <c r="AB414" i="13"/>
  <c r="AA414" i="13"/>
  <c r="Z414" i="13"/>
  <c r="Y414" i="13"/>
  <c r="AF411" i="13"/>
  <c r="AE411" i="13"/>
  <c r="AD411" i="13"/>
  <c r="AB411" i="13"/>
  <c r="AA411" i="13"/>
  <c r="Z411" i="13"/>
  <c r="Y411" i="13"/>
  <c r="AF408" i="13"/>
  <c r="AE408" i="13"/>
  <c r="AD408" i="13"/>
  <c r="AB408" i="13"/>
  <c r="AA408" i="13"/>
  <c r="Z408" i="13"/>
  <c r="Y408" i="13"/>
  <c r="AF405" i="13"/>
  <c r="AE405" i="13"/>
  <c r="AD405" i="13"/>
  <c r="AB405" i="13"/>
  <c r="AA405" i="13"/>
  <c r="Z405" i="13"/>
  <c r="Y405" i="13"/>
  <c r="AF402" i="13"/>
  <c r="AE402" i="13"/>
  <c r="AD402" i="13"/>
  <c r="AB402" i="13"/>
  <c r="AA402" i="13"/>
  <c r="Z402" i="13"/>
  <c r="Y402" i="13"/>
  <c r="AF399" i="13"/>
  <c r="AE399" i="13"/>
  <c r="AD399" i="13"/>
  <c r="AB399" i="13"/>
  <c r="AA399" i="13"/>
  <c r="Z399" i="13"/>
  <c r="Y399" i="13"/>
  <c r="AF396" i="13"/>
  <c r="AE396" i="13"/>
  <c r="AD396" i="13"/>
  <c r="AB396" i="13"/>
  <c r="AA396" i="13"/>
  <c r="Z396" i="13"/>
  <c r="Y396" i="13"/>
  <c r="AF393" i="13"/>
  <c r="AE393" i="13"/>
  <c r="AD393" i="13"/>
  <c r="AB393" i="13"/>
  <c r="AA393" i="13"/>
  <c r="Z393" i="13"/>
  <c r="Y393" i="13"/>
  <c r="AF390" i="13"/>
  <c r="AE390" i="13"/>
  <c r="AD390" i="13"/>
  <c r="AB390" i="13"/>
  <c r="AA390" i="13"/>
  <c r="Z390" i="13"/>
  <c r="Y390" i="13"/>
  <c r="AF387" i="13"/>
  <c r="AE387" i="13"/>
  <c r="AD387" i="13"/>
  <c r="AB387" i="13"/>
  <c r="AA387" i="13"/>
  <c r="Z387" i="13"/>
  <c r="Y387" i="13"/>
  <c r="AF384" i="13"/>
  <c r="AE384" i="13"/>
  <c r="AD384" i="13"/>
  <c r="AB384" i="13"/>
  <c r="AA384" i="13"/>
  <c r="Z384" i="13"/>
  <c r="Y384" i="13"/>
  <c r="AF381" i="13"/>
  <c r="AE381" i="13"/>
  <c r="AD381" i="13"/>
  <c r="AB381" i="13"/>
  <c r="AA381" i="13"/>
  <c r="Z381" i="13"/>
  <c r="Y381" i="13"/>
  <c r="AF378" i="13"/>
  <c r="AE378" i="13"/>
  <c r="AD378" i="13"/>
  <c r="AB378" i="13"/>
  <c r="AA378" i="13"/>
  <c r="Z378" i="13"/>
  <c r="Y378" i="13"/>
  <c r="AF374" i="13"/>
  <c r="AE374" i="13"/>
  <c r="AD374" i="13"/>
  <c r="AB374" i="13"/>
  <c r="AA374" i="13"/>
  <c r="Z374" i="13"/>
  <c r="Y374" i="13"/>
  <c r="AF371" i="13"/>
  <c r="AE371" i="13"/>
  <c r="AD371" i="13"/>
  <c r="AB371" i="13"/>
  <c r="AA371" i="13"/>
  <c r="Z371" i="13"/>
  <c r="Y371" i="13"/>
  <c r="AF368" i="13"/>
  <c r="AE368" i="13"/>
  <c r="AD368" i="13"/>
  <c r="AB368" i="13"/>
  <c r="AA368" i="13"/>
  <c r="Z368" i="13"/>
  <c r="Y368" i="13"/>
  <c r="AF365" i="13"/>
  <c r="AE365" i="13"/>
  <c r="AD365" i="13"/>
  <c r="AB365" i="13"/>
  <c r="AA365" i="13"/>
  <c r="Z365" i="13"/>
  <c r="Y365" i="13"/>
  <c r="AF362" i="13"/>
  <c r="AE362" i="13"/>
  <c r="AD362" i="13"/>
  <c r="AB362" i="13"/>
  <c r="AA362" i="13"/>
  <c r="Z362" i="13"/>
  <c r="Y362" i="13"/>
  <c r="AF359" i="13"/>
  <c r="AE359" i="13"/>
  <c r="AD359" i="13"/>
  <c r="AB359" i="13"/>
  <c r="AA359" i="13"/>
  <c r="Z359" i="13"/>
  <c r="Y359" i="13"/>
  <c r="AF356" i="13"/>
  <c r="AE356" i="13"/>
  <c r="AD356" i="13"/>
  <c r="AB356" i="13"/>
  <c r="AA356" i="13"/>
  <c r="Z356" i="13"/>
  <c r="Y356" i="13"/>
  <c r="AF353" i="13"/>
  <c r="AE353" i="13"/>
  <c r="AD353" i="13"/>
  <c r="AB353" i="13"/>
  <c r="AA353" i="13"/>
  <c r="Z353" i="13"/>
  <c r="Y353" i="13"/>
  <c r="AF350" i="13"/>
  <c r="AE350" i="13"/>
  <c r="AD350" i="13"/>
  <c r="AB350" i="13"/>
  <c r="AA350" i="13"/>
  <c r="Z350" i="13"/>
  <c r="Y350" i="13"/>
  <c r="AF347" i="13"/>
  <c r="AE347" i="13"/>
  <c r="AD347" i="13"/>
  <c r="AB347" i="13"/>
  <c r="AA347" i="13"/>
  <c r="Z347" i="13"/>
  <c r="Y347" i="13"/>
  <c r="AF344" i="13"/>
  <c r="AE344" i="13"/>
  <c r="AD344" i="13"/>
  <c r="AB344" i="13"/>
  <c r="AA344" i="13"/>
  <c r="Z344" i="13"/>
  <c r="Y344" i="13"/>
  <c r="AF341" i="13"/>
  <c r="AE341" i="13"/>
  <c r="AD341" i="13"/>
  <c r="AB341" i="13"/>
  <c r="AA341" i="13"/>
  <c r="Z341" i="13"/>
  <c r="Y341" i="13"/>
  <c r="AF338" i="13"/>
  <c r="AE338" i="13"/>
  <c r="AD338" i="13"/>
  <c r="AB338" i="13"/>
  <c r="AA338" i="13"/>
  <c r="Z338" i="13"/>
  <c r="Y338" i="13"/>
  <c r="AF335" i="13"/>
  <c r="AE335" i="13"/>
  <c r="AD335" i="13"/>
  <c r="AB335" i="13"/>
  <c r="AA335" i="13"/>
  <c r="Z335" i="13"/>
  <c r="Y335" i="13"/>
  <c r="AF332" i="13"/>
  <c r="AE332" i="13"/>
  <c r="AD332" i="13"/>
  <c r="AB332" i="13"/>
  <c r="AA332" i="13"/>
  <c r="Z332" i="13"/>
  <c r="Y332" i="13"/>
  <c r="AF326" i="13"/>
  <c r="AE326" i="13"/>
  <c r="AD326" i="13"/>
  <c r="AB326" i="13"/>
  <c r="AA326" i="13"/>
  <c r="Z326" i="13"/>
  <c r="Y326" i="13"/>
  <c r="AF323" i="13"/>
  <c r="AE323" i="13"/>
  <c r="AD323" i="13"/>
  <c r="AB323" i="13"/>
  <c r="AA323" i="13"/>
  <c r="Z323" i="13"/>
  <c r="Y323" i="13"/>
  <c r="AF320" i="13"/>
  <c r="AE320" i="13"/>
  <c r="AD320" i="13"/>
  <c r="AB320" i="13"/>
  <c r="AA320" i="13"/>
  <c r="Z320" i="13"/>
  <c r="Y320" i="13"/>
  <c r="AF317" i="13"/>
  <c r="AE317" i="13"/>
  <c r="AD317" i="13"/>
  <c r="AB317" i="13"/>
  <c r="AA317" i="13"/>
  <c r="Z317" i="13"/>
  <c r="Y317" i="13"/>
  <c r="AF314" i="13"/>
  <c r="AE314" i="13"/>
  <c r="AD314" i="13"/>
  <c r="AB314" i="13"/>
  <c r="AA314" i="13"/>
  <c r="Z314" i="13"/>
  <c r="Y314" i="13"/>
  <c r="AF311" i="13"/>
  <c r="AE311" i="13"/>
  <c r="AD311" i="13"/>
  <c r="AB311" i="13"/>
  <c r="AA311" i="13"/>
  <c r="Z311" i="13"/>
  <c r="Y311" i="13"/>
  <c r="AF308" i="13"/>
  <c r="AE308" i="13"/>
  <c r="AD308" i="13"/>
  <c r="AB308" i="13"/>
  <c r="AA308" i="13"/>
  <c r="Z308" i="13"/>
  <c r="Y308" i="13"/>
  <c r="AF305" i="13"/>
  <c r="AE305" i="13"/>
  <c r="AD305" i="13"/>
  <c r="AB305" i="13"/>
  <c r="AA305" i="13"/>
  <c r="Z305" i="13"/>
  <c r="Y305" i="13"/>
  <c r="AF302" i="13"/>
  <c r="AE302" i="13"/>
  <c r="AD302" i="13"/>
  <c r="AB302" i="13"/>
  <c r="AA302" i="13"/>
  <c r="Z302" i="13"/>
  <c r="Y302" i="13"/>
  <c r="AF299" i="13"/>
  <c r="AE299" i="13"/>
  <c r="AD299" i="13"/>
  <c r="AB299" i="13"/>
  <c r="AA299" i="13"/>
  <c r="Z299" i="13"/>
  <c r="Y299" i="13"/>
  <c r="AF296" i="13"/>
  <c r="AE296" i="13"/>
  <c r="AD296" i="13"/>
  <c r="AB296" i="13"/>
  <c r="AA296" i="13"/>
  <c r="Z296" i="13"/>
  <c r="Y296" i="13"/>
  <c r="AF293" i="13"/>
  <c r="AE293" i="13"/>
  <c r="AD293" i="13"/>
  <c r="AB293" i="13"/>
  <c r="AA293" i="13"/>
  <c r="Z293" i="13"/>
  <c r="Y293" i="13"/>
  <c r="AF290" i="13"/>
  <c r="AE290" i="13"/>
  <c r="AD290" i="13"/>
  <c r="AB290" i="13"/>
  <c r="AA290" i="13"/>
  <c r="Z290" i="13"/>
  <c r="Y290" i="13"/>
  <c r="AF287" i="13"/>
  <c r="AE287" i="13"/>
  <c r="AD287" i="13"/>
  <c r="AB287" i="13"/>
  <c r="AA287" i="13"/>
  <c r="Z287" i="13"/>
  <c r="Y287" i="13"/>
  <c r="AF283" i="13"/>
  <c r="AE283" i="13"/>
  <c r="AD283" i="13"/>
  <c r="AB283" i="13"/>
  <c r="AA283" i="13"/>
  <c r="Z283" i="13"/>
  <c r="Y283" i="13"/>
  <c r="AF280" i="13"/>
  <c r="AE280" i="13"/>
  <c r="AD280" i="13"/>
  <c r="AB280" i="13"/>
  <c r="AA280" i="13"/>
  <c r="Z280" i="13"/>
  <c r="Y280" i="13"/>
  <c r="AF277" i="13"/>
  <c r="AE277" i="13"/>
  <c r="AD277" i="13"/>
  <c r="AB277" i="13"/>
  <c r="AA277" i="13"/>
  <c r="Z277" i="13"/>
  <c r="Y277" i="13"/>
  <c r="AF274" i="13"/>
  <c r="AE274" i="13"/>
  <c r="AD274" i="13"/>
  <c r="AB274" i="13"/>
  <c r="AA274" i="13"/>
  <c r="Z274" i="13"/>
  <c r="Y274" i="13"/>
  <c r="AF271" i="13"/>
  <c r="AE271" i="13"/>
  <c r="AD271" i="13"/>
  <c r="AB271" i="13"/>
  <c r="AA271" i="13"/>
  <c r="Z271" i="13"/>
  <c r="Y271" i="13"/>
  <c r="AF268" i="13"/>
  <c r="AE268" i="13"/>
  <c r="AD268" i="13"/>
  <c r="AB268" i="13"/>
  <c r="AA268" i="13"/>
  <c r="Z268" i="13"/>
  <c r="Y268" i="13"/>
  <c r="AF265" i="13"/>
  <c r="AE265" i="13"/>
  <c r="AD265" i="13"/>
  <c r="AB265" i="13"/>
  <c r="AA265" i="13"/>
  <c r="Z265" i="13"/>
  <c r="Y265" i="13"/>
  <c r="AF262" i="13"/>
  <c r="AE262" i="13"/>
  <c r="AD262" i="13"/>
  <c r="AB262" i="13"/>
  <c r="AA262" i="13"/>
  <c r="Z262" i="13"/>
  <c r="Y262" i="13"/>
  <c r="AF259" i="13"/>
  <c r="AE259" i="13"/>
  <c r="AD259" i="13"/>
  <c r="AB259" i="13"/>
  <c r="AA259" i="13"/>
  <c r="Z259" i="13"/>
  <c r="Y259" i="13"/>
  <c r="AF255" i="13"/>
  <c r="AE255" i="13"/>
  <c r="AD255" i="13"/>
  <c r="AB255" i="13"/>
  <c r="AA255" i="13"/>
  <c r="Z255" i="13"/>
  <c r="Y255" i="13"/>
  <c r="AF252" i="13"/>
  <c r="AE252" i="13"/>
  <c r="AD252" i="13"/>
  <c r="AB252" i="13"/>
  <c r="AA252" i="13"/>
  <c r="Z252" i="13"/>
  <c r="Y252" i="13"/>
  <c r="AF249" i="13"/>
  <c r="AE249" i="13"/>
  <c r="AD249" i="13"/>
  <c r="AB249" i="13"/>
  <c r="AA249" i="13"/>
  <c r="Z249" i="13"/>
  <c r="Y249" i="13"/>
  <c r="AF246" i="13"/>
  <c r="AE246" i="13"/>
  <c r="AD246" i="13"/>
  <c r="AB246" i="13"/>
  <c r="AA246" i="13"/>
  <c r="Z246" i="13"/>
  <c r="Y246" i="13"/>
  <c r="AF243" i="13"/>
  <c r="AE243" i="13"/>
  <c r="AD243" i="13"/>
  <c r="AB243" i="13"/>
  <c r="AA243" i="13"/>
  <c r="Z243" i="13"/>
  <c r="Y243" i="13"/>
  <c r="AF240" i="13"/>
  <c r="AE240" i="13"/>
  <c r="AD240" i="13"/>
  <c r="AB240" i="13"/>
  <c r="AA240" i="13"/>
  <c r="Z240" i="13"/>
  <c r="Y240" i="13"/>
  <c r="AF237" i="13"/>
  <c r="AE237" i="13"/>
  <c r="AD237" i="13"/>
  <c r="AB237" i="13"/>
  <c r="AA237" i="13"/>
  <c r="Z237" i="13"/>
  <c r="Y237" i="13"/>
  <c r="AF234" i="13"/>
  <c r="AE234" i="13"/>
  <c r="AD234" i="13"/>
  <c r="AB234" i="13"/>
  <c r="AA234" i="13"/>
  <c r="Z234" i="13"/>
  <c r="Y234" i="13"/>
  <c r="AF231" i="13"/>
  <c r="AE231" i="13"/>
  <c r="AD231" i="13"/>
  <c r="AB231" i="13"/>
  <c r="AA231" i="13"/>
  <c r="Z231" i="13"/>
  <c r="Y231" i="13"/>
  <c r="AF228" i="13"/>
  <c r="AE228" i="13"/>
  <c r="AD228" i="13"/>
  <c r="AB228" i="13"/>
  <c r="AA228" i="13"/>
  <c r="Z228" i="13"/>
  <c r="Y228" i="13"/>
  <c r="AF225" i="13"/>
  <c r="AE225" i="13"/>
  <c r="AD225" i="13"/>
  <c r="AB225" i="13"/>
  <c r="AA225" i="13"/>
  <c r="Z225" i="13"/>
  <c r="Y225" i="13"/>
  <c r="AF222" i="13"/>
  <c r="AE222" i="13"/>
  <c r="AD222" i="13"/>
  <c r="AB222" i="13"/>
  <c r="AA222" i="13"/>
  <c r="Z222" i="13"/>
  <c r="Y222" i="13"/>
  <c r="AF219" i="13"/>
  <c r="AE219" i="13"/>
  <c r="AD219" i="13"/>
  <c r="AB219" i="13"/>
  <c r="AA219" i="13"/>
  <c r="Z219" i="13"/>
  <c r="Y219" i="13"/>
  <c r="AF216" i="13"/>
  <c r="AE216" i="13"/>
  <c r="AD216" i="13"/>
  <c r="AB216" i="13"/>
  <c r="AA216" i="13"/>
  <c r="Z216" i="13"/>
  <c r="Y216" i="13"/>
  <c r="AF213" i="13"/>
  <c r="AE213" i="13"/>
  <c r="AD213" i="13"/>
  <c r="AB213" i="13"/>
  <c r="AA213" i="13"/>
  <c r="Z213" i="13"/>
  <c r="Y213" i="13"/>
  <c r="AF210" i="13"/>
  <c r="AE210" i="13"/>
  <c r="AD210" i="13"/>
  <c r="AB210" i="13"/>
  <c r="AA210" i="13"/>
  <c r="Z210" i="13"/>
  <c r="Y210" i="13"/>
  <c r="AF207" i="13"/>
  <c r="AE207" i="13"/>
  <c r="AD207" i="13"/>
  <c r="AB207" i="13"/>
  <c r="AA207" i="13"/>
  <c r="Z207" i="13"/>
  <c r="Y207" i="13"/>
  <c r="AF204" i="13"/>
  <c r="AE204" i="13"/>
  <c r="AD204" i="13"/>
  <c r="AB204" i="13"/>
  <c r="AA204" i="13"/>
  <c r="Z204" i="13"/>
  <c r="Y204" i="13"/>
  <c r="AF201" i="13"/>
  <c r="AE201" i="13"/>
  <c r="AD201" i="13"/>
  <c r="AB201" i="13"/>
  <c r="AA201" i="13"/>
  <c r="Z201" i="13"/>
  <c r="Y201" i="13"/>
  <c r="AF198" i="13"/>
  <c r="AE198" i="13"/>
  <c r="AD198" i="13"/>
  <c r="AB198" i="13"/>
  <c r="AA198" i="13"/>
  <c r="Z198" i="13"/>
  <c r="Y198" i="13"/>
  <c r="AF195" i="13"/>
  <c r="AE195" i="13"/>
  <c r="AD195" i="13"/>
  <c r="AB195" i="13"/>
  <c r="AA195" i="13"/>
  <c r="Z195" i="13"/>
  <c r="Y195" i="13"/>
  <c r="AF192" i="13"/>
  <c r="AE192" i="13"/>
  <c r="AD192" i="13"/>
  <c r="AB192" i="13"/>
  <c r="AA192" i="13"/>
  <c r="Z192" i="13"/>
  <c r="Y192" i="13"/>
  <c r="AF189" i="13"/>
  <c r="AE189" i="13"/>
  <c r="AD189" i="13"/>
  <c r="AB189" i="13"/>
  <c r="AA189" i="13"/>
  <c r="Z189" i="13"/>
  <c r="Y189" i="13"/>
  <c r="AF186" i="13"/>
  <c r="AE186" i="13"/>
  <c r="AD186" i="13"/>
  <c r="AB186" i="13"/>
  <c r="AA186" i="13"/>
  <c r="Z186" i="13"/>
  <c r="Y186" i="13"/>
  <c r="AF183" i="13"/>
  <c r="AE183" i="13"/>
  <c r="AD183" i="13"/>
  <c r="AB183" i="13"/>
  <c r="AA183" i="13"/>
  <c r="Z183" i="13"/>
  <c r="Y183" i="13"/>
  <c r="AF180" i="13"/>
  <c r="AE180" i="13"/>
  <c r="AD180" i="13"/>
  <c r="AB180" i="13"/>
  <c r="AA180" i="13"/>
  <c r="Z180" i="13"/>
  <c r="Y180" i="13"/>
  <c r="AF170" i="13"/>
  <c r="AE170" i="13"/>
  <c r="AD170" i="13"/>
  <c r="AB170" i="13"/>
  <c r="AA170" i="13"/>
  <c r="Z170" i="13"/>
  <c r="Y170" i="13"/>
  <c r="AF167" i="13"/>
  <c r="AE167" i="13"/>
  <c r="AD167" i="13"/>
  <c r="AB167" i="13"/>
  <c r="AA167" i="13"/>
  <c r="Z167" i="13"/>
  <c r="Y167" i="13"/>
  <c r="AF164" i="13"/>
  <c r="AE164" i="13"/>
  <c r="AD164" i="13"/>
  <c r="AB164" i="13"/>
  <c r="AA164" i="13"/>
  <c r="Z164" i="13"/>
  <c r="Y164" i="13"/>
  <c r="AF161" i="13"/>
  <c r="AE161" i="13"/>
  <c r="AD161" i="13"/>
  <c r="AB161" i="13"/>
  <c r="AA161" i="13"/>
  <c r="Z161" i="13"/>
  <c r="Y161" i="13"/>
  <c r="AF158" i="13"/>
  <c r="AE158" i="13"/>
  <c r="AD158" i="13"/>
  <c r="AB158" i="13"/>
  <c r="AA158" i="13"/>
  <c r="Z158" i="13"/>
  <c r="Y158" i="13"/>
  <c r="AF155" i="13"/>
  <c r="AE155" i="13"/>
  <c r="AD155" i="13"/>
  <c r="AB155" i="13"/>
  <c r="AA155" i="13"/>
  <c r="Z155" i="13"/>
  <c r="Y155" i="13"/>
  <c r="AF152" i="13"/>
  <c r="AE152" i="13"/>
  <c r="AD152" i="13"/>
  <c r="AB152" i="13"/>
  <c r="AA152" i="13"/>
  <c r="Z152" i="13"/>
  <c r="Y152" i="13"/>
  <c r="AF149" i="13"/>
  <c r="AE149" i="13"/>
  <c r="AD149" i="13"/>
  <c r="AB149" i="13"/>
  <c r="AA149" i="13"/>
  <c r="Z149" i="13"/>
  <c r="Y149" i="13"/>
  <c r="AF146" i="13"/>
  <c r="AE146" i="13"/>
  <c r="AD146" i="13"/>
  <c r="AB146" i="13"/>
  <c r="AA146" i="13"/>
  <c r="Z146" i="13"/>
  <c r="Y146" i="13"/>
  <c r="AF143" i="13"/>
  <c r="AE143" i="13"/>
  <c r="AD143" i="13"/>
  <c r="AB143" i="13"/>
  <c r="AA143" i="13"/>
  <c r="Z143" i="13"/>
  <c r="Y143" i="13"/>
  <c r="AF140" i="13"/>
  <c r="AE140" i="13"/>
  <c r="AD140" i="13"/>
  <c r="AB140" i="13"/>
  <c r="AA140" i="13"/>
  <c r="Z140" i="13"/>
  <c r="Y140" i="13"/>
  <c r="AF137" i="13"/>
  <c r="AE137" i="13"/>
  <c r="AD137" i="13"/>
  <c r="AB137" i="13"/>
  <c r="AA137" i="13"/>
  <c r="Z137" i="13"/>
  <c r="Y137" i="13"/>
  <c r="AF134" i="13"/>
  <c r="AE134" i="13"/>
  <c r="AD134" i="13"/>
  <c r="AB134" i="13"/>
  <c r="AA134" i="13"/>
  <c r="Z134" i="13"/>
  <c r="Y134" i="13"/>
  <c r="AF131" i="13"/>
  <c r="AE131" i="13"/>
  <c r="AD131" i="13"/>
  <c r="AB131" i="13"/>
  <c r="AA131" i="13"/>
  <c r="Z131" i="13"/>
  <c r="Y131" i="13"/>
  <c r="AF128" i="13"/>
  <c r="AE128" i="13"/>
  <c r="AD128" i="13"/>
  <c r="AB128" i="13"/>
  <c r="AA128" i="13"/>
  <c r="Z128" i="13"/>
  <c r="AI128" i="13" s="1"/>
  <c r="AF124" i="13"/>
  <c r="AE124" i="13"/>
  <c r="AD124" i="13"/>
  <c r="AB124" i="13"/>
  <c r="AA124" i="13"/>
  <c r="Z124" i="13"/>
  <c r="Y124" i="13"/>
  <c r="AF121" i="13"/>
  <c r="AE121" i="13"/>
  <c r="AD121" i="13"/>
  <c r="AB121" i="13"/>
  <c r="AA121" i="13"/>
  <c r="Z121" i="13"/>
  <c r="Y121" i="13"/>
  <c r="AF117" i="13"/>
  <c r="AE117" i="13"/>
  <c r="AD117" i="13"/>
  <c r="AB117" i="13"/>
  <c r="AA117" i="13"/>
  <c r="Z117" i="13"/>
  <c r="Y117" i="13"/>
  <c r="AF114" i="13"/>
  <c r="AE114" i="13"/>
  <c r="AD114" i="13"/>
  <c r="AB114" i="13"/>
  <c r="AA114" i="13"/>
  <c r="Z114" i="13"/>
  <c r="Y114" i="13"/>
  <c r="AF111" i="13"/>
  <c r="AE111" i="13"/>
  <c r="AD111" i="13"/>
  <c r="AB111" i="13"/>
  <c r="AA111" i="13"/>
  <c r="Z111" i="13"/>
  <c r="Y111" i="13"/>
  <c r="AF108" i="13"/>
  <c r="AE108" i="13"/>
  <c r="AD108" i="13"/>
  <c r="AB108" i="13"/>
  <c r="AA108" i="13"/>
  <c r="Z108" i="13"/>
  <c r="Y108" i="13"/>
  <c r="AF105" i="13"/>
  <c r="AE105" i="13"/>
  <c r="AD105" i="13"/>
  <c r="AB105" i="13"/>
  <c r="AA105" i="13"/>
  <c r="Z105" i="13"/>
  <c r="Y105" i="13"/>
  <c r="AF102" i="13"/>
  <c r="AE102" i="13"/>
  <c r="AD102" i="13"/>
  <c r="AB102" i="13"/>
  <c r="AA102" i="13"/>
  <c r="Z102" i="13"/>
  <c r="Y102" i="13"/>
  <c r="AF99" i="13"/>
  <c r="AE99" i="13"/>
  <c r="AD99" i="13"/>
  <c r="AB99" i="13"/>
  <c r="AA99" i="13"/>
  <c r="Z99" i="13"/>
  <c r="Y99" i="13"/>
  <c r="AF96" i="13"/>
  <c r="AE96" i="13"/>
  <c r="AD96" i="13"/>
  <c r="AB96" i="13"/>
  <c r="AA96" i="13"/>
  <c r="Z96" i="13"/>
  <c r="Y96" i="13"/>
  <c r="AF93" i="13"/>
  <c r="AE93" i="13"/>
  <c r="AD93" i="13"/>
  <c r="AB93" i="13"/>
  <c r="AA93" i="13"/>
  <c r="Z93" i="13"/>
  <c r="Y93" i="13"/>
  <c r="AF90" i="13"/>
  <c r="AE90" i="13"/>
  <c r="AD90" i="13"/>
  <c r="AB90" i="13"/>
  <c r="AA90" i="13"/>
  <c r="Z90" i="13"/>
  <c r="Y90" i="13"/>
  <c r="AF87" i="13"/>
  <c r="AE87" i="13"/>
  <c r="AD87" i="13"/>
  <c r="AB87" i="13"/>
  <c r="AA87" i="13"/>
  <c r="Z87" i="13"/>
  <c r="Y87" i="13"/>
  <c r="AF84" i="13"/>
  <c r="AE84" i="13"/>
  <c r="AD84" i="13"/>
  <c r="AB84" i="13"/>
  <c r="AA84" i="13"/>
  <c r="Z84" i="13"/>
  <c r="Y84" i="13"/>
  <c r="AF81" i="13"/>
  <c r="AE81" i="13"/>
  <c r="AD81" i="13"/>
  <c r="AB81" i="13"/>
  <c r="AA81" i="13"/>
  <c r="Z81" i="13"/>
  <c r="Y81" i="13"/>
  <c r="AF78" i="13"/>
  <c r="AE78" i="13"/>
  <c r="AD78" i="13"/>
  <c r="AB78" i="13"/>
  <c r="AA78" i="13"/>
  <c r="Z78" i="13"/>
  <c r="Y78" i="13"/>
  <c r="AF75" i="13"/>
  <c r="AE75" i="13"/>
  <c r="AD75" i="13"/>
  <c r="AB75" i="13"/>
  <c r="AA75" i="13"/>
  <c r="Z75" i="13"/>
  <c r="Y75" i="13"/>
  <c r="AF72" i="13"/>
  <c r="AE72" i="13"/>
  <c r="AD72" i="13"/>
  <c r="AB72" i="13"/>
  <c r="AA72" i="13"/>
  <c r="Z72" i="13"/>
  <c r="Y72" i="13"/>
  <c r="AF69" i="13"/>
  <c r="AE69" i="13"/>
  <c r="AD69" i="13"/>
  <c r="AB69" i="13"/>
  <c r="AA69" i="13"/>
  <c r="Z69" i="13"/>
  <c r="Y69" i="13"/>
  <c r="AF66" i="13"/>
  <c r="AE66" i="13"/>
  <c r="AD66" i="13"/>
  <c r="AB66" i="13"/>
  <c r="AA66" i="13"/>
  <c r="Z66" i="13"/>
  <c r="Y66" i="13"/>
  <c r="AF63" i="13"/>
  <c r="AE63" i="13"/>
  <c r="AD63" i="13"/>
  <c r="AB63" i="13"/>
  <c r="AA63" i="13"/>
  <c r="Z63" i="13"/>
  <c r="Y63" i="13"/>
  <c r="AF60" i="13"/>
  <c r="AE60" i="13"/>
  <c r="AD60" i="13"/>
  <c r="AB60" i="13"/>
  <c r="AA60" i="13"/>
  <c r="Z60" i="13"/>
  <c r="Y60" i="13"/>
  <c r="AF57" i="13"/>
  <c r="AE57" i="13"/>
  <c r="AD57" i="13"/>
  <c r="AB57" i="13"/>
  <c r="AA57" i="13"/>
  <c r="Z57" i="13"/>
  <c r="Y57" i="13"/>
  <c r="AF54" i="13"/>
  <c r="AE54" i="13"/>
  <c r="AD54" i="13"/>
  <c r="AB54" i="13"/>
  <c r="AA54" i="13"/>
  <c r="Z54" i="13"/>
  <c r="Y54" i="13"/>
  <c r="AF51" i="13"/>
  <c r="AE51" i="13"/>
  <c r="AD51" i="13"/>
  <c r="AB51" i="13"/>
  <c r="AA51" i="13"/>
  <c r="Z51" i="13"/>
  <c r="Y51" i="13"/>
  <c r="AF48" i="13"/>
  <c r="AE48" i="13"/>
  <c r="AD48" i="13"/>
  <c r="AB48" i="13"/>
  <c r="AA48" i="13"/>
  <c r="Z48" i="13"/>
  <c r="Y48" i="13"/>
  <c r="AF45" i="13"/>
  <c r="AE45" i="13"/>
  <c r="AD45" i="13"/>
  <c r="AB45" i="13"/>
  <c r="AA45" i="13"/>
  <c r="Z45" i="13"/>
  <c r="Y45" i="13"/>
  <c r="AF42" i="13"/>
  <c r="AE42" i="13"/>
  <c r="AD42" i="13"/>
  <c r="AB42" i="13"/>
  <c r="AA42" i="13"/>
  <c r="Z42" i="13"/>
  <c r="Y42" i="13"/>
  <c r="AF39" i="13"/>
  <c r="AE39" i="13"/>
  <c r="AD39" i="13"/>
  <c r="AB39" i="13"/>
  <c r="AA39" i="13"/>
  <c r="Z39" i="13"/>
  <c r="Y39" i="13"/>
  <c r="AF36" i="13"/>
  <c r="AE36" i="13"/>
  <c r="AD36" i="13"/>
  <c r="AB36" i="13"/>
  <c r="AA36" i="13"/>
  <c r="Z36" i="13"/>
  <c r="Y36" i="13"/>
  <c r="AF33" i="13"/>
  <c r="AE33" i="13"/>
  <c r="AD33" i="13"/>
  <c r="AB33" i="13"/>
  <c r="AA33" i="13"/>
  <c r="Z33" i="13"/>
  <c r="Y33" i="13"/>
  <c r="AF23" i="13"/>
  <c r="AE23" i="13"/>
  <c r="AD23" i="13"/>
  <c r="AB23" i="13"/>
  <c r="AA23" i="13"/>
  <c r="Z23" i="13"/>
  <c r="Y23" i="13"/>
  <c r="AF20" i="13"/>
  <c r="AE20" i="13"/>
  <c r="AD20" i="13"/>
  <c r="AB20" i="13"/>
  <c r="AA20" i="13"/>
  <c r="Z20" i="13"/>
  <c r="Y20" i="13"/>
  <c r="AF17" i="13"/>
  <c r="AE17" i="13"/>
  <c r="AD17" i="13"/>
  <c r="AB17" i="13"/>
  <c r="AA17" i="13"/>
  <c r="Z17" i="13"/>
  <c r="Y17" i="13"/>
  <c r="AF13" i="13"/>
  <c r="AF26" i="13" s="1"/>
  <c r="AF29" i="13" s="1"/>
  <c r="Z13" i="13"/>
  <c r="Y13" i="13"/>
  <c r="AF10" i="13"/>
  <c r="AE10" i="13"/>
  <c r="AD10" i="13"/>
  <c r="AB10" i="13"/>
  <c r="AA10" i="13"/>
  <c r="Z10" i="13"/>
  <c r="Y10" i="13"/>
  <c r="AF7" i="13"/>
  <c r="AE7" i="13"/>
  <c r="AD7" i="13"/>
  <c r="AB7" i="13"/>
  <c r="AA7" i="13"/>
  <c r="Z7" i="13"/>
  <c r="Y7" i="13"/>
  <c r="O602" i="13"/>
  <c r="P602" i="13"/>
  <c r="Q602" i="13"/>
  <c r="S602" i="13"/>
  <c r="T602" i="13"/>
  <c r="U602" i="13"/>
  <c r="N602" i="13"/>
  <c r="AH602" i="13" s="1"/>
  <c r="AS624" i="13" l="1"/>
  <c r="AQ624" i="13"/>
  <c r="AR624" i="13"/>
  <c r="AN287" i="13"/>
  <c r="AJ287" i="13"/>
  <c r="AQ33" i="13"/>
  <c r="AR36" i="13"/>
  <c r="AS39" i="13"/>
  <c r="AQ57" i="13"/>
  <c r="AR60" i="13"/>
  <c r="AS63" i="13"/>
  <c r="AR84" i="13"/>
  <c r="AS87" i="13"/>
  <c r="AR108" i="13"/>
  <c r="AS111" i="13"/>
  <c r="AQ128" i="13"/>
  <c r="AR131" i="13"/>
  <c r="AS134" i="13"/>
  <c r="AQ152" i="13"/>
  <c r="AR155" i="13"/>
  <c r="AS158" i="13"/>
  <c r="AQ183" i="13"/>
  <c r="AR186" i="13"/>
  <c r="AS189" i="13"/>
  <c r="AQ207" i="13"/>
  <c r="AR210" i="13"/>
  <c r="AS213" i="13"/>
  <c r="AQ231" i="13"/>
  <c r="AR234" i="13"/>
  <c r="AS237" i="13"/>
  <c r="AQ255" i="13"/>
  <c r="AR259" i="13"/>
  <c r="AS262" i="13"/>
  <c r="AR283" i="13"/>
  <c r="AR308" i="13"/>
  <c r="AQ332" i="13"/>
  <c r="AR335" i="13"/>
  <c r="AS338" i="13"/>
  <c r="AQ356" i="13"/>
  <c r="AR359" i="13"/>
  <c r="AS362" i="13"/>
  <c r="AQ381" i="13"/>
  <c r="AR384" i="13"/>
  <c r="AS387" i="13"/>
  <c r="AQ405" i="13"/>
  <c r="AR408" i="13"/>
  <c r="AS411" i="13"/>
  <c r="AQ429" i="13"/>
  <c r="AR432" i="13"/>
  <c r="AS435" i="13"/>
  <c r="AO543" i="13"/>
  <c r="AQ556" i="13"/>
  <c r="AR559" i="13"/>
  <c r="AS562" i="13"/>
  <c r="AR584" i="13"/>
  <c r="AS587" i="13"/>
  <c r="AQ602" i="13"/>
  <c r="AR605" i="13"/>
  <c r="AQ450" i="13"/>
  <c r="AR453" i="13"/>
  <c r="AS456" i="13"/>
  <c r="AQ481" i="13"/>
  <c r="AR484" i="13"/>
  <c r="AS488" i="13"/>
  <c r="AR506" i="13"/>
  <c r="AS509" i="13"/>
  <c r="AQ528" i="13"/>
  <c r="AR531" i="13"/>
  <c r="AS534" i="13"/>
  <c r="AS287" i="13"/>
  <c r="AK287" i="13"/>
  <c r="AR10" i="13"/>
  <c r="AQ305" i="13"/>
  <c r="AS311" i="13"/>
  <c r="AS608" i="13"/>
  <c r="AQ627" i="13"/>
  <c r="AR630" i="13"/>
  <c r="AS633" i="13"/>
  <c r="AR654" i="13"/>
  <c r="AQ675" i="13"/>
  <c r="AR678" i="13"/>
  <c r="AS681" i="13"/>
  <c r="AQ699" i="13"/>
  <c r="AR17" i="13"/>
  <c r="AS20" i="13"/>
  <c r="AR48" i="13"/>
  <c r="AS51" i="13"/>
  <c r="AQ69" i="13"/>
  <c r="AR72" i="13"/>
  <c r="AS75" i="13"/>
  <c r="AQ93" i="13"/>
  <c r="AR96" i="13"/>
  <c r="AS99" i="13"/>
  <c r="AQ117" i="13"/>
  <c r="AR121" i="13"/>
  <c r="AS124" i="13"/>
  <c r="AQ140" i="13"/>
  <c r="AR143" i="13"/>
  <c r="AS146" i="13"/>
  <c r="AQ164" i="13"/>
  <c r="AR167" i="13"/>
  <c r="AS170" i="13"/>
  <c r="AQ195" i="13"/>
  <c r="AR198" i="13"/>
  <c r="AS201" i="13"/>
  <c r="AQ219" i="13"/>
  <c r="AR222" i="13"/>
  <c r="AS225" i="13"/>
  <c r="AQ243" i="13"/>
  <c r="AR246" i="13"/>
  <c r="AQ51" i="13"/>
  <c r="AS57" i="13"/>
  <c r="AQ99" i="13"/>
  <c r="AR102" i="13"/>
  <c r="AQ124" i="13"/>
  <c r="AR149" i="13"/>
  <c r="AR180" i="13"/>
  <c r="AQ201" i="13"/>
  <c r="AS207" i="13"/>
  <c r="AQ225" i="13"/>
  <c r="AS231" i="13"/>
  <c r="AR252" i="13"/>
  <c r="AQ274" i="13"/>
  <c r="AS280" i="13"/>
  <c r="AQ299" i="13"/>
  <c r="AS305" i="13"/>
  <c r="AR326" i="13"/>
  <c r="AR353" i="13"/>
  <c r="AR378" i="13"/>
  <c r="AQ399" i="13"/>
  <c r="AS405" i="13"/>
  <c r="AR426" i="13"/>
  <c r="AR447" i="13"/>
  <c r="AQ468" i="13"/>
  <c r="AS474" i="13"/>
  <c r="AR500" i="13"/>
  <c r="AQ522" i="13"/>
  <c r="AS528" i="13"/>
  <c r="AR549" i="13"/>
  <c r="AQ574" i="13"/>
  <c r="AQ599" i="13"/>
  <c r="AR648" i="13"/>
  <c r="AR672" i="13"/>
  <c r="AR696" i="13"/>
  <c r="AQ20" i="13"/>
  <c r="AS33" i="13"/>
  <c r="AR54" i="13"/>
  <c r="AQ75" i="13"/>
  <c r="AS81" i="13"/>
  <c r="AS105" i="13"/>
  <c r="AS128" i="13"/>
  <c r="AQ146" i="13"/>
  <c r="AS152" i="13"/>
  <c r="AS183" i="13"/>
  <c r="AR204" i="13"/>
  <c r="AR228" i="13"/>
  <c r="AQ249" i="13"/>
  <c r="AS255" i="13"/>
  <c r="AR277" i="13"/>
  <c r="AR302" i="13"/>
  <c r="AQ323" i="13"/>
  <c r="AS332" i="13"/>
  <c r="AQ350" i="13"/>
  <c r="AS356" i="13"/>
  <c r="AQ374" i="13"/>
  <c r="AS381" i="13"/>
  <c r="AR402" i="13"/>
  <c r="AQ423" i="13"/>
  <c r="AS429" i="13"/>
  <c r="AQ444" i="13"/>
  <c r="AS450" i="13"/>
  <c r="AR471" i="13"/>
  <c r="AS481" i="13"/>
  <c r="AS503" i="13"/>
  <c r="AR525" i="13"/>
  <c r="AQ546" i="13"/>
  <c r="AR577" i="13"/>
  <c r="AS602" i="13"/>
  <c r="AQ621" i="13"/>
  <c r="AS627" i="13"/>
  <c r="AQ645" i="13"/>
  <c r="AS651" i="13"/>
  <c r="AQ669" i="13"/>
  <c r="AS675" i="13"/>
  <c r="AQ693" i="13"/>
  <c r="AS699" i="13"/>
  <c r="AS249" i="13"/>
  <c r="AQ268" i="13"/>
  <c r="AR271" i="13"/>
  <c r="AS274" i="13"/>
  <c r="AQ293" i="13"/>
  <c r="AR296" i="13"/>
  <c r="AS299" i="13"/>
  <c r="AQ317" i="13"/>
  <c r="AR320" i="13"/>
  <c r="AS323" i="13"/>
  <c r="AQ344" i="13"/>
  <c r="AR347" i="13"/>
  <c r="AS350" i="13"/>
  <c r="AQ368" i="13"/>
  <c r="AR371" i="13"/>
  <c r="AS374" i="13"/>
  <c r="AQ393" i="13"/>
  <c r="AR396" i="13"/>
  <c r="AS399" i="13"/>
  <c r="AR420" i="13"/>
  <c r="AS423" i="13"/>
  <c r="AS444" i="13"/>
  <c r="AQ462" i="13"/>
  <c r="AR465" i="13"/>
  <c r="AS468" i="13"/>
  <c r="AQ494" i="13"/>
  <c r="AR497" i="13"/>
  <c r="AQ516" i="13"/>
  <c r="AR519" i="13"/>
  <c r="AS522" i="13"/>
  <c r="AR543" i="13"/>
  <c r="AS546" i="13"/>
  <c r="AQ568" i="13"/>
  <c r="AR571" i="13"/>
  <c r="AS574" i="13"/>
  <c r="AQ593" i="13"/>
  <c r="AR596" i="13"/>
  <c r="AS599" i="13"/>
  <c r="AR617" i="13"/>
  <c r="AQ639" i="13"/>
  <c r="AQ663" i="13"/>
  <c r="AR666" i="13"/>
  <c r="AR690" i="13"/>
  <c r="AQ39" i="13"/>
  <c r="AR42" i="13"/>
  <c r="AS45" i="13"/>
  <c r="AQ63" i="13"/>
  <c r="AR66" i="13"/>
  <c r="AS69" i="13"/>
  <c r="AQ87" i="13"/>
  <c r="AR90" i="13"/>
  <c r="AS93" i="13"/>
  <c r="AQ111" i="13"/>
  <c r="AR114" i="13"/>
  <c r="AS117" i="13"/>
  <c r="AR137" i="13"/>
  <c r="AS140" i="13"/>
  <c r="AQ158" i="13"/>
  <c r="AR161" i="13"/>
  <c r="AS164" i="13"/>
  <c r="AQ189" i="13"/>
  <c r="AR192" i="13"/>
  <c r="AS195" i="13"/>
  <c r="AQ213" i="13"/>
  <c r="AR216" i="13"/>
  <c r="AS219" i="13"/>
  <c r="AQ237" i="13"/>
  <c r="AR240" i="13"/>
  <c r="AS243" i="13"/>
  <c r="AQ262" i="13"/>
  <c r="AR265" i="13"/>
  <c r="AS268" i="13"/>
  <c r="AQ287" i="13"/>
  <c r="AR290" i="13"/>
  <c r="AS293" i="13"/>
  <c r="AQ311" i="13"/>
  <c r="AR314" i="13"/>
  <c r="AS317" i="13"/>
  <c r="AQ338" i="13"/>
  <c r="AR341" i="13"/>
  <c r="AS344" i="13"/>
  <c r="AQ362" i="13"/>
  <c r="AR365" i="13"/>
  <c r="AS368" i="13"/>
  <c r="AQ387" i="13"/>
  <c r="AR390" i="13"/>
  <c r="AS393" i="13"/>
  <c r="AQ411" i="13"/>
  <c r="AR414" i="13"/>
  <c r="AS417" i="13"/>
  <c r="AQ435" i="13"/>
  <c r="AR438" i="13"/>
  <c r="AQ456" i="13"/>
  <c r="AS462" i="13"/>
  <c r="AQ488" i="13"/>
  <c r="AR491" i="13"/>
  <c r="AS494" i="13"/>
  <c r="AQ509" i="13"/>
  <c r="AR513" i="13"/>
  <c r="AS516" i="13"/>
  <c r="AQ534" i="13"/>
  <c r="AR537" i="13"/>
  <c r="AS540" i="13"/>
  <c r="AQ562" i="13"/>
  <c r="AR565" i="13"/>
  <c r="AS568" i="13"/>
  <c r="AQ587" i="13"/>
  <c r="AR590" i="13"/>
  <c r="AS593" i="13"/>
  <c r="AQ608" i="13"/>
  <c r="AR611" i="13"/>
  <c r="AS614" i="13"/>
  <c r="AQ633" i="13"/>
  <c r="AR636" i="13"/>
  <c r="AS639" i="13"/>
  <c r="AR660" i="13"/>
  <c r="AS663" i="13"/>
  <c r="AQ681" i="13"/>
  <c r="AR684" i="13"/>
  <c r="AS687" i="13"/>
  <c r="AQ17" i="13"/>
  <c r="AR20" i="13"/>
  <c r="AS23" i="13"/>
  <c r="AQ48" i="13"/>
  <c r="AR51" i="13"/>
  <c r="AS54" i="13"/>
  <c r="AQ72" i="13"/>
  <c r="AR75" i="13"/>
  <c r="AS78" i="13"/>
  <c r="AQ96" i="13"/>
  <c r="AR99" i="13"/>
  <c r="AS102" i="13"/>
  <c r="AQ121" i="13"/>
  <c r="AR124" i="13"/>
  <c r="AQ143" i="13"/>
  <c r="AR146" i="13"/>
  <c r="AS149" i="13"/>
  <c r="AQ167" i="13"/>
  <c r="AR170" i="13"/>
  <c r="AS180" i="13"/>
  <c r="AQ198" i="13"/>
  <c r="AR201" i="13"/>
  <c r="AS204" i="13"/>
  <c r="AQ222" i="13"/>
  <c r="AR225" i="13"/>
  <c r="AS228" i="13"/>
  <c r="AQ246" i="13"/>
  <c r="AR249" i="13"/>
  <c r="AS252" i="13"/>
  <c r="AQ271" i="13"/>
  <c r="AR274" i="13"/>
  <c r="AS277" i="13"/>
  <c r="AQ296" i="13"/>
  <c r="AR299" i="13"/>
  <c r="AS302" i="13"/>
  <c r="AQ320" i="13"/>
  <c r="AR323" i="13"/>
  <c r="AS326" i="13"/>
  <c r="AQ347" i="13"/>
  <c r="AR350" i="13"/>
  <c r="AS353" i="13"/>
  <c r="AQ371" i="13"/>
  <c r="AR374" i="13"/>
  <c r="AS378" i="13"/>
  <c r="AQ396" i="13"/>
  <c r="AR399" i="13"/>
  <c r="AS402" i="13"/>
  <c r="AQ420" i="13"/>
  <c r="AR423" i="13"/>
  <c r="AS426" i="13"/>
  <c r="AR444" i="13"/>
  <c r="AS447" i="13"/>
  <c r="AQ465" i="13"/>
  <c r="AR468" i="13"/>
  <c r="AS471" i="13"/>
  <c r="AQ497" i="13"/>
  <c r="AS500" i="13"/>
  <c r="AQ519" i="13"/>
  <c r="AR522" i="13"/>
  <c r="AS525" i="13"/>
  <c r="AQ543" i="13"/>
  <c r="AR546" i="13"/>
  <c r="AS549" i="13"/>
  <c r="AQ571" i="13"/>
  <c r="AR574" i="13"/>
  <c r="AS577" i="13"/>
  <c r="AQ596" i="13"/>
  <c r="AR599" i="13"/>
  <c r="AQ617" i="13"/>
  <c r="AR621" i="13"/>
  <c r="AQ642" i="13"/>
  <c r="AS648" i="13"/>
  <c r="AQ666" i="13"/>
  <c r="AR669" i="13"/>
  <c r="AS672" i="13"/>
  <c r="AR693" i="13"/>
  <c r="AS696" i="13"/>
  <c r="AO10" i="13"/>
  <c r="AN146" i="13"/>
  <c r="AO7" i="13"/>
  <c r="AO146" i="13"/>
  <c r="AN167" i="13"/>
  <c r="AO170" i="13"/>
  <c r="AQ7" i="13"/>
  <c r="Z26" i="13"/>
  <c r="AJ81" i="13"/>
  <c r="AQ81" i="13"/>
  <c r="AJ105" i="13"/>
  <c r="AQ105" i="13"/>
  <c r="AQ280" i="13"/>
  <c r="AQ474" i="13"/>
  <c r="AQ651" i="13"/>
  <c r="AK657" i="13"/>
  <c r="AS657" i="13"/>
  <c r="AJ78" i="13"/>
  <c r="AR78" i="13"/>
  <c r="AA13" i="13"/>
  <c r="AJ13" i="13" s="1"/>
  <c r="AJ7" i="13"/>
  <c r="AR7" i="13"/>
  <c r="AS10" i="13"/>
  <c r="AK10" i="13"/>
  <c r="AN630" i="13"/>
  <c r="AR645" i="13"/>
  <c r="AJ645" i="13"/>
  <c r="AO657" i="13"/>
  <c r="AQ690" i="13"/>
  <c r="AE13" i="13"/>
  <c r="AE26" i="13" s="1"/>
  <c r="AE29" i="13" s="1"/>
  <c r="AO29" i="13" s="1"/>
  <c r="AN7" i="13"/>
  <c r="AQ170" i="13"/>
  <c r="AS556" i="13"/>
  <c r="AK7" i="13"/>
  <c r="AS7" i="13"/>
  <c r="AQ45" i="13"/>
  <c r="AQ417" i="13"/>
  <c r="AQ441" i="13"/>
  <c r="AQ540" i="13"/>
  <c r="AQ614" i="13"/>
  <c r="AK621" i="13"/>
  <c r="AS621" i="13"/>
  <c r="AJ642" i="13"/>
  <c r="AR642" i="13"/>
  <c r="AK645" i="13"/>
  <c r="AS645" i="13"/>
  <c r="AK669" i="13"/>
  <c r="AS669" i="13"/>
  <c r="AQ687" i="13"/>
  <c r="AK693" i="13"/>
  <c r="AS693" i="13"/>
  <c r="Y26" i="13"/>
  <c r="Y29" i="13" s="1"/>
  <c r="AQ10" i="13"/>
  <c r="AQ23" i="13"/>
  <c r="AR33" i="13"/>
  <c r="AS36" i="13"/>
  <c r="AQ54" i="13"/>
  <c r="AR57" i="13"/>
  <c r="AS60" i="13"/>
  <c r="AQ78" i="13"/>
  <c r="AR81" i="13"/>
  <c r="AS84" i="13"/>
  <c r="AQ102" i="13"/>
  <c r="AR105" i="13"/>
  <c r="AS108" i="13"/>
  <c r="AR128" i="13"/>
  <c r="AS131" i="13"/>
  <c r="AQ149" i="13"/>
  <c r="AR152" i="13"/>
  <c r="AS155" i="13"/>
  <c r="AQ180" i="13"/>
  <c r="AR183" i="13"/>
  <c r="AS186" i="13"/>
  <c r="AQ204" i="13"/>
  <c r="AR207" i="13"/>
  <c r="AS210" i="13"/>
  <c r="AQ228" i="13"/>
  <c r="AR231" i="13"/>
  <c r="AS234" i="13"/>
  <c r="AQ252" i="13"/>
  <c r="AR255" i="13"/>
  <c r="AS259" i="13"/>
  <c r="AQ277" i="13"/>
  <c r="AR280" i="13"/>
  <c r="AS283" i="13"/>
  <c r="AQ302" i="13"/>
  <c r="AR305" i="13"/>
  <c r="AS308" i="13"/>
  <c r="AQ326" i="13"/>
  <c r="AR332" i="13"/>
  <c r="AS335" i="13"/>
  <c r="AQ353" i="13"/>
  <c r="AR356" i="13"/>
  <c r="AS359" i="13"/>
  <c r="AR381" i="13"/>
  <c r="AS384" i="13"/>
  <c r="AQ402" i="13"/>
  <c r="AR405" i="13"/>
  <c r="AS408" i="13"/>
  <c r="AQ426" i="13"/>
  <c r="AR429" i="13"/>
  <c r="AS432" i="13"/>
  <c r="AQ447" i="13"/>
  <c r="AR450" i="13"/>
  <c r="AS453" i="13"/>
  <c r="AQ471" i="13"/>
  <c r="AR474" i="13"/>
  <c r="AR481" i="13"/>
  <c r="AS484" i="13"/>
  <c r="AQ500" i="13"/>
  <c r="AR503" i="13"/>
  <c r="AS506" i="13"/>
  <c r="AQ525" i="13"/>
  <c r="AR528" i="13"/>
  <c r="AS531" i="13"/>
  <c r="AQ549" i="13"/>
  <c r="AR556" i="13"/>
  <c r="AS559" i="13"/>
  <c r="AQ577" i="13"/>
  <c r="AS584" i="13"/>
  <c r="AR602" i="13"/>
  <c r="AS605" i="13"/>
  <c r="AR627" i="13"/>
  <c r="AS630" i="13"/>
  <c r="AQ648" i="13"/>
  <c r="AR651" i="13"/>
  <c r="AS654" i="13"/>
  <c r="AQ672" i="13"/>
  <c r="AR675" i="13"/>
  <c r="AS678" i="13"/>
  <c r="AQ696" i="13"/>
  <c r="AR699" i="13"/>
  <c r="AD13" i="13"/>
  <c r="AD26" i="13" s="1"/>
  <c r="AS17" i="13"/>
  <c r="AQ42" i="13"/>
  <c r="AR45" i="13"/>
  <c r="AS48" i="13"/>
  <c r="AQ66" i="13"/>
  <c r="AR69" i="13"/>
  <c r="AS72" i="13"/>
  <c r="AQ90" i="13"/>
  <c r="AR93" i="13"/>
  <c r="AS96" i="13"/>
  <c r="AQ114" i="13"/>
  <c r="AR117" i="13"/>
  <c r="AS121" i="13"/>
  <c r="AQ137" i="13"/>
  <c r="AR140" i="13"/>
  <c r="AS143" i="13"/>
  <c r="AQ161" i="13"/>
  <c r="AR164" i="13"/>
  <c r="AS167" i="13"/>
  <c r="AQ192" i="13"/>
  <c r="AR195" i="13"/>
  <c r="AS198" i="13"/>
  <c r="AQ216" i="13"/>
  <c r="AR219" i="13"/>
  <c r="AS222" i="13"/>
  <c r="AQ240" i="13"/>
  <c r="AR243" i="13"/>
  <c r="AS246" i="13"/>
  <c r="AQ265" i="13"/>
  <c r="AR268" i="13"/>
  <c r="AS271" i="13"/>
  <c r="AQ290" i="13"/>
  <c r="AR293" i="13"/>
  <c r="AS296" i="13"/>
  <c r="AQ314" i="13"/>
  <c r="AR317" i="13"/>
  <c r="AS320" i="13"/>
  <c r="AQ341" i="13"/>
  <c r="AR344" i="13"/>
  <c r="AS347" i="13"/>
  <c r="AQ365" i="13"/>
  <c r="AR368" i="13"/>
  <c r="AS371" i="13"/>
  <c r="AQ390" i="13"/>
  <c r="AR393" i="13"/>
  <c r="AS396" i="13"/>
  <c r="AQ414" i="13"/>
  <c r="AR417" i="13"/>
  <c r="AS420" i="13"/>
  <c r="AQ438" i="13"/>
  <c r="AR441" i="13"/>
  <c r="AQ459" i="13"/>
  <c r="AR462" i="13"/>
  <c r="AS465" i="13"/>
  <c r="AQ491" i="13"/>
  <c r="AR494" i="13"/>
  <c r="AS497" i="13"/>
  <c r="AQ513" i="13"/>
  <c r="AR516" i="13"/>
  <c r="AS519" i="13"/>
  <c r="AQ537" i="13"/>
  <c r="AR540" i="13"/>
  <c r="AS543" i="13"/>
  <c r="AQ565" i="13"/>
  <c r="AR568" i="13"/>
  <c r="AS571" i="13"/>
  <c r="AQ590" i="13"/>
  <c r="AR593" i="13"/>
  <c r="AS596" i="13"/>
  <c r="AQ611" i="13"/>
  <c r="AR614" i="13"/>
  <c r="AS617" i="13"/>
  <c r="AQ636" i="13"/>
  <c r="AR639" i="13"/>
  <c r="AS642" i="13"/>
  <c r="AQ660" i="13"/>
  <c r="AR663" i="13"/>
  <c r="AS666" i="13"/>
  <c r="AQ684" i="13"/>
  <c r="AR687" i="13"/>
  <c r="AS690" i="13"/>
  <c r="AQ134" i="13"/>
  <c r="AS441" i="13"/>
  <c r="AJ459" i="13"/>
  <c r="AR459" i="13"/>
  <c r="AQ657" i="13"/>
  <c r="AQ36" i="13"/>
  <c r="AR39" i="13"/>
  <c r="AS42" i="13"/>
  <c r="AQ60" i="13"/>
  <c r="AR63" i="13"/>
  <c r="AS66" i="13"/>
  <c r="AQ84" i="13"/>
  <c r="AR87" i="13"/>
  <c r="AS90" i="13"/>
  <c r="AQ108" i="13"/>
  <c r="AR111" i="13"/>
  <c r="AS114" i="13"/>
  <c r="AJ134" i="13"/>
  <c r="AR134" i="13"/>
  <c r="AS137" i="13"/>
  <c r="AQ155" i="13"/>
  <c r="AR158" i="13"/>
  <c r="AS161" i="13"/>
  <c r="AQ186" i="13"/>
  <c r="AR189" i="13"/>
  <c r="AS192" i="13"/>
  <c r="AJ210" i="13"/>
  <c r="AQ210" i="13"/>
  <c r="AR213" i="13"/>
  <c r="AS216" i="13"/>
  <c r="AQ234" i="13"/>
  <c r="AR237" i="13"/>
  <c r="AS240" i="13"/>
  <c r="AQ259" i="13"/>
  <c r="AJ262" i="13"/>
  <c r="AR262" i="13"/>
  <c r="AK265" i="13"/>
  <c r="AS265" i="13"/>
  <c r="AQ283" i="13"/>
  <c r="AR287" i="13"/>
  <c r="AS290" i="13"/>
  <c r="AQ308" i="13"/>
  <c r="AR311" i="13"/>
  <c r="AS314" i="13"/>
  <c r="AQ335" i="13"/>
  <c r="AR338" i="13"/>
  <c r="AS341" i="13"/>
  <c r="AQ359" i="13"/>
  <c r="AR362" i="13"/>
  <c r="AS365" i="13"/>
  <c r="AQ384" i="13"/>
  <c r="AR387" i="13"/>
  <c r="AS390" i="13"/>
  <c r="AQ408" i="13"/>
  <c r="AJ411" i="13"/>
  <c r="AR411" i="13"/>
  <c r="AS414" i="13"/>
  <c r="AO423" i="13"/>
  <c r="AQ432" i="13"/>
  <c r="AR435" i="13"/>
  <c r="AS438" i="13"/>
  <c r="AQ453" i="13"/>
  <c r="AR456" i="13"/>
  <c r="AS459" i="13"/>
  <c r="AQ484" i="13"/>
  <c r="AR488" i="13"/>
  <c r="AS491" i="13"/>
  <c r="AQ506" i="13"/>
  <c r="AR509" i="13"/>
  <c r="AS513" i="13"/>
  <c r="AQ531" i="13"/>
  <c r="AR534" i="13"/>
  <c r="AS537" i="13"/>
  <c r="AQ559" i="13"/>
  <c r="AR562" i="13"/>
  <c r="AS565" i="13"/>
  <c r="AQ584" i="13"/>
  <c r="AR587" i="13"/>
  <c r="AS590" i="13"/>
  <c r="AQ605" i="13"/>
  <c r="AR608" i="13"/>
  <c r="AS611" i="13"/>
  <c r="AQ630" i="13"/>
  <c r="AR633" i="13"/>
  <c r="AS636" i="13"/>
  <c r="AQ654" i="13"/>
  <c r="AR657" i="13"/>
  <c r="AS660" i="13"/>
  <c r="AQ678" i="13"/>
  <c r="AR681" i="13"/>
  <c r="AS684" i="13"/>
  <c r="AQ378" i="13"/>
  <c r="AK57" i="13"/>
  <c r="AN63" i="13"/>
  <c r="AN39" i="13"/>
  <c r="AK33" i="13"/>
  <c r="AN642" i="13"/>
  <c r="AO669" i="13"/>
  <c r="AN690" i="13"/>
  <c r="AO134" i="13"/>
  <c r="AJ170" i="13"/>
  <c r="AK180" i="13"/>
  <c r="AJ201" i="13"/>
  <c r="AK204" i="13"/>
  <c r="AJ225" i="13"/>
  <c r="AN259" i="13"/>
  <c r="AO262" i="13"/>
  <c r="AN283" i="13"/>
  <c r="AO287" i="13"/>
  <c r="AK302" i="13"/>
  <c r="AO311" i="13"/>
  <c r="AK326" i="13"/>
  <c r="AN335" i="13"/>
  <c r="AK353" i="13"/>
  <c r="AN359" i="13"/>
  <c r="AJ399" i="13"/>
  <c r="AK450" i="13"/>
  <c r="AK474" i="13"/>
  <c r="AO645" i="13"/>
  <c r="AK660" i="13"/>
  <c r="AN666" i="13"/>
  <c r="AK684" i="13"/>
  <c r="AO405" i="13"/>
  <c r="AO627" i="13"/>
  <c r="AK314" i="13"/>
  <c r="AJ299" i="13"/>
  <c r="AN69" i="13"/>
  <c r="AJ84" i="13"/>
  <c r="AO96" i="13"/>
  <c r="AJ108" i="13"/>
  <c r="AK63" i="13"/>
  <c r="AO72" i="13"/>
  <c r="AK87" i="13"/>
  <c r="AN93" i="13"/>
  <c r="AK111" i="13"/>
  <c r="AN117" i="13"/>
  <c r="AD29" i="13"/>
  <c r="AN57" i="13"/>
  <c r="AN33" i="13"/>
  <c r="AJ72" i="13"/>
  <c r="AO108" i="13"/>
  <c r="AB13" i="13"/>
  <c r="AK51" i="13"/>
  <c r="AO84" i="13"/>
  <c r="AJ96" i="13"/>
  <c r="AJ690" i="13"/>
  <c r="AJ666" i="13"/>
  <c r="AO693" i="13"/>
  <c r="AK636" i="13"/>
  <c r="AO621" i="13"/>
  <c r="AK48" i="13"/>
  <c r="AO81" i="13"/>
  <c r="AN102" i="13"/>
  <c r="AJ627" i="13"/>
  <c r="AK654" i="13"/>
  <c r="AJ699" i="13"/>
  <c r="AO207" i="13"/>
  <c r="AK296" i="13"/>
  <c r="AK371" i="13"/>
  <c r="AJ393" i="13"/>
  <c r="AK396" i="13"/>
  <c r="AN402" i="13"/>
  <c r="AN450" i="13"/>
  <c r="AK522" i="13"/>
  <c r="AN556" i="13"/>
  <c r="AJ571" i="13"/>
  <c r="AK574" i="13"/>
  <c r="AN584" i="13"/>
  <c r="AJ599" i="13"/>
  <c r="AK602" i="13"/>
  <c r="AK627" i="13"/>
  <c r="AN633" i="13"/>
  <c r="AO636" i="13"/>
  <c r="AK651" i="13"/>
  <c r="AN657" i="13"/>
  <c r="AO660" i="13"/>
  <c r="AK675" i="13"/>
  <c r="AN681" i="13"/>
  <c r="AO684" i="13"/>
  <c r="AK699" i="13"/>
  <c r="AN249" i="13"/>
  <c r="AN423" i="13"/>
  <c r="AJ438" i="13"/>
  <c r="AN447" i="13"/>
  <c r="AK465" i="13"/>
  <c r="AK23" i="13"/>
  <c r="AK96" i="13"/>
  <c r="AO562" i="13"/>
  <c r="AJ602" i="13"/>
  <c r="AJ651" i="13"/>
  <c r="AK347" i="13"/>
  <c r="AK237" i="13"/>
  <c r="AJ259" i="13"/>
  <c r="AK262" i="13"/>
  <c r="AO271" i="13"/>
  <c r="AJ283" i="13"/>
  <c r="AJ308" i="13"/>
  <c r="AK311" i="13"/>
  <c r="AK338" i="13"/>
  <c r="AK362" i="13"/>
  <c r="AJ384" i="13"/>
  <c r="AN393" i="13"/>
  <c r="AJ408" i="13"/>
  <c r="AK411" i="13"/>
  <c r="AN465" i="13"/>
  <c r="AJ639" i="13"/>
  <c r="AK642" i="13"/>
  <c r="AJ663" i="13"/>
  <c r="AN672" i="13"/>
  <c r="AJ687" i="13"/>
  <c r="AK690" i="13"/>
  <c r="AN54" i="13"/>
  <c r="AJ93" i="13"/>
  <c r="AO105" i="13"/>
  <c r="AN611" i="13"/>
  <c r="AK678" i="13"/>
  <c r="AJ268" i="13"/>
  <c r="AN302" i="13"/>
  <c r="AK320" i="13"/>
  <c r="AK81" i="13"/>
  <c r="AJ102" i="13"/>
  <c r="AO393" i="13"/>
  <c r="AN636" i="13"/>
  <c r="AK72" i="13"/>
  <c r="AJ117" i="13"/>
  <c r="AK630" i="13"/>
  <c r="AJ675" i="13"/>
  <c r="AO152" i="13"/>
  <c r="AK271" i="13"/>
  <c r="AO305" i="13"/>
  <c r="AN326" i="13"/>
  <c r="AN353" i="13"/>
  <c r="AN108" i="13"/>
  <c r="AK128" i="13"/>
  <c r="AN134" i="13"/>
  <c r="AK152" i="13"/>
  <c r="AK183" i="13"/>
  <c r="AK207" i="13"/>
  <c r="AN213" i="13"/>
  <c r="AJ228" i="13"/>
  <c r="AO435" i="13"/>
  <c r="AK633" i="13"/>
  <c r="AK387" i="13"/>
  <c r="AK402" i="13"/>
  <c r="AK435" i="13"/>
  <c r="AJ432" i="13"/>
  <c r="AJ429" i="13"/>
  <c r="AK426" i="13"/>
  <c r="AJ414" i="13"/>
  <c r="AJ423" i="13"/>
  <c r="AK459" i="13"/>
  <c r="AJ456" i="13"/>
  <c r="AK420" i="13"/>
  <c r="AJ465" i="13"/>
  <c r="AJ447" i="13"/>
  <c r="AK468" i="13"/>
  <c r="AK444" i="13"/>
  <c r="AJ417" i="13"/>
  <c r="AK417" i="13"/>
  <c r="AN417" i="13"/>
  <c r="AJ441" i="13"/>
  <c r="AK441" i="13"/>
  <c r="AN441" i="13"/>
  <c r="AJ462" i="13"/>
  <c r="AK378" i="13"/>
  <c r="AK124" i="13"/>
  <c r="AJ20" i="13"/>
  <c r="AK546" i="13"/>
  <c r="AK497" i="13"/>
  <c r="AO506" i="13"/>
  <c r="AK252" i="13"/>
  <c r="AK246" i="13"/>
  <c r="AJ243" i="13"/>
  <c r="AN237" i="13"/>
  <c r="AK231" i="13"/>
  <c r="AO225" i="13"/>
  <c r="AK222" i="13"/>
  <c r="AK216" i="13"/>
  <c r="AJ213" i="13"/>
  <c r="AN204" i="13"/>
  <c r="AO201" i="13"/>
  <c r="AK198" i="13"/>
  <c r="AK192" i="13"/>
  <c r="AJ189" i="13"/>
  <c r="AN189" i="13"/>
  <c r="AO183" i="13"/>
  <c r="AN180" i="13"/>
  <c r="AK121" i="13"/>
  <c r="AO158" i="13"/>
  <c r="AO189" i="13"/>
  <c r="AO213" i="13"/>
  <c r="AO237" i="13"/>
  <c r="AJ246" i="13"/>
  <c r="AJ274" i="13"/>
  <c r="AK274" i="13"/>
  <c r="AN280" i="13"/>
  <c r="AN384" i="13"/>
  <c r="AO387" i="13"/>
  <c r="AN408" i="13"/>
  <c r="AO411" i="13"/>
  <c r="AN432" i="13"/>
  <c r="AN456" i="13"/>
  <c r="AO459" i="13"/>
  <c r="AN78" i="13"/>
  <c r="AK20" i="13"/>
  <c r="AK45" i="13"/>
  <c r="AN51" i="13"/>
  <c r="AK69" i="13"/>
  <c r="AJ90" i="13"/>
  <c r="AK93" i="13"/>
  <c r="AJ114" i="13"/>
  <c r="AK117" i="13"/>
  <c r="AO128" i="13"/>
  <c r="AK167" i="13"/>
  <c r="AN252" i="13"/>
  <c r="AO255" i="13"/>
  <c r="AN277" i="13"/>
  <c r="AO280" i="13"/>
  <c r="AJ290" i="13"/>
  <c r="AJ293" i="13"/>
  <c r="AK293" i="13"/>
  <c r="AN378" i="13"/>
  <c r="AO381" i="13"/>
  <c r="AK42" i="13"/>
  <c r="AN48" i="13"/>
  <c r="AJ10" i="13"/>
  <c r="AN20" i="13"/>
  <c r="AK39" i="13"/>
  <c r="AN45" i="13"/>
  <c r="AJ693" i="13"/>
  <c r="AK17" i="13"/>
  <c r="AN23" i="13"/>
  <c r="AO51" i="13"/>
  <c r="AK36" i="13"/>
  <c r="AN42" i="13"/>
  <c r="AK60" i="13"/>
  <c r="AN66" i="13"/>
  <c r="AN90" i="13"/>
  <c r="AO93" i="13"/>
  <c r="AN114" i="13"/>
  <c r="AO117" i="13"/>
  <c r="AN140" i="13"/>
  <c r="AN164" i="13"/>
  <c r="AK189" i="13"/>
  <c r="AN195" i="13"/>
  <c r="AK213" i="13"/>
  <c r="AN219" i="13"/>
  <c r="AJ234" i="13"/>
  <c r="AN243" i="13"/>
  <c r="AO246" i="13"/>
  <c r="AN10" i="13"/>
  <c r="AN36" i="13"/>
  <c r="AO39" i="13"/>
  <c r="AK54" i="13"/>
  <c r="AN60" i="13"/>
  <c r="AO63" i="13"/>
  <c r="AJ75" i="13"/>
  <c r="AK78" i="13"/>
  <c r="AN84" i="13"/>
  <c r="AO87" i="13"/>
  <c r="AJ99" i="13"/>
  <c r="AK102" i="13"/>
  <c r="AK149" i="13"/>
  <c r="AN234" i="13"/>
  <c r="AN624" i="13"/>
  <c r="AN648" i="13"/>
  <c r="AO651" i="13"/>
  <c r="AK666" i="13"/>
  <c r="AO675" i="13"/>
  <c r="AN696" i="13"/>
  <c r="AO699" i="13"/>
  <c r="AK66" i="13"/>
  <c r="AN72" i="13"/>
  <c r="AO75" i="13"/>
  <c r="AJ87" i="13"/>
  <c r="AK90" i="13"/>
  <c r="AN96" i="13"/>
  <c r="AJ111" i="13"/>
  <c r="AK114" i="13"/>
  <c r="AN121" i="13"/>
  <c r="AO124" i="13"/>
  <c r="AK137" i="13"/>
  <c r="AK140" i="13"/>
  <c r="AK195" i="13"/>
  <c r="AN201" i="13"/>
  <c r="AK219" i="13"/>
  <c r="AN225" i="13"/>
  <c r="AO228" i="13"/>
  <c r="AJ240" i="13"/>
  <c r="AK243" i="13"/>
  <c r="AO252" i="13"/>
  <c r="AK268" i="13"/>
  <c r="AN274" i="13"/>
  <c r="AO277" i="13"/>
  <c r="AN299" i="13"/>
  <c r="AJ314" i="13"/>
  <c r="AK317" i="13"/>
  <c r="AK344" i="13"/>
  <c r="AK368" i="13"/>
  <c r="AJ390" i="13"/>
  <c r="AK393" i="13"/>
  <c r="AN399" i="13"/>
  <c r="AN296" i="13"/>
  <c r="AK105" i="13"/>
  <c r="AN111" i="13"/>
  <c r="AO114" i="13"/>
  <c r="AJ128" i="13"/>
  <c r="AK131" i="13"/>
  <c r="AN137" i="13"/>
  <c r="AO140" i="13"/>
  <c r="AJ152" i="13"/>
  <c r="AK155" i="13"/>
  <c r="AN161" i="13"/>
  <c r="AO164" i="13"/>
  <c r="AJ183" i="13"/>
  <c r="AK186" i="13"/>
  <c r="AN192" i="13"/>
  <c r="AO195" i="13"/>
  <c r="AJ207" i="13"/>
  <c r="AK210" i="13"/>
  <c r="AO216" i="13"/>
  <c r="AO219" i="13"/>
  <c r="AJ231" i="13"/>
  <c r="AK234" i="13"/>
  <c r="AJ255" i="13"/>
  <c r="AK259" i="13"/>
  <c r="AO268" i="13"/>
  <c r="AJ280" i="13"/>
  <c r="AK283" i="13"/>
  <c r="AN290" i="13"/>
  <c r="AO293" i="13"/>
  <c r="AK308" i="13"/>
  <c r="AN314" i="13"/>
  <c r="AK335" i="13"/>
  <c r="AN341" i="13"/>
  <c r="AK359" i="13"/>
  <c r="AN365" i="13"/>
  <c r="AJ381" i="13"/>
  <c r="AK384" i="13"/>
  <c r="AN390" i="13"/>
  <c r="AJ405" i="13"/>
  <c r="AK408" i="13"/>
  <c r="AN414" i="13"/>
  <c r="AO417" i="13"/>
  <c r="AK432" i="13"/>
  <c r="AN438" i="13"/>
  <c r="AO441" i="13"/>
  <c r="AJ453" i="13"/>
  <c r="AK456" i="13"/>
  <c r="AN462" i="13"/>
  <c r="AO465" i="13"/>
  <c r="AJ167" i="13"/>
  <c r="AK170" i="13"/>
  <c r="AJ198" i="13"/>
  <c r="AK201" i="13"/>
  <c r="AJ222" i="13"/>
  <c r="AN231" i="13"/>
  <c r="AO234" i="13"/>
  <c r="AN305" i="13"/>
  <c r="AK249" i="13"/>
  <c r="AN255" i="13"/>
  <c r="AJ271" i="13"/>
  <c r="AK299" i="13"/>
  <c r="AK323" i="13"/>
  <c r="AK350" i="13"/>
  <c r="AK374" i="13"/>
  <c r="AN381" i="13"/>
  <c r="AJ396" i="13"/>
  <c r="AK399" i="13"/>
  <c r="AN405" i="13"/>
  <c r="AJ420" i="13"/>
  <c r="AK423" i="13"/>
  <c r="AN429" i="13"/>
  <c r="AJ444" i="13"/>
  <c r="AK447" i="13"/>
  <c r="AN453" i="13"/>
  <c r="AJ468" i="13"/>
  <c r="AK471" i="13"/>
  <c r="AN426" i="13"/>
  <c r="AO429" i="13"/>
  <c r="AJ237" i="13"/>
  <c r="AO249" i="13"/>
  <c r="AN271" i="13"/>
  <c r="AO274" i="13"/>
  <c r="AK290" i="13"/>
  <c r="AO299" i="13"/>
  <c r="AJ311" i="13"/>
  <c r="AN320" i="13"/>
  <c r="AK341" i="13"/>
  <c r="AN347" i="13"/>
  <c r="AK365" i="13"/>
  <c r="AN371" i="13"/>
  <c r="AJ387" i="13"/>
  <c r="AK390" i="13"/>
  <c r="AN396" i="13"/>
  <c r="AO399" i="13"/>
  <c r="AK414" i="13"/>
  <c r="AN420" i="13"/>
  <c r="AJ435" i="13"/>
  <c r="AK438" i="13"/>
  <c r="AN444" i="13"/>
  <c r="AO447" i="13"/>
  <c r="AK462" i="13"/>
  <c r="AN468" i="13"/>
  <c r="AN481" i="13"/>
  <c r="AN506" i="13"/>
  <c r="AO453" i="13"/>
  <c r="AO308" i="13"/>
  <c r="AJ252" i="13"/>
  <c r="AK255" i="13"/>
  <c r="AN262" i="13"/>
  <c r="AO265" i="13"/>
  <c r="AJ277" i="13"/>
  <c r="AK280" i="13"/>
  <c r="AO290" i="13"/>
  <c r="AK305" i="13"/>
  <c r="AN308" i="13"/>
  <c r="AN311" i="13"/>
  <c r="AO314" i="13"/>
  <c r="AK332" i="13"/>
  <c r="AK356" i="13"/>
  <c r="AJ378" i="13"/>
  <c r="AK381" i="13"/>
  <c r="AN387" i="13"/>
  <c r="AJ402" i="13"/>
  <c r="AK405" i="13"/>
  <c r="AN411" i="13"/>
  <c r="AJ426" i="13"/>
  <c r="AK429" i="13"/>
  <c r="AN435" i="13"/>
  <c r="AJ450" i="13"/>
  <c r="AK453" i="13"/>
  <c r="AN459" i="13"/>
  <c r="AJ590" i="13"/>
  <c r="AK681" i="13"/>
  <c r="AI602" i="13"/>
  <c r="AJ630" i="13"/>
  <c r="AJ654" i="13"/>
  <c r="AJ678" i="13"/>
  <c r="AN660" i="13"/>
  <c r="AJ568" i="13"/>
  <c r="AN577" i="13"/>
  <c r="AJ621" i="13"/>
  <c r="AK624" i="13"/>
  <c r="AO633" i="13"/>
  <c r="AK648" i="13"/>
  <c r="AN654" i="13"/>
  <c r="AJ669" i="13"/>
  <c r="AK672" i="13"/>
  <c r="AN678" i="13"/>
  <c r="AO681" i="13"/>
  <c r="AK696" i="13"/>
  <c r="AN596" i="13"/>
  <c r="AN621" i="13"/>
  <c r="AO624" i="13"/>
  <c r="AJ636" i="13"/>
  <c r="AK639" i="13"/>
  <c r="AN645" i="13"/>
  <c r="AO648" i="13"/>
  <c r="AJ660" i="13"/>
  <c r="AK663" i="13"/>
  <c r="AN669" i="13"/>
  <c r="AO672" i="13"/>
  <c r="AJ684" i="13"/>
  <c r="AK687" i="13"/>
  <c r="AN693" i="13"/>
  <c r="AO696" i="13"/>
  <c r="AN684" i="13"/>
  <c r="AJ158" i="13"/>
  <c r="AK158" i="13"/>
  <c r="AN158" i="13"/>
  <c r="AK134" i="13"/>
  <c r="AN170" i="13"/>
  <c r="AK164" i="13"/>
  <c r="AJ146" i="13"/>
  <c r="AO149" i="13"/>
  <c r="AK143" i="13"/>
  <c r="AJ143" i="13"/>
  <c r="AO687" i="13"/>
  <c r="AJ681" i="13"/>
  <c r="AO663" i="13"/>
  <c r="AJ657" i="13"/>
  <c r="AO639" i="13"/>
  <c r="AJ633" i="13"/>
  <c r="AN699" i="13"/>
  <c r="AN687" i="13"/>
  <c r="AN675" i="13"/>
  <c r="AN663" i="13"/>
  <c r="AN651" i="13"/>
  <c r="AN639" i="13"/>
  <c r="AN627" i="13"/>
  <c r="AJ696" i="13"/>
  <c r="AO690" i="13"/>
  <c r="AO678" i="13"/>
  <c r="AJ672" i="13"/>
  <c r="AO666" i="13"/>
  <c r="AO654" i="13"/>
  <c r="AJ648" i="13"/>
  <c r="AO642" i="13"/>
  <c r="AO630" i="13"/>
  <c r="AJ624" i="13"/>
  <c r="AM602" i="13"/>
  <c r="AJ488" i="13"/>
  <c r="AK491" i="13"/>
  <c r="AN497" i="13"/>
  <c r="AJ513" i="13"/>
  <c r="AK516" i="13"/>
  <c r="AJ537" i="13"/>
  <c r="AK540" i="13"/>
  <c r="AJ565" i="13"/>
  <c r="AK568" i="13"/>
  <c r="AJ593" i="13"/>
  <c r="AK596" i="13"/>
  <c r="AJ617" i="13"/>
  <c r="AJ614" i="13"/>
  <c r="AO534" i="13"/>
  <c r="AK577" i="13"/>
  <c r="AK605" i="13"/>
  <c r="AJ611" i="13"/>
  <c r="AK481" i="13"/>
  <c r="AK506" i="13"/>
  <c r="AN513" i="13"/>
  <c r="AJ528" i="13"/>
  <c r="AK531" i="13"/>
  <c r="AN537" i="13"/>
  <c r="AJ556" i="13"/>
  <c r="AK559" i="13"/>
  <c r="AN565" i="13"/>
  <c r="AK587" i="13"/>
  <c r="AK611" i="13"/>
  <c r="AO596" i="13"/>
  <c r="AJ471" i="13"/>
  <c r="AO484" i="13"/>
  <c r="AK500" i="13"/>
  <c r="AO509" i="13"/>
  <c r="AJ522" i="13"/>
  <c r="AK525" i="13"/>
  <c r="AN531" i="13"/>
  <c r="AJ546" i="13"/>
  <c r="AK549" i="13"/>
  <c r="AJ574" i="13"/>
  <c r="AO590" i="13"/>
  <c r="AO614" i="13"/>
  <c r="AO584" i="13"/>
  <c r="AJ491" i="13"/>
  <c r="AO528" i="13"/>
  <c r="AO556" i="13"/>
  <c r="AK571" i="13"/>
  <c r="AJ596" i="13"/>
  <c r="AK599" i="13"/>
  <c r="AN605" i="13"/>
  <c r="AO608" i="13"/>
  <c r="AN608" i="13"/>
  <c r="AN587" i="13"/>
  <c r="AJ497" i="13"/>
  <c r="AK617" i="13"/>
  <c r="AO522" i="13"/>
  <c r="AN488" i="13"/>
  <c r="AJ503" i="13"/>
  <c r="AK503" i="13"/>
  <c r="AO516" i="13"/>
  <c r="AJ525" i="13"/>
  <c r="AN534" i="13"/>
  <c r="AJ584" i="13"/>
  <c r="AK584" i="13"/>
  <c r="AJ608" i="13"/>
  <c r="AK608" i="13"/>
  <c r="AN617" i="13"/>
  <c r="AJ474" i="13"/>
  <c r="AO488" i="13"/>
  <c r="AO513" i="13"/>
  <c r="AK528" i="13"/>
  <c r="AJ577" i="13"/>
  <c r="AO617" i="13"/>
  <c r="AO474" i="13"/>
  <c r="AO546" i="13"/>
  <c r="AJ500" i="13"/>
  <c r="AK478" i="13"/>
  <c r="AJ478" i="13"/>
  <c r="AO491" i="13"/>
  <c r="AN509" i="13"/>
  <c r="AO540" i="13"/>
  <c r="AJ549" i="13"/>
  <c r="AO568" i="13"/>
  <c r="AN593" i="13"/>
  <c r="AO565" i="13"/>
  <c r="AO537" i="13"/>
  <c r="AN562" i="13"/>
  <c r="AJ605" i="13"/>
  <c r="AN474" i="13"/>
  <c r="AN478" i="13"/>
  <c r="AO481" i="13"/>
  <c r="AJ494" i="13"/>
  <c r="AK494" i="13"/>
  <c r="AN503" i="13"/>
  <c r="AO503" i="13"/>
  <c r="AJ519" i="13"/>
  <c r="AK519" i="13"/>
  <c r="AN525" i="13"/>
  <c r="AN528" i="13"/>
  <c r="AO531" i="13"/>
  <c r="AJ543" i="13"/>
  <c r="AN549" i="13"/>
  <c r="AO559" i="13"/>
  <c r="AO587" i="13"/>
  <c r="AO611" i="13"/>
  <c r="AO605" i="13"/>
  <c r="AO593" i="13"/>
  <c r="AN471" i="13"/>
  <c r="AO500" i="13"/>
  <c r="AN522" i="13"/>
  <c r="AN574" i="13"/>
  <c r="AO471" i="13"/>
  <c r="AJ481" i="13"/>
  <c r="AN494" i="13"/>
  <c r="AO497" i="13"/>
  <c r="AJ509" i="13"/>
  <c r="AK513" i="13"/>
  <c r="AN519" i="13"/>
  <c r="AO519" i="13"/>
  <c r="AJ534" i="13"/>
  <c r="AK534" i="13"/>
  <c r="AK537" i="13"/>
  <c r="AN543" i="13"/>
  <c r="AJ562" i="13"/>
  <c r="AK562" i="13"/>
  <c r="AK565" i="13"/>
  <c r="AN568" i="13"/>
  <c r="AN571" i="13"/>
  <c r="AN599" i="13"/>
  <c r="AO602" i="13"/>
  <c r="AJ587" i="13"/>
  <c r="AJ559" i="13"/>
  <c r="AJ540" i="13"/>
  <c r="AO525" i="13"/>
  <c r="AN546" i="13"/>
  <c r="AO549" i="13"/>
  <c r="AN602" i="13"/>
  <c r="AK593" i="13"/>
  <c r="AJ484" i="13"/>
  <c r="AK488" i="13"/>
  <c r="AK484" i="13"/>
  <c r="AN491" i="13"/>
  <c r="AJ506" i="13"/>
  <c r="AK509" i="13"/>
  <c r="AJ531" i="13"/>
  <c r="AO571" i="13"/>
  <c r="AK590" i="13"/>
  <c r="AO599" i="13"/>
  <c r="AK614" i="13"/>
  <c r="AO577" i="13"/>
  <c r="AO574" i="13"/>
  <c r="AO494" i="13"/>
  <c r="AN614" i="13"/>
  <c r="AN590" i="13"/>
  <c r="AN559" i="13"/>
  <c r="AN540" i="13"/>
  <c r="AN516" i="13"/>
  <c r="AN500" i="13"/>
  <c r="AN484" i="13"/>
  <c r="AN317" i="13"/>
  <c r="AO317" i="13"/>
  <c r="AO320" i="13"/>
  <c r="AJ332" i="13"/>
  <c r="AJ335" i="13"/>
  <c r="AN344" i="13"/>
  <c r="AO344" i="13"/>
  <c r="AO347" i="13"/>
  <c r="AJ356" i="13"/>
  <c r="AJ359" i="13"/>
  <c r="AN368" i="13"/>
  <c r="AO368" i="13"/>
  <c r="AO371" i="13"/>
  <c r="AO468" i="13"/>
  <c r="AO444" i="13"/>
  <c r="AO420" i="13"/>
  <c r="AO396" i="13"/>
  <c r="AJ323" i="13"/>
  <c r="AJ326" i="13"/>
  <c r="AN338" i="13"/>
  <c r="AO338" i="13"/>
  <c r="AO341" i="13"/>
  <c r="AJ350" i="13"/>
  <c r="AJ353" i="13"/>
  <c r="AN362" i="13"/>
  <c r="AO362" i="13"/>
  <c r="AO365" i="13"/>
  <c r="AJ374" i="13"/>
  <c r="AO462" i="13"/>
  <c r="AO438" i="13"/>
  <c r="AO414" i="13"/>
  <c r="AO390" i="13"/>
  <c r="AJ317" i="13"/>
  <c r="AJ320" i="13"/>
  <c r="AN332" i="13"/>
  <c r="AO332" i="13"/>
  <c r="AO335" i="13"/>
  <c r="AJ344" i="13"/>
  <c r="AJ347" i="13"/>
  <c r="AN356" i="13"/>
  <c r="AO356" i="13"/>
  <c r="AO359" i="13"/>
  <c r="AJ368" i="13"/>
  <c r="AJ371" i="13"/>
  <c r="AO456" i="13"/>
  <c r="AO432" i="13"/>
  <c r="AO408" i="13"/>
  <c r="AO384" i="13"/>
  <c r="AN323" i="13"/>
  <c r="AO323" i="13"/>
  <c r="AO326" i="13"/>
  <c r="AJ338" i="13"/>
  <c r="AJ341" i="13"/>
  <c r="AN350" i="13"/>
  <c r="AO350" i="13"/>
  <c r="AO353" i="13"/>
  <c r="AJ362" i="13"/>
  <c r="AJ365" i="13"/>
  <c r="AN374" i="13"/>
  <c r="AO374" i="13"/>
  <c r="AO450" i="13"/>
  <c r="AO426" i="13"/>
  <c r="AO402" i="13"/>
  <c r="AO378" i="13"/>
  <c r="AN265" i="13"/>
  <c r="AJ302" i="13"/>
  <c r="AO296" i="13"/>
  <c r="AK277" i="13"/>
  <c r="AN268" i="13"/>
  <c r="AJ305" i="13"/>
  <c r="AO283" i="13"/>
  <c r="AJ265" i="13"/>
  <c r="AO259" i="13"/>
  <c r="AJ249" i="13"/>
  <c r="AN293" i="13"/>
  <c r="AO302" i="13"/>
  <c r="AJ296" i="13"/>
  <c r="AO240" i="13"/>
  <c r="AN240" i="13"/>
  <c r="AN228" i="13"/>
  <c r="AK225" i="13"/>
  <c r="AO243" i="13"/>
  <c r="AO231" i="13"/>
  <c r="AK240" i="13"/>
  <c r="AK228" i="13"/>
  <c r="AN246" i="13"/>
  <c r="AN152" i="13"/>
  <c r="AN128" i="13"/>
  <c r="AN124" i="13"/>
  <c r="AO222" i="13"/>
  <c r="AJ216" i="13"/>
  <c r="AO210" i="13"/>
  <c r="AJ204" i="13"/>
  <c r="AO198" i="13"/>
  <c r="AJ192" i="13"/>
  <c r="AO186" i="13"/>
  <c r="AJ180" i="13"/>
  <c r="AJ161" i="13"/>
  <c r="AO155" i="13"/>
  <c r="AJ149" i="13"/>
  <c r="AO143" i="13"/>
  <c r="AJ137" i="13"/>
  <c r="AO131" i="13"/>
  <c r="AN222" i="13"/>
  <c r="AN210" i="13"/>
  <c r="AN198" i="13"/>
  <c r="AN186" i="13"/>
  <c r="AN155" i="13"/>
  <c r="AN143" i="13"/>
  <c r="AN183" i="13"/>
  <c r="AJ219" i="13"/>
  <c r="AJ195" i="13"/>
  <c r="AO167" i="13"/>
  <c r="AJ164" i="13"/>
  <c r="AJ140" i="13"/>
  <c r="AJ124" i="13"/>
  <c r="AN207" i="13"/>
  <c r="AO204" i="13"/>
  <c r="AO192" i="13"/>
  <c r="AJ186" i="13"/>
  <c r="AO180" i="13"/>
  <c r="AJ155" i="13"/>
  <c r="AO137" i="13"/>
  <c r="AN216" i="13"/>
  <c r="AN149" i="13"/>
  <c r="AK146" i="13"/>
  <c r="AJ121" i="13"/>
  <c r="AO111" i="13"/>
  <c r="AO121" i="13"/>
  <c r="AK108" i="13"/>
  <c r="AN99" i="13"/>
  <c r="AN87" i="13"/>
  <c r="AK84" i="13"/>
  <c r="AO102" i="13"/>
  <c r="AO90" i="13"/>
  <c r="AO78" i="13"/>
  <c r="AO99" i="13"/>
  <c r="AK99" i="13"/>
  <c r="AN105" i="13"/>
  <c r="AN81" i="13"/>
  <c r="AK75" i="13"/>
  <c r="AO69" i="13"/>
  <c r="AJ63" i="13"/>
  <c r="AO57" i="13"/>
  <c r="AJ51" i="13"/>
  <c r="AO45" i="13"/>
  <c r="AJ39" i="13"/>
  <c r="AO33" i="13"/>
  <c r="AJ23" i="13"/>
  <c r="AO17" i="13"/>
  <c r="AN17" i="13"/>
  <c r="AJ66" i="13"/>
  <c r="AO60" i="13"/>
  <c r="AJ54" i="13"/>
  <c r="AO48" i="13"/>
  <c r="AJ42" i="13"/>
  <c r="AO36" i="13"/>
  <c r="AO20" i="13"/>
  <c r="AJ69" i="13"/>
  <c r="AJ57" i="13"/>
  <c r="AJ45" i="13"/>
  <c r="AJ33" i="13"/>
  <c r="AO23" i="13"/>
  <c r="AJ17" i="13"/>
  <c r="AN75" i="13"/>
  <c r="AO66" i="13"/>
  <c r="AJ60" i="13"/>
  <c r="AO54" i="13"/>
  <c r="AJ48" i="13"/>
  <c r="AO42" i="13"/>
  <c r="AJ36" i="13"/>
  <c r="U314" i="13"/>
  <c r="AM314" i="13" s="1"/>
  <c r="T314" i="13"/>
  <c r="S314" i="13"/>
  <c r="Q314" i="13"/>
  <c r="AI314" i="13" s="1"/>
  <c r="P314" i="13"/>
  <c r="O314" i="13"/>
  <c r="N314" i="13"/>
  <c r="AH314" i="13" s="1"/>
  <c r="U234" i="13"/>
  <c r="AM234" i="13" s="1"/>
  <c r="T234" i="13"/>
  <c r="S234" i="13"/>
  <c r="Q234" i="13"/>
  <c r="AI234" i="13" s="1"/>
  <c r="P234" i="13"/>
  <c r="O234" i="13"/>
  <c r="N234" i="13"/>
  <c r="AH234" i="13" s="1"/>
  <c r="O222" i="13"/>
  <c r="P222" i="13"/>
  <c r="Q222" i="13"/>
  <c r="AI222" i="13" s="1"/>
  <c r="S222" i="13"/>
  <c r="T222" i="13"/>
  <c r="U222" i="13"/>
  <c r="AM222" i="13" s="1"/>
  <c r="N222" i="13"/>
  <c r="AH222" i="13" s="1"/>
  <c r="AN29" i="13" l="1"/>
  <c r="AN26" i="13"/>
  <c r="AN13" i="13"/>
  <c r="AO26" i="13"/>
  <c r="AO13" i="13"/>
  <c r="AB26" i="13"/>
  <c r="AS13" i="13"/>
  <c r="Z29" i="13"/>
  <c r="AQ29" i="13" s="1"/>
  <c r="AQ26" i="13"/>
  <c r="AQ13" i="13"/>
  <c r="AK13" i="13"/>
  <c r="AA26" i="13"/>
  <c r="AR13" i="13"/>
  <c r="O611" i="13"/>
  <c r="P611" i="13"/>
  <c r="Q611" i="13"/>
  <c r="AI611" i="13" s="1"/>
  <c r="S611" i="13"/>
  <c r="T611" i="13"/>
  <c r="U611" i="13"/>
  <c r="AM611" i="13" s="1"/>
  <c r="N611" i="13"/>
  <c r="AH611" i="13" s="1"/>
  <c r="AB29" i="13" l="1"/>
  <c r="AS26" i="13"/>
  <c r="AK26" i="13"/>
  <c r="AA29" i="13"/>
  <c r="AR26" i="13"/>
  <c r="AJ26" i="13"/>
  <c r="O408" i="13"/>
  <c r="P408" i="13"/>
  <c r="Q408" i="13"/>
  <c r="AI408" i="13" s="1"/>
  <c r="S408" i="13"/>
  <c r="T408" i="13"/>
  <c r="U408" i="13"/>
  <c r="AM408" i="13" s="1"/>
  <c r="N408" i="13"/>
  <c r="AH408" i="13" s="1"/>
  <c r="O435" i="13"/>
  <c r="P435" i="13"/>
  <c r="Q435" i="13"/>
  <c r="AI435" i="13" s="1"/>
  <c r="S435" i="13"/>
  <c r="T435" i="13"/>
  <c r="U435" i="13"/>
  <c r="AM435" i="13" s="1"/>
  <c r="N435" i="13"/>
  <c r="AH435" i="13" s="1"/>
  <c r="O438" i="13"/>
  <c r="P438" i="13"/>
  <c r="Q438" i="13"/>
  <c r="AI438" i="13" s="1"/>
  <c r="S438" i="13"/>
  <c r="T438" i="13"/>
  <c r="U438" i="13"/>
  <c r="AM438" i="13" s="1"/>
  <c r="N438" i="13"/>
  <c r="AH438" i="13" s="1"/>
  <c r="O432" i="13"/>
  <c r="P432" i="13"/>
  <c r="Q432" i="13"/>
  <c r="AI432" i="13" s="1"/>
  <c r="S432" i="13"/>
  <c r="T432" i="13"/>
  <c r="U432" i="13"/>
  <c r="AM432" i="13" s="1"/>
  <c r="N432" i="13"/>
  <c r="AH432" i="13" s="1"/>
  <c r="O459" i="13"/>
  <c r="P459" i="13"/>
  <c r="Q459" i="13"/>
  <c r="AI459" i="13" s="1"/>
  <c r="S459" i="13"/>
  <c r="T459" i="13"/>
  <c r="U459" i="13"/>
  <c r="AM459" i="13" s="1"/>
  <c r="N459" i="13"/>
  <c r="AH459" i="13" s="1"/>
  <c r="O456" i="13"/>
  <c r="P456" i="13"/>
  <c r="Q456" i="13"/>
  <c r="AI456" i="13" s="1"/>
  <c r="S456" i="13"/>
  <c r="T456" i="13"/>
  <c r="U456" i="13"/>
  <c r="AM456" i="13" s="1"/>
  <c r="N456" i="13"/>
  <c r="AH456" i="13" s="1"/>
  <c r="O426" i="13"/>
  <c r="P426" i="13"/>
  <c r="Q426" i="13"/>
  <c r="AI426" i="13" s="1"/>
  <c r="S426" i="13"/>
  <c r="T426" i="13"/>
  <c r="U426" i="13"/>
  <c r="AM426" i="13" s="1"/>
  <c r="N426" i="13"/>
  <c r="AH426" i="13" s="1"/>
  <c r="O423" i="13"/>
  <c r="P423" i="13"/>
  <c r="Q423" i="13"/>
  <c r="AI423" i="13" s="1"/>
  <c r="S423" i="13"/>
  <c r="T423" i="13"/>
  <c r="U423" i="13"/>
  <c r="AM423" i="13" s="1"/>
  <c r="N423" i="13"/>
  <c r="AH423" i="13" s="1"/>
  <c r="O414" i="13"/>
  <c r="P414" i="13"/>
  <c r="Q414" i="13"/>
  <c r="AI414" i="13" s="1"/>
  <c r="S414" i="13"/>
  <c r="T414" i="13"/>
  <c r="U414" i="13"/>
  <c r="AM414" i="13" s="1"/>
  <c r="N414" i="13"/>
  <c r="AH414" i="13" s="1"/>
  <c r="O429" i="13"/>
  <c r="P429" i="13"/>
  <c r="Q429" i="13"/>
  <c r="AI429" i="13" s="1"/>
  <c r="S429" i="13"/>
  <c r="T429" i="13"/>
  <c r="U429" i="13"/>
  <c r="AM429" i="13" s="1"/>
  <c r="N429" i="13"/>
  <c r="AH429" i="13" s="1"/>
  <c r="AK29" i="13" l="1"/>
  <c r="AS29" i="13"/>
  <c r="AR29" i="13"/>
  <c r="AJ29" i="13"/>
  <c r="N128" i="13"/>
  <c r="AH128" i="13" s="1"/>
  <c r="U128" i="13"/>
  <c r="AM128" i="13" s="1"/>
  <c r="T128" i="13"/>
  <c r="S128" i="13"/>
  <c r="Q128" i="13"/>
  <c r="P128" i="13"/>
  <c r="O128" i="13"/>
  <c r="U140" i="13"/>
  <c r="AM140" i="13" s="1"/>
  <c r="T140" i="13"/>
  <c r="S140" i="13"/>
  <c r="Q140" i="13"/>
  <c r="AI140" i="13" s="1"/>
  <c r="P140" i="13"/>
  <c r="O140" i="13"/>
  <c r="N140" i="13"/>
  <c r="AH140" i="13" s="1"/>
  <c r="U268" i="13" l="1"/>
  <c r="AM268" i="13" s="1"/>
  <c r="T268" i="13"/>
  <c r="S268" i="13"/>
  <c r="Q268" i="13"/>
  <c r="AI268" i="13" s="1"/>
  <c r="P268" i="13"/>
  <c r="O268" i="13"/>
  <c r="N268" i="13"/>
  <c r="AH268" i="13" s="1"/>
  <c r="U702" i="13" l="1"/>
  <c r="AM702" i="13" s="1"/>
  <c r="T702" i="13"/>
  <c r="S702" i="13"/>
  <c r="Q702" i="13"/>
  <c r="AI702" i="13" s="1"/>
  <c r="P702" i="13"/>
  <c r="O702" i="13"/>
  <c r="N702" i="13"/>
  <c r="AH702" i="13" s="1"/>
  <c r="U699" i="13"/>
  <c r="AM699" i="13" s="1"/>
  <c r="T699" i="13"/>
  <c r="S699" i="13"/>
  <c r="Q699" i="13"/>
  <c r="AI699" i="13" s="1"/>
  <c r="P699" i="13"/>
  <c r="O699" i="13"/>
  <c r="N699" i="13"/>
  <c r="AH699" i="13" s="1"/>
  <c r="U696" i="13"/>
  <c r="AM696" i="13" s="1"/>
  <c r="T696" i="13"/>
  <c r="S696" i="13"/>
  <c r="Q696" i="13"/>
  <c r="AI696" i="13" s="1"/>
  <c r="P696" i="13"/>
  <c r="O696" i="13"/>
  <c r="N696" i="13"/>
  <c r="AH696" i="13" s="1"/>
  <c r="U693" i="13"/>
  <c r="AM693" i="13" s="1"/>
  <c r="T693" i="13"/>
  <c r="S693" i="13"/>
  <c r="Q693" i="13"/>
  <c r="AI693" i="13" s="1"/>
  <c r="P693" i="13"/>
  <c r="O693" i="13"/>
  <c r="N693" i="13"/>
  <c r="AH693" i="13" s="1"/>
  <c r="U690" i="13"/>
  <c r="AM690" i="13" s="1"/>
  <c r="T690" i="13"/>
  <c r="S690" i="13"/>
  <c r="Q690" i="13"/>
  <c r="AI690" i="13" s="1"/>
  <c r="P690" i="13"/>
  <c r="O690" i="13"/>
  <c r="N690" i="13"/>
  <c r="AH690" i="13" s="1"/>
  <c r="U687" i="13"/>
  <c r="AM687" i="13" s="1"/>
  <c r="T687" i="13"/>
  <c r="S687" i="13"/>
  <c r="Q687" i="13"/>
  <c r="AI687" i="13" s="1"/>
  <c r="P687" i="13"/>
  <c r="O687" i="13"/>
  <c r="N687" i="13"/>
  <c r="AH687" i="13" s="1"/>
  <c r="U684" i="13"/>
  <c r="AM684" i="13" s="1"/>
  <c r="T684" i="13"/>
  <c r="S684" i="13"/>
  <c r="Q684" i="13"/>
  <c r="AI684" i="13" s="1"/>
  <c r="P684" i="13"/>
  <c r="O684" i="13"/>
  <c r="N684" i="13"/>
  <c r="AH684" i="13" s="1"/>
  <c r="U681" i="13"/>
  <c r="AM681" i="13" s="1"/>
  <c r="T681" i="13"/>
  <c r="S681" i="13"/>
  <c r="Q681" i="13"/>
  <c r="AI681" i="13" s="1"/>
  <c r="P681" i="13"/>
  <c r="O681" i="13"/>
  <c r="N681" i="13"/>
  <c r="AH681" i="13" s="1"/>
  <c r="U678" i="13"/>
  <c r="AM678" i="13" s="1"/>
  <c r="T678" i="13"/>
  <c r="S678" i="13"/>
  <c r="Q678" i="13"/>
  <c r="AI678" i="13" s="1"/>
  <c r="P678" i="13"/>
  <c r="O678" i="13"/>
  <c r="N678" i="13"/>
  <c r="AH678" i="13" s="1"/>
  <c r="U675" i="13"/>
  <c r="AM675" i="13" s="1"/>
  <c r="T675" i="13"/>
  <c r="S675" i="13"/>
  <c r="Q675" i="13"/>
  <c r="AI675" i="13" s="1"/>
  <c r="P675" i="13"/>
  <c r="O675" i="13"/>
  <c r="N675" i="13"/>
  <c r="AH675" i="13" s="1"/>
  <c r="U672" i="13"/>
  <c r="AM672" i="13" s="1"/>
  <c r="T672" i="13"/>
  <c r="S672" i="13"/>
  <c r="Q672" i="13"/>
  <c r="AI672" i="13" s="1"/>
  <c r="P672" i="13"/>
  <c r="O672" i="13"/>
  <c r="N672" i="13"/>
  <c r="AH672" i="13" s="1"/>
  <c r="U669" i="13"/>
  <c r="AM669" i="13" s="1"/>
  <c r="T669" i="13"/>
  <c r="S669" i="13"/>
  <c r="Q669" i="13"/>
  <c r="AI669" i="13" s="1"/>
  <c r="P669" i="13"/>
  <c r="O669" i="13"/>
  <c r="N669" i="13"/>
  <c r="AH669" i="13" s="1"/>
  <c r="U666" i="13"/>
  <c r="AM666" i="13" s="1"/>
  <c r="T666" i="13"/>
  <c r="S666" i="13"/>
  <c r="Q666" i="13"/>
  <c r="AI666" i="13" s="1"/>
  <c r="P666" i="13"/>
  <c r="O666" i="13"/>
  <c r="N666" i="13"/>
  <c r="AH666" i="13" s="1"/>
  <c r="U663" i="13"/>
  <c r="AM663" i="13" s="1"/>
  <c r="T663" i="13"/>
  <c r="S663" i="13"/>
  <c r="Q663" i="13"/>
  <c r="AI663" i="13" s="1"/>
  <c r="P663" i="13"/>
  <c r="O663" i="13"/>
  <c r="N663" i="13"/>
  <c r="AH663" i="13" s="1"/>
  <c r="U660" i="13"/>
  <c r="AM660" i="13" s="1"/>
  <c r="T660" i="13"/>
  <c r="S660" i="13"/>
  <c r="Q660" i="13"/>
  <c r="AI660" i="13" s="1"/>
  <c r="P660" i="13"/>
  <c r="O660" i="13"/>
  <c r="N660" i="13"/>
  <c r="AH660" i="13" s="1"/>
  <c r="U657" i="13"/>
  <c r="AM657" i="13" s="1"/>
  <c r="T657" i="13"/>
  <c r="S657" i="13"/>
  <c r="Q657" i="13"/>
  <c r="AI657" i="13" s="1"/>
  <c r="P657" i="13"/>
  <c r="O657" i="13"/>
  <c r="N657" i="13"/>
  <c r="AH657" i="13" s="1"/>
  <c r="U654" i="13"/>
  <c r="AM654" i="13" s="1"/>
  <c r="T654" i="13"/>
  <c r="S654" i="13"/>
  <c r="Q654" i="13"/>
  <c r="AI654" i="13" s="1"/>
  <c r="P654" i="13"/>
  <c r="O654" i="13"/>
  <c r="N654" i="13"/>
  <c r="AH654" i="13" s="1"/>
  <c r="U651" i="13"/>
  <c r="AM651" i="13" s="1"/>
  <c r="T651" i="13"/>
  <c r="S651" i="13"/>
  <c r="Q651" i="13"/>
  <c r="AI651" i="13" s="1"/>
  <c r="P651" i="13"/>
  <c r="O651" i="13"/>
  <c r="N651" i="13"/>
  <c r="AH651" i="13" s="1"/>
  <c r="U648" i="13"/>
  <c r="AM648" i="13" s="1"/>
  <c r="T648" i="13"/>
  <c r="S648" i="13"/>
  <c r="Q648" i="13"/>
  <c r="AI648" i="13" s="1"/>
  <c r="P648" i="13"/>
  <c r="O648" i="13"/>
  <c r="N648" i="13"/>
  <c r="AH648" i="13" s="1"/>
  <c r="U645" i="13"/>
  <c r="AM645" i="13" s="1"/>
  <c r="T645" i="13"/>
  <c r="S645" i="13"/>
  <c r="Q645" i="13"/>
  <c r="AI645" i="13" s="1"/>
  <c r="P645" i="13"/>
  <c r="O645" i="13"/>
  <c r="N645" i="13"/>
  <c r="AH645" i="13" s="1"/>
  <c r="U642" i="13"/>
  <c r="AM642" i="13" s="1"/>
  <c r="T642" i="13"/>
  <c r="S642" i="13"/>
  <c r="Q642" i="13"/>
  <c r="AI642" i="13" s="1"/>
  <c r="P642" i="13"/>
  <c r="O642" i="13"/>
  <c r="N642" i="13"/>
  <c r="AH642" i="13" s="1"/>
  <c r="U639" i="13"/>
  <c r="AM639" i="13" s="1"/>
  <c r="T639" i="13"/>
  <c r="S639" i="13"/>
  <c r="Q639" i="13"/>
  <c r="AI639" i="13" s="1"/>
  <c r="P639" i="13"/>
  <c r="O639" i="13"/>
  <c r="N639" i="13"/>
  <c r="AH639" i="13" s="1"/>
  <c r="U636" i="13"/>
  <c r="AM636" i="13" s="1"/>
  <c r="T636" i="13"/>
  <c r="S636" i="13"/>
  <c r="Q636" i="13"/>
  <c r="AI636" i="13" s="1"/>
  <c r="P636" i="13"/>
  <c r="O636" i="13"/>
  <c r="N636" i="13"/>
  <c r="AH636" i="13" s="1"/>
  <c r="U633" i="13"/>
  <c r="AM633" i="13" s="1"/>
  <c r="T633" i="13"/>
  <c r="S633" i="13"/>
  <c r="Q633" i="13"/>
  <c r="AI633" i="13" s="1"/>
  <c r="P633" i="13"/>
  <c r="O633" i="13"/>
  <c r="N633" i="13"/>
  <c r="AH633" i="13" s="1"/>
  <c r="U630" i="13"/>
  <c r="AM630" i="13" s="1"/>
  <c r="T630" i="13"/>
  <c r="S630" i="13"/>
  <c r="Q630" i="13"/>
  <c r="P630" i="13"/>
  <c r="O630" i="13"/>
  <c r="N630" i="13"/>
  <c r="AH630" i="13" s="1"/>
  <c r="U627" i="13"/>
  <c r="AM627" i="13" s="1"/>
  <c r="T627" i="13"/>
  <c r="S627" i="13"/>
  <c r="Q627" i="13"/>
  <c r="AI627" i="13" s="1"/>
  <c r="P627" i="13"/>
  <c r="O627" i="13"/>
  <c r="N627" i="13"/>
  <c r="AH627" i="13" s="1"/>
  <c r="U624" i="13"/>
  <c r="AM624" i="13" s="1"/>
  <c r="T624" i="13"/>
  <c r="S624" i="13"/>
  <c r="Q624" i="13"/>
  <c r="AI624" i="13" s="1"/>
  <c r="P624" i="13"/>
  <c r="O624" i="13"/>
  <c r="N624" i="13"/>
  <c r="AH624" i="13" s="1"/>
  <c r="U621" i="13"/>
  <c r="AM621" i="13" s="1"/>
  <c r="T621" i="13"/>
  <c r="S621" i="13"/>
  <c r="Q621" i="13"/>
  <c r="AI621" i="13" s="1"/>
  <c r="P621" i="13"/>
  <c r="O621" i="13"/>
  <c r="N621" i="13"/>
  <c r="AH621" i="13" s="1"/>
  <c r="U617" i="13"/>
  <c r="AM617" i="13" s="1"/>
  <c r="T617" i="13"/>
  <c r="S617" i="13"/>
  <c r="Q617" i="13"/>
  <c r="AI617" i="13" s="1"/>
  <c r="P617" i="13"/>
  <c r="O617" i="13"/>
  <c r="N617" i="13"/>
  <c r="AH617" i="13" s="1"/>
  <c r="U614" i="13"/>
  <c r="AM614" i="13" s="1"/>
  <c r="T614" i="13"/>
  <c r="S614" i="13"/>
  <c r="Q614" i="13"/>
  <c r="P614" i="13"/>
  <c r="O614" i="13"/>
  <c r="N614" i="13"/>
  <c r="AH614" i="13" s="1"/>
  <c r="U608" i="13"/>
  <c r="AM608" i="13" s="1"/>
  <c r="T608" i="13"/>
  <c r="S608" i="13"/>
  <c r="Q608" i="13"/>
  <c r="AI608" i="13" s="1"/>
  <c r="P608" i="13"/>
  <c r="O608" i="13"/>
  <c r="N608" i="13"/>
  <c r="AH608" i="13" s="1"/>
  <c r="U605" i="13"/>
  <c r="AM605" i="13" s="1"/>
  <c r="T605" i="13"/>
  <c r="S605" i="13"/>
  <c r="Q605" i="13"/>
  <c r="AI605" i="13" s="1"/>
  <c r="P605" i="13"/>
  <c r="O605" i="13"/>
  <c r="N605" i="13"/>
  <c r="AH605" i="13" s="1"/>
  <c r="U599" i="13"/>
  <c r="AM599" i="13" s="1"/>
  <c r="T599" i="13"/>
  <c r="S599" i="13"/>
  <c r="Q599" i="13"/>
  <c r="AI599" i="13" s="1"/>
  <c r="P599" i="13"/>
  <c r="O599" i="13"/>
  <c r="N599" i="13"/>
  <c r="AH599" i="13" s="1"/>
  <c r="U596" i="13"/>
  <c r="AM596" i="13" s="1"/>
  <c r="T596" i="13"/>
  <c r="S596" i="13"/>
  <c r="Q596" i="13"/>
  <c r="AI596" i="13" s="1"/>
  <c r="P596" i="13"/>
  <c r="O596" i="13"/>
  <c r="N596" i="13"/>
  <c r="AH596" i="13" s="1"/>
  <c r="U593" i="13"/>
  <c r="AM593" i="13" s="1"/>
  <c r="T593" i="13"/>
  <c r="S593" i="13"/>
  <c r="Q593" i="13"/>
  <c r="AI593" i="13" s="1"/>
  <c r="P593" i="13"/>
  <c r="O593" i="13"/>
  <c r="N593" i="13"/>
  <c r="AH593" i="13" s="1"/>
  <c r="U590" i="13"/>
  <c r="AM590" i="13" s="1"/>
  <c r="T590" i="13"/>
  <c r="S590" i="13"/>
  <c r="Q590" i="13"/>
  <c r="AI590" i="13" s="1"/>
  <c r="P590" i="13"/>
  <c r="O590" i="13"/>
  <c r="N590" i="13"/>
  <c r="AH590" i="13" s="1"/>
  <c r="U587" i="13"/>
  <c r="AM587" i="13" s="1"/>
  <c r="T587" i="13"/>
  <c r="S587" i="13"/>
  <c r="Q587" i="13"/>
  <c r="AI587" i="13" s="1"/>
  <c r="P587" i="13"/>
  <c r="O587" i="13"/>
  <c r="N587" i="13"/>
  <c r="AH587" i="13" s="1"/>
  <c r="U584" i="13"/>
  <c r="AM584" i="13" s="1"/>
  <c r="T584" i="13"/>
  <c r="S584" i="13"/>
  <c r="Q584" i="13"/>
  <c r="AI584" i="13" s="1"/>
  <c r="P584" i="13"/>
  <c r="O584" i="13"/>
  <c r="N584" i="13"/>
  <c r="AH584" i="13" s="1"/>
  <c r="U577" i="13"/>
  <c r="AM577" i="13" s="1"/>
  <c r="T577" i="13"/>
  <c r="S577" i="13"/>
  <c r="Q577" i="13"/>
  <c r="AI577" i="13" s="1"/>
  <c r="P577" i="13"/>
  <c r="O577" i="13"/>
  <c r="N577" i="13"/>
  <c r="AH577" i="13" s="1"/>
  <c r="U574" i="13"/>
  <c r="AM574" i="13" s="1"/>
  <c r="T574" i="13"/>
  <c r="S574" i="13"/>
  <c r="Q574" i="13"/>
  <c r="AI574" i="13" s="1"/>
  <c r="P574" i="13"/>
  <c r="O574" i="13"/>
  <c r="N574" i="13"/>
  <c r="AH574" i="13" s="1"/>
  <c r="U571" i="13"/>
  <c r="AM571" i="13" s="1"/>
  <c r="T571" i="13"/>
  <c r="S571" i="13"/>
  <c r="Q571" i="13"/>
  <c r="AI571" i="13" s="1"/>
  <c r="P571" i="13"/>
  <c r="O571" i="13"/>
  <c r="N571" i="13"/>
  <c r="AH571" i="13" s="1"/>
  <c r="U568" i="13"/>
  <c r="AM568" i="13" s="1"/>
  <c r="T568" i="13"/>
  <c r="S568" i="13"/>
  <c r="Q568" i="13"/>
  <c r="P568" i="13"/>
  <c r="O568" i="13"/>
  <c r="N568" i="13"/>
  <c r="AH568" i="13" s="1"/>
  <c r="U565" i="13"/>
  <c r="AM565" i="13" s="1"/>
  <c r="T565" i="13"/>
  <c r="S565" i="13"/>
  <c r="Q565" i="13"/>
  <c r="AI565" i="13" s="1"/>
  <c r="P565" i="13"/>
  <c r="O565" i="13"/>
  <c r="N565" i="13"/>
  <c r="AH565" i="13" s="1"/>
  <c r="U562" i="13"/>
  <c r="AM562" i="13" s="1"/>
  <c r="T562" i="13"/>
  <c r="S562" i="13"/>
  <c r="Q562" i="13"/>
  <c r="AI562" i="13" s="1"/>
  <c r="P562" i="13"/>
  <c r="O562" i="13"/>
  <c r="N562" i="13"/>
  <c r="AH562" i="13" s="1"/>
  <c r="U559" i="13"/>
  <c r="T559" i="13"/>
  <c r="S559" i="13"/>
  <c r="Q559" i="13"/>
  <c r="P559" i="13"/>
  <c r="O559" i="13"/>
  <c r="N559" i="13"/>
  <c r="AH559" i="13" s="1"/>
  <c r="U556" i="13"/>
  <c r="AM556" i="13" s="1"/>
  <c r="T556" i="13"/>
  <c r="S556" i="13"/>
  <c r="Q556" i="13"/>
  <c r="AI556" i="13" s="1"/>
  <c r="P556" i="13"/>
  <c r="O556" i="13"/>
  <c r="N556" i="13"/>
  <c r="AH556" i="13" s="1"/>
  <c r="U549" i="13"/>
  <c r="AM549" i="13" s="1"/>
  <c r="T549" i="13"/>
  <c r="S549" i="13"/>
  <c r="Q549" i="13"/>
  <c r="AI549" i="13" s="1"/>
  <c r="P549" i="13"/>
  <c r="O549" i="13"/>
  <c r="N549" i="13"/>
  <c r="AH549" i="13" s="1"/>
  <c r="U546" i="13"/>
  <c r="AM546" i="13" s="1"/>
  <c r="T546" i="13"/>
  <c r="S546" i="13"/>
  <c r="Q546" i="13"/>
  <c r="AI546" i="13" s="1"/>
  <c r="P546" i="13"/>
  <c r="O546" i="13"/>
  <c r="N546" i="13"/>
  <c r="AH546" i="13" s="1"/>
  <c r="U543" i="13"/>
  <c r="AM543" i="13" s="1"/>
  <c r="T543" i="13"/>
  <c r="S543" i="13"/>
  <c r="Q543" i="13"/>
  <c r="AI543" i="13" s="1"/>
  <c r="P543" i="13"/>
  <c r="O543" i="13"/>
  <c r="N543" i="13"/>
  <c r="AH543" i="13" s="1"/>
  <c r="U540" i="13"/>
  <c r="AM540" i="13" s="1"/>
  <c r="T540" i="13"/>
  <c r="S540" i="13"/>
  <c r="Q540" i="13"/>
  <c r="AI540" i="13" s="1"/>
  <c r="P540" i="13"/>
  <c r="O540" i="13"/>
  <c r="N540" i="13"/>
  <c r="AH540" i="13" s="1"/>
  <c r="U537" i="13"/>
  <c r="AM537" i="13" s="1"/>
  <c r="T537" i="13"/>
  <c r="S537" i="13"/>
  <c r="Q537" i="13"/>
  <c r="AI537" i="13" s="1"/>
  <c r="P537" i="13"/>
  <c r="O537" i="13"/>
  <c r="N537" i="13"/>
  <c r="AH537" i="13" s="1"/>
  <c r="U534" i="13"/>
  <c r="AM534" i="13" s="1"/>
  <c r="T534" i="13"/>
  <c r="S534" i="13"/>
  <c r="Q534" i="13"/>
  <c r="AI534" i="13" s="1"/>
  <c r="P534" i="13"/>
  <c r="O534" i="13"/>
  <c r="N534" i="13"/>
  <c r="AH534" i="13" s="1"/>
  <c r="U531" i="13"/>
  <c r="AM531" i="13" s="1"/>
  <c r="T531" i="13"/>
  <c r="S531" i="13"/>
  <c r="Q531" i="13"/>
  <c r="AI531" i="13" s="1"/>
  <c r="P531" i="13"/>
  <c r="O531" i="13"/>
  <c r="N531" i="13"/>
  <c r="AH531" i="13" s="1"/>
  <c r="U528" i="13"/>
  <c r="AM528" i="13" s="1"/>
  <c r="T528" i="13"/>
  <c r="S528" i="13"/>
  <c r="Q528" i="13"/>
  <c r="AI528" i="13" s="1"/>
  <c r="P528" i="13"/>
  <c r="O528" i="13"/>
  <c r="N528" i="13"/>
  <c r="AH528" i="13" s="1"/>
  <c r="U525" i="13"/>
  <c r="AM525" i="13" s="1"/>
  <c r="T525" i="13"/>
  <c r="S525" i="13"/>
  <c r="Q525" i="13"/>
  <c r="AI525" i="13" s="1"/>
  <c r="P525" i="13"/>
  <c r="O525" i="13"/>
  <c r="N525" i="13"/>
  <c r="AH525" i="13" s="1"/>
  <c r="U522" i="13"/>
  <c r="AM522" i="13" s="1"/>
  <c r="T522" i="13"/>
  <c r="S522" i="13"/>
  <c r="Q522" i="13"/>
  <c r="AI522" i="13" s="1"/>
  <c r="P522" i="13"/>
  <c r="O522" i="13"/>
  <c r="N522" i="13"/>
  <c r="AH522" i="13" s="1"/>
  <c r="U519" i="13"/>
  <c r="AM519" i="13" s="1"/>
  <c r="T519" i="13"/>
  <c r="S519" i="13"/>
  <c r="Q519" i="13"/>
  <c r="AI519" i="13" s="1"/>
  <c r="P519" i="13"/>
  <c r="O519" i="13"/>
  <c r="N519" i="13"/>
  <c r="AH519" i="13" s="1"/>
  <c r="U516" i="13"/>
  <c r="AM516" i="13" s="1"/>
  <c r="T516" i="13"/>
  <c r="S516" i="13"/>
  <c r="Q516" i="13"/>
  <c r="AI516" i="13" s="1"/>
  <c r="P516" i="13"/>
  <c r="O516" i="13"/>
  <c r="N516" i="13"/>
  <c r="AH516" i="13" s="1"/>
  <c r="U513" i="13"/>
  <c r="AM513" i="13" s="1"/>
  <c r="T513" i="13"/>
  <c r="S513" i="13"/>
  <c r="Q513" i="13"/>
  <c r="AI513" i="13" s="1"/>
  <c r="P513" i="13"/>
  <c r="O513" i="13"/>
  <c r="N513" i="13"/>
  <c r="AH513" i="13" s="1"/>
  <c r="U509" i="13"/>
  <c r="AM509" i="13" s="1"/>
  <c r="T509" i="13"/>
  <c r="S509" i="13"/>
  <c r="Q509" i="13"/>
  <c r="AI509" i="13" s="1"/>
  <c r="P509" i="13"/>
  <c r="O509" i="13"/>
  <c r="N509" i="13"/>
  <c r="AH509" i="13" s="1"/>
  <c r="U506" i="13"/>
  <c r="AM506" i="13" s="1"/>
  <c r="T506" i="13"/>
  <c r="S506" i="13"/>
  <c r="Q506" i="13"/>
  <c r="AI506" i="13" s="1"/>
  <c r="P506" i="13"/>
  <c r="O506" i="13"/>
  <c r="N506" i="13"/>
  <c r="AH506" i="13" s="1"/>
  <c r="U503" i="13"/>
  <c r="AM503" i="13" s="1"/>
  <c r="T503" i="13"/>
  <c r="S503" i="13"/>
  <c r="Q503" i="13"/>
  <c r="AI503" i="13" s="1"/>
  <c r="P503" i="13"/>
  <c r="O503" i="13"/>
  <c r="N503" i="13"/>
  <c r="AH503" i="13" s="1"/>
  <c r="U500" i="13"/>
  <c r="AM500" i="13" s="1"/>
  <c r="T500" i="13"/>
  <c r="S500" i="13"/>
  <c r="Q500" i="13"/>
  <c r="AI500" i="13" s="1"/>
  <c r="P500" i="13"/>
  <c r="O500" i="13"/>
  <c r="N500" i="13"/>
  <c r="AH500" i="13" s="1"/>
  <c r="U497" i="13"/>
  <c r="AM497" i="13" s="1"/>
  <c r="T497" i="13"/>
  <c r="S497" i="13"/>
  <c r="Q497" i="13"/>
  <c r="AI497" i="13" s="1"/>
  <c r="P497" i="13"/>
  <c r="O497" i="13"/>
  <c r="N497" i="13"/>
  <c r="AH497" i="13" s="1"/>
  <c r="U494" i="13"/>
  <c r="AM494" i="13" s="1"/>
  <c r="T494" i="13"/>
  <c r="S494" i="13"/>
  <c r="Q494" i="13"/>
  <c r="AI494" i="13" s="1"/>
  <c r="P494" i="13"/>
  <c r="O494" i="13"/>
  <c r="N494" i="13"/>
  <c r="AH494" i="13" s="1"/>
  <c r="U491" i="13"/>
  <c r="AM491" i="13" s="1"/>
  <c r="T491" i="13"/>
  <c r="S491" i="13"/>
  <c r="Q491" i="13"/>
  <c r="AI491" i="13" s="1"/>
  <c r="P491" i="13"/>
  <c r="O491" i="13"/>
  <c r="N491" i="13"/>
  <c r="AH491" i="13" s="1"/>
  <c r="U488" i="13"/>
  <c r="AM488" i="13" s="1"/>
  <c r="T488" i="13"/>
  <c r="S488" i="13"/>
  <c r="Q488" i="13"/>
  <c r="AI488" i="13" s="1"/>
  <c r="P488" i="13"/>
  <c r="O488" i="13"/>
  <c r="N488" i="13"/>
  <c r="AH488" i="13" s="1"/>
  <c r="U484" i="13"/>
  <c r="AM484" i="13" s="1"/>
  <c r="T484" i="13"/>
  <c r="S484" i="13"/>
  <c r="Q484" i="13"/>
  <c r="AI484" i="13" s="1"/>
  <c r="P484" i="13"/>
  <c r="O484" i="13"/>
  <c r="N484" i="13"/>
  <c r="AH484" i="13" s="1"/>
  <c r="U481" i="13"/>
  <c r="AM481" i="13" s="1"/>
  <c r="T481" i="13"/>
  <c r="S481" i="13"/>
  <c r="Q481" i="13"/>
  <c r="AI481" i="13" s="1"/>
  <c r="P481" i="13"/>
  <c r="O481" i="13"/>
  <c r="N481" i="13"/>
  <c r="AH481" i="13" s="1"/>
  <c r="U478" i="13"/>
  <c r="AM478" i="13" s="1"/>
  <c r="T478" i="13"/>
  <c r="S478" i="13"/>
  <c r="Q478" i="13"/>
  <c r="AI478" i="13" s="1"/>
  <c r="P478" i="13"/>
  <c r="O478" i="13"/>
  <c r="N478" i="13"/>
  <c r="AH478" i="13" s="1"/>
  <c r="U474" i="13"/>
  <c r="AM474" i="13" s="1"/>
  <c r="T474" i="13"/>
  <c r="S474" i="13"/>
  <c r="Q474" i="13"/>
  <c r="AI474" i="13" s="1"/>
  <c r="P474" i="13"/>
  <c r="O474" i="13"/>
  <c r="N474" i="13"/>
  <c r="AH474" i="13" s="1"/>
  <c r="U471" i="13"/>
  <c r="AM471" i="13" s="1"/>
  <c r="T471" i="13"/>
  <c r="S471" i="13"/>
  <c r="Q471" i="13"/>
  <c r="AI471" i="13" s="1"/>
  <c r="P471" i="13"/>
  <c r="O471" i="13"/>
  <c r="N471" i="13"/>
  <c r="AH471" i="13" s="1"/>
  <c r="U468" i="13"/>
  <c r="AM468" i="13" s="1"/>
  <c r="T468" i="13"/>
  <c r="S468" i="13"/>
  <c r="Q468" i="13"/>
  <c r="AI468" i="13" s="1"/>
  <c r="P468" i="13"/>
  <c r="O468" i="13"/>
  <c r="N468" i="13"/>
  <c r="AH468" i="13" s="1"/>
  <c r="U465" i="13"/>
  <c r="AM465" i="13" s="1"/>
  <c r="T465" i="13"/>
  <c r="S465" i="13"/>
  <c r="Q465" i="13"/>
  <c r="AI465" i="13" s="1"/>
  <c r="P465" i="13"/>
  <c r="O465" i="13"/>
  <c r="N465" i="13"/>
  <c r="AH465" i="13" s="1"/>
  <c r="U462" i="13"/>
  <c r="AM462" i="13" s="1"/>
  <c r="T462" i="13"/>
  <c r="S462" i="13"/>
  <c r="Q462" i="13"/>
  <c r="AI462" i="13" s="1"/>
  <c r="P462" i="13"/>
  <c r="O462" i="13"/>
  <c r="N462" i="13"/>
  <c r="AH462" i="13" s="1"/>
  <c r="U453" i="13"/>
  <c r="AM453" i="13" s="1"/>
  <c r="T453" i="13"/>
  <c r="S453" i="13"/>
  <c r="Q453" i="13"/>
  <c r="AI453" i="13" s="1"/>
  <c r="P453" i="13"/>
  <c r="O453" i="13"/>
  <c r="N453" i="13"/>
  <c r="AH453" i="13" s="1"/>
  <c r="U450" i="13"/>
  <c r="AM450" i="13" s="1"/>
  <c r="T450" i="13"/>
  <c r="S450" i="13"/>
  <c r="Q450" i="13"/>
  <c r="AI450" i="13" s="1"/>
  <c r="P450" i="13"/>
  <c r="O450" i="13"/>
  <c r="N450" i="13"/>
  <c r="AH450" i="13" s="1"/>
  <c r="U447" i="13"/>
  <c r="AM447" i="13" s="1"/>
  <c r="T447" i="13"/>
  <c r="S447" i="13"/>
  <c r="Q447" i="13"/>
  <c r="AI447" i="13" s="1"/>
  <c r="P447" i="13"/>
  <c r="O447" i="13"/>
  <c r="N447" i="13"/>
  <c r="AH447" i="13" s="1"/>
  <c r="U444" i="13"/>
  <c r="AM444" i="13" s="1"/>
  <c r="T444" i="13"/>
  <c r="S444" i="13"/>
  <c r="Q444" i="13"/>
  <c r="AI444" i="13" s="1"/>
  <c r="P444" i="13"/>
  <c r="O444" i="13"/>
  <c r="N444" i="13"/>
  <c r="AH444" i="13" s="1"/>
  <c r="U441" i="13"/>
  <c r="AM441" i="13" s="1"/>
  <c r="T441" i="13"/>
  <c r="S441" i="13"/>
  <c r="Q441" i="13"/>
  <c r="AI441" i="13" s="1"/>
  <c r="P441" i="13"/>
  <c r="O441" i="13"/>
  <c r="N441" i="13"/>
  <c r="AH441" i="13" s="1"/>
  <c r="U420" i="13"/>
  <c r="AM420" i="13" s="1"/>
  <c r="T420" i="13"/>
  <c r="S420" i="13"/>
  <c r="Q420" i="13"/>
  <c r="AI420" i="13" s="1"/>
  <c r="P420" i="13"/>
  <c r="O420" i="13"/>
  <c r="N420" i="13"/>
  <c r="AH420" i="13" s="1"/>
  <c r="U417" i="13"/>
  <c r="AM417" i="13" s="1"/>
  <c r="T417" i="13"/>
  <c r="S417" i="13"/>
  <c r="Q417" i="13"/>
  <c r="AI417" i="13" s="1"/>
  <c r="P417" i="13"/>
  <c r="O417" i="13"/>
  <c r="N417" i="13"/>
  <c r="AH417" i="13" s="1"/>
  <c r="U411" i="13"/>
  <c r="AM411" i="13" s="1"/>
  <c r="T411" i="13"/>
  <c r="S411" i="13"/>
  <c r="Q411" i="13"/>
  <c r="AI411" i="13" s="1"/>
  <c r="P411" i="13"/>
  <c r="O411" i="13"/>
  <c r="N411" i="13"/>
  <c r="AH411" i="13" s="1"/>
  <c r="U405" i="13"/>
  <c r="AM405" i="13" s="1"/>
  <c r="T405" i="13"/>
  <c r="S405" i="13"/>
  <c r="Q405" i="13"/>
  <c r="AI405" i="13" s="1"/>
  <c r="P405" i="13"/>
  <c r="O405" i="13"/>
  <c r="N405" i="13"/>
  <c r="AH405" i="13" s="1"/>
  <c r="U402" i="13"/>
  <c r="AM402" i="13" s="1"/>
  <c r="T402" i="13"/>
  <c r="S402" i="13"/>
  <c r="Q402" i="13"/>
  <c r="AI402" i="13" s="1"/>
  <c r="P402" i="13"/>
  <c r="O402" i="13"/>
  <c r="N402" i="13"/>
  <c r="AH402" i="13" s="1"/>
  <c r="U399" i="13"/>
  <c r="AM399" i="13" s="1"/>
  <c r="T399" i="13"/>
  <c r="S399" i="13"/>
  <c r="Q399" i="13"/>
  <c r="AI399" i="13" s="1"/>
  <c r="P399" i="13"/>
  <c r="O399" i="13"/>
  <c r="N399" i="13"/>
  <c r="AH399" i="13" s="1"/>
  <c r="U396" i="13"/>
  <c r="AM396" i="13" s="1"/>
  <c r="T396" i="13"/>
  <c r="S396" i="13"/>
  <c r="Q396" i="13"/>
  <c r="AI396" i="13" s="1"/>
  <c r="P396" i="13"/>
  <c r="O396" i="13"/>
  <c r="N396" i="13"/>
  <c r="AH396" i="13" s="1"/>
  <c r="U393" i="13"/>
  <c r="AM393" i="13" s="1"/>
  <c r="T393" i="13"/>
  <c r="S393" i="13"/>
  <c r="Q393" i="13"/>
  <c r="AI393" i="13" s="1"/>
  <c r="P393" i="13"/>
  <c r="O393" i="13"/>
  <c r="N393" i="13"/>
  <c r="AH393" i="13" s="1"/>
  <c r="U390" i="13"/>
  <c r="AM390" i="13" s="1"/>
  <c r="T390" i="13"/>
  <c r="S390" i="13"/>
  <c r="Q390" i="13"/>
  <c r="AI390" i="13" s="1"/>
  <c r="P390" i="13"/>
  <c r="O390" i="13"/>
  <c r="N390" i="13"/>
  <c r="AH390" i="13" s="1"/>
  <c r="U387" i="13"/>
  <c r="AM387" i="13" s="1"/>
  <c r="T387" i="13"/>
  <c r="S387" i="13"/>
  <c r="Q387" i="13"/>
  <c r="AI387" i="13" s="1"/>
  <c r="P387" i="13"/>
  <c r="O387" i="13"/>
  <c r="N387" i="13"/>
  <c r="AH387" i="13" s="1"/>
  <c r="U384" i="13"/>
  <c r="AM384" i="13" s="1"/>
  <c r="T384" i="13"/>
  <c r="S384" i="13"/>
  <c r="Q384" i="13"/>
  <c r="AI384" i="13" s="1"/>
  <c r="P384" i="13"/>
  <c r="O384" i="13"/>
  <c r="N384" i="13"/>
  <c r="AH384" i="13" s="1"/>
  <c r="U381" i="13"/>
  <c r="AM381" i="13" s="1"/>
  <c r="T381" i="13"/>
  <c r="S381" i="13"/>
  <c r="Q381" i="13"/>
  <c r="AI381" i="13" s="1"/>
  <c r="P381" i="13"/>
  <c r="O381" i="13"/>
  <c r="N381" i="13"/>
  <c r="AH381" i="13" s="1"/>
  <c r="U378" i="13"/>
  <c r="AM378" i="13" s="1"/>
  <c r="T378" i="13"/>
  <c r="S378" i="13"/>
  <c r="Q378" i="13"/>
  <c r="AI378" i="13" s="1"/>
  <c r="P378" i="13"/>
  <c r="O378" i="13"/>
  <c r="N378" i="13"/>
  <c r="AH378" i="13" s="1"/>
  <c r="U374" i="13"/>
  <c r="AM374" i="13" s="1"/>
  <c r="T374" i="13"/>
  <c r="S374" i="13"/>
  <c r="Q374" i="13"/>
  <c r="AI374" i="13" s="1"/>
  <c r="P374" i="13"/>
  <c r="O374" i="13"/>
  <c r="N374" i="13"/>
  <c r="AH374" i="13" s="1"/>
  <c r="U371" i="13"/>
  <c r="AM371" i="13" s="1"/>
  <c r="T371" i="13"/>
  <c r="S371" i="13"/>
  <c r="Q371" i="13"/>
  <c r="AI371" i="13" s="1"/>
  <c r="P371" i="13"/>
  <c r="O371" i="13"/>
  <c r="N371" i="13"/>
  <c r="AH371" i="13" s="1"/>
  <c r="U368" i="13"/>
  <c r="AM368" i="13" s="1"/>
  <c r="T368" i="13"/>
  <c r="S368" i="13"/>
  <c r="Q368" i="13"/>
  <c r="AI368" i="13" s="1"/>
  <c r="P368" i="13"/>
  <c r="O368" i="13"/>
  <c r="N368" i="13"/>
  <c r="AH368" i="13" s="1"/>
  <c r="U365" i="13"/>
  <c r="AM365" i="13" s="1"/>
  <c r="T365" i="13"/>
  <c r="S365" i="13"/>
  <c r="Q365" i="13"/>
  <c r="AI365" i="13" s="1"/>
  <c r="P365" i="13"/>
  <c r="O365" i="13"/>
  <c r="N365" i="13"/>
  <c r="AH365" i="13" s="1"/>
  <c r="U362" i="13"/>
  <c r="AM362" i="13" s="1"/>
  <c r="T362" i="13"/>
  <c r="S362" i="13"/>
  <c r="Q362" i="13"/>
  <c r="AI362" i="13" s="1"/>
  <c r="P362" i="13"/>
  <c r="O362" i="13"/>
  <c r="N362" i="13"/>
  <c r="AH362" i="13" s="1"/>
  <c r="U359" i="13"/>
  <c r="AM359" i="13" s="1"/>
  <c r="T359" i="13"/>
  <c r="S359" i="13"/>
  <c r="Q359" i="13"/>
  <c r="AI359" i="13" s="1"/>
  <c r="P359" i="13"/>
  <c r="O359" i="13"/>
  <c r="N359" i="13"/>
  <c r="AH359" i="13" s="1"/>
  <c r="U356" i="13"/>
  <c r="AM356" i="13" s="1"/>
  <c r="T356" i="13"/>
  <c r="S356" i="13"/>
  <c r="Q356" i="13"/>
  <c r="AI356" i="13" s="1"/>
  <c r="P356" i="13"/>
  <c r="O356" i="13"/>
  <c r="N356" i="13"/>
  <c r="AH356" i="13" s="1"/>
  <c r="U353" i="13"/>
  <c r="AM353" i="13" s="1"/>
  <c r="T353" i="13"/>
  <c r="S353" i="13"/>
  <c r="Q353" i="13"/>
  <c r="AI353" i="13" s="1"/>
  <c r="P353" i="13"/>
  <c r="O353" i="13"/>
  <c r="N353" i="13"/>
  <c r="AH353" i="13" s="1"/>
  <c r="U350" i="13"/>
  <c r="AM350" i="13" s="1"/>
  <c r="T350" i="13"/>
  <c r="S350" i="13"/>
  <c r="Q350" i="13"/>
  <c r="AI350" i="13" s="1"/>
  <c r="P350" i="13"/>
  <c r="O350" i="13"/>
  <c r="N350" i="13"/>
  <c r="AH350" i="13" s="1"/>
  <c r="U347" i="13"/>
  <c r="AM347" i="13" s="1"/>
  <c r="T347" i="13"/>
  <c r="S347" i="13"/>
  <c r="Q347" i="13"/>
  <c r="AI347" i="13" s="1"/>
  <c r="P347" i="13"/>
  <c r="O347" i="13"/>
  <c r="N347" i="13"/>
  <c r="AH347" i="13" s="1"/>
  <c r="U344" i="13"/>
  <c r="AM344" i="13" s="1"/>
  <c r="T344" i="13"/>
  <c r="S344" i="13"/>
  <c r="Q344" i="13"/>
  <c r="AI344" i="13" s="1"/>
  <c r="P344" i="13"/>
  <c r="O344" i="13"/>
  <c r="N344" i="13"/>
  <c r="AH344" i="13" s="1"/>
  <c r="U341" i="13"/>
  <c r="AM341" i="13" s="1"/>
  <c r="T341" i="13"/>
  <c r="S341" i="13"/>
  <c r="Q341" i="13"/>
  <c r="AI341" i="13" s="1"/>
  <c r="P341" i="13"/>
  <c r="O341" i="13"/>
  <c r="N341" i="13"/>
  <c r="AH341" i="13" s="1"/>
  <c r="U338" i="13"/>
  <c r="AM338" i="13" s="1"/>
  <c r="T338" i="13"/>
  <c r="S338" i="13"/>
  <c r="Q338" i="13"/>
  <c r="AI338" i="13" s="1"/>
  <c r="P338" i="13"/>
  <c r="O338" i="13"/>
  <c r="N338" i="13"/>
  <c r="AH338" i="13" s="1"/>
  <c r="U335" i="13"/>
  <c r="AM335" i="13" s="1"/>
  <c r="T335" i="13"/>
  <c r="S335" i="13"/>
  <c r="Q335" i="13"/>
  <c r="AI335" i="13" s="1"/>
  <c r="P335" i="13"/>
  <c r="O335" i="13"/>
  <c r="N335" i="13"/>
  <c r="AH335" i="13" s="1"/>
  <c r="U332" i="13"/>
  <c r="AM332" i="13" s="1"/>
  <c r="T332" i="13"/>
  <c r="S332" i="13"/>
  <c r="Q332" i="13"/>
  <c r="AI332" i="13" s="1"/>
  <c r="P332" i="13"/>
  <c r="O332" i="13"/>
  <c r="N332" i="13"/>
  <c r="AH332" i="13" s="1"/>
  <c r="U329" i="13"/>
  <c r="AM329" i="13" s="1"/>
  <c r="T329" i="13"/>
  <c r="S329" i="13"/>
  <c r="Q329" i="13"/>
  <c r="AI329" i="13" s="1"/>
  <c r="P329" i="13"/>
  <c r="O329" i="13"/>
  <c r="N329" i="13"/>
  <c r="AH329" i="13" s="1"/>
  <c r="U326" i="13"/>
  <c r="AM326" i="13" s="1"/>
  <c r="T326" i="13"/>
  <c r="S326" i="13"/>
  <c r="Q326" i="13"/>
  <c r="AI326" i="13" s="1"/>
  <c r="P326" i="13"/>
  <c r="O326" i="13"/>
  <c r="N326" i="13"/>
  <c r="AH326" i="13" s="1"/>
  <c r="U323" i="13"/>
  <c r="AM323" i="13" s="1"/>
  <c r="T323" i="13"/>
  <c r="S323" i="13"/>
  <c r="Q323" i="13"/>
  <c r="AI323" i="13" s="1"/>
  <c r="P323" i="13"/>
  <c r="O323" i="13"/>
  <c r="N323" i="13"/>
  <c r="AH323" i="13" s="1"/>
  <c r="U320" i="13"/>
  <c r="AM320" i="13" s="1"/>
  <c r="T320" i="13"/>
  <c r="S320" i="13"/>
  <c r="Q320" i="13"/>
  <c r="AI320" i="13" s="1"/>
  <c r="P320" i="13"/>
  <c r="O320" i="13"/>
  <c r="N320" i="13"/>
  <c r="AH320" i="13" s="1"/>
  <c r="U317" i="13"/>
  <c r="AM317" i="13" s="1"/>
  <c r="T317" i="13"/>
  <c r="S317" i="13"/>
  <c r="Q317" i="13"/>
  <c r="AI317" i="13" s="1"/>
  <c r="P317" i="13"/>
  <c r="O317" i="13"/>
  <c r="N317" i="13"/>
  <c r="AH317" i="13" s="1"/>
  <c r="U311" i="13"/>
  <c r="AM311" i="13" s="1"/>
  <c r="T311" i="13"/>
  <c r="S311" i="13"/>
  <c r="Q311" i="13"/>
  <c r="AI311" i="13" s="1"/>
  <c r="P311" i="13"/>
  <c r="O311" i="13"/>
  <c r="N311" i="13"/>
  <c r="AH311" i="13" s="1"/>
  <c r="U308" i="13"/>
  <c r="AM308" i="13" s="1"/>
  <c r="T308" i="13"/>
  <c r="S308" i="13"/>
  <c r="Q308" i="13"/>
  <c r="AI308" i="13" s="1"/>
  <c r="P308" i="13"/>
  <c r="O308" i="13"/>
  <c r="N308" i="13"/>
  <c r="AH308" i="13" s="1"/>
  <c r="U305" i="13"/>
  <c r="AM305" i="13" s="1"/>
  <c r="T305" i="13"/>
  <c r="S305" i="13"/>
  <c r="Q305" i="13"/>
  <c r="AI305" i="13" s="1"/>
  <c r="P305" i="13"/>
  <c r="O305" i="13"/>
  <c r="N305" i="13"/>
  <c r="AH305" i="13" s="1"/>
  <c r="U302" i="13"/>
  <c r="AM302" i="13" s="1"/>
  <c r="T302" i="13"/>
  <c r="S302" i="13"/>
  <c r="Q302" i="13"/>
  <c r="AI302" i="13" s="1"/>
  <c r="P302" i="13"/>
  <c r="O302" i="13"/>
  <c r="N302" i="13"/>
  <c r="AH302" i="13" s="1"/>
  <c r="U299" i="13"/>
  <c r="AM299" i="13" s="1"/>
  <c r="T299" i="13"/>
  <c r="S299" i="13"/>
  <c r="Q299" i="13"/>
  <c r="AI299" i="13" s="1"/>
  <c r="P299" i="13"/>
  <c r="O299" i="13"/>
  <c r="N299" i="13"/>
  <c r="AH299" i="13" s="1"/>
  <c r="U296" i="13"/>
  <c r="AM296" i="13" s="1"/>
  <c r="T296" i="13"/>
  <c r="S296" i="13"/>
  <c r="Q296" i="13"/>
  <c r="AI296" i="13" s="1"/>
  <c r="P296" i="13"/>
  <c r="O296" i="13"/>
  <c r="N296" i="13"/>
  <c r="AH296" i="13" s="1"/>
  <c r="U293" i="13"/>
  <c r="AM293" i="13" s="1"/>
  <c r="T293" i="13"/>
  <c r="S293" i="13"/>
  <c r="Q293" i="13"/>
  <c r="AI293" i="13" s="1"/>
  <c r="P293" i="13"/>
  <c r="O293" i="13"/>
  <c r="N293" i="13"/>
  <c r="AH293" i="13" s="1"/>
  <c r="U290" i="13"/>
  <c r="AM290" i="13" s="1"/>
  <c r="T290" i="13"/>
  <c r="S290" i="13"/>
  <c r="Q290" i="13"/>
  <c r="AI290" i="13" s="1"/>
  <c r="P290" i="13"/>
  <c r="O290" i="13"/>
  <c r="N290" i="13"/>
  <c r="AH290" i="13" s="1"/>
  <c r="U287" i="13"/>
  <c r="AM287" i="13" s="1"/>
  <c r="T287" i="13"/>
  <c r="S287" i="13"/>
  <c r="Q287" i="13"/>
  <c r="AI287" i="13" s="1"/>
  <c r="P287" i="13"/>
  <c r="O287" i="13"/>
  <c r="N287" i="13"/>
  <c r="AH287" i="13" s="1"/>
  <c r="U283" i="13"/>
  <c r="AM283" i="13" s="1"/>
  <c r="T283" i="13"/>
  <c r="S283" i="13"/>
  <c r="Q283" i="13"/>
  <c r="AI283" i="13" s="1"/>
  <c r="P283" i="13"/>
  <c r="O283" i="13"/>
  <c r="N283" i="13"/>
  <c r="AH283" i="13" s="1"/>
  <c r="U280" i="13"/>
  <c r="AM280" i="13" s="1"/>
  <c r="T280" i="13"/>
  <c r="S280" i="13"/>
  <c r="Q280" i="13"/>
  <c r="AI280" i="13" s="1"/>
  <c r="P280" i="13"/>
  <c r="O280" i="13"/>
  <c r="N280" i="13"/>
  <c r="AH280" i="13" s="1"/>
  <c r="U277" i="13"/>
  <c r="AM277" i="13" s="1"/>
  <c r="T277" i="13"/>
  <c r="S277" i="13"/>
  <c r="Q277" i="13"/>
  <c r="AI277" i="13" s="1"/>
  <c r="P277" i="13"/>
  <c r="O277" i="13"/>
  <c r="N277" i="13"/>
  <c r="AH277" i="13" s="1"/>
  <c r="U274" i="13"/>
  <c r="AM274" i="13" s="1"/>
  <c r="T274" i="13"/>
  <c r="S274" i="13"/>
  <c r="Q274" i="13"/>
  <c r="AI274" i="13" s="1"/>
  <c r="P274" i="13"/>
  <c r="O274" i="13"/>
  <c r="N274" i="13"/>
  <c r="AH274" i="13" s="1"/>
  <c r="U271" i="13"/>
  <c r="AM271" i="13" s="1"/>
  <c r="T271" i="13"/>
  <c r="S271" i="13"/>
  <c r="Q271" i="13"/>
  <c r="AI271" i="13" s="1"/>
  <c r="P271" i="13"/>
  <c r="O271" i="13"/>
  <c r="N271" i="13"/>
  <c r="AH271" i="13" s="1"/>
  <c r="U265" i="13"/>
  <c r="AM265" i="13" s="1"/>
  <c r="T265" i="13"/>
  <c r="S265" i="13"/>
  <c r="Q265" i="13"/>
  <c r="AI265" i="13" s="1"/>
  <c r="P265" i="13"/>
  <c r="O265" i="13"/>
  <c r="N265" i="13"/>
  <c r="AH265" i="13" s="1"/>
  <c r="U262" i="13"/>
  <c r="AM262" i="13" s="1"/>
  <c r="T262" i="13"/>
  <c r="S262" i="13"/>
  <c r="Q262" i="13"/>
  <c r="AI262" i="13" s="1"/>
  <c r="P262" i="13"/>
  <c r="O262" i="13"/>
  <c r="N262" i="13"/>
  <c r="AH262" i="13" s="1"/>
  <c r="U259" i="13"/>
  <c r="AM259" i="13" s="1"/>
  <c r="T259" i="13"/>
  <c r="S259" i="13"/>
  <c r="Q259" i="13"/>
  <c r="AI259" i="13" s="1"/>
  <c r="P259" i="13"/>
  <c r="O259" i="13"/>
  <c r="N259" i="13"/>
  <c r="AH259" i="13" s="1"/>
  <c r="U255" i="13"/>
  <c r="AM255" i="13" s="1"/>
  <c r="T255" i="13"/>
  <c r="S255" i="13"/>
  <c r="Q255" i="13"/>
  <c r="AI255" i="13" s="1"/>
  <c r="P255" i="13"/>
  <c r="O255" i="13"/>
  <c r="N255" i="13"/>
  <c r="AH255" i="13" s="1"/>
  <c r="U252" i="13"/>
  <c r="AM252" i="13" s="1"/>
  <c r="T252" i="13"/>
  <c r="S252" i="13"/>
  <c r="Q252" i="13"/>
  <c r="AI252" i="13" s="1"/>
  <c r="P252" i="13"/>
  <c r="O252" i="13"/>
  <c r="N252" i="13"/>
  <c r="AH252" i="13" s="1"/>
  <c r="U249" i="13"/>
  <c r="AM249" i="13" s="1"/>
  <c r="T249" i="13"/>
  <c r="S249" i="13"/>
  <c r="Q249" i="13"/>
  <c r="AI249" i="13" s="1"/>
  <c r="P249" i="13"/>
  <c r="O249" i="13"/>
  <c r="N249" i="13"/>
  <c r="AH249" i="13" s="1"/>
  <c r="U246" i="13"/>
  <c r="AM246" i="13" s="1"/>
  <c r="T246" i="13"/>
  <c r="S246" i="13"/>
  <c r="Q246" i="13"/>
  <c r="AI246" i="13" s="1"/>
  <c r="P246" i="13"/>
  <c r="O246" i="13"/>
  <c r="N246" i="13"/>
  <c r="AH246" i="13" s="1"/>
  <c r="U243" i="13"/>
  <c r="AM243" i="13" s="1"/>
  <c r="T243" i="13"/>
  <c r="S243" i="13"/>
  <c r="Q243" i="13"/>
  <c r="AI243" i="13" s="1"/>
  <c r="P243" i="13"/>
  <c r="O243" i="13"/>
  <c r="N243" i="13"/>
  <c r="AH243" i="13" s="1"/>
  <c r="U240" i="13"/>
  <c r="AM240" i="13" s="1"/>
  <c r="T240" i="13"/>
  <c r="S240" i="13"/>
  <c r="Q240" i="13"/>
  <c r="AI240" i="13" s="1"/>
  <c r="P240" i="13"/>
  <c r="O240" i="13"/>
  <c r="N240" i="13"/>
  <c r="AH240" i="13" s="1"/>
  <c r="U237" i="13"/>
  <c r="AM237" i="13" s="1"/>
  <c r="T237" i="13"/>
  <c r="S237" i="13"/>
  <c r="Q237" i="13"/>
  <c r="AI237" i="13" s="1"/>
  <c r="P237" i="13"/>
  <c r="O237" i="13"/>
  <c r="N237" i="13"/>
  <c r="AH237" i="13" s="1"/>
  <c r="U231" i="13"/>
  <c r="AM231" i="13" s="1"/>
  <c r="T231" i="13"/>
  <c r="S231" i="13"/>
  <c r="Q231" i="13"/>
  <c r="AI231" i="13" s="1"/>
  <c r="P231" i="13"/>
  <c r="O231" i="13"/>
  <c r="N231" i="13"/>
  <c r="AH231" i="13" s="1"/>
  <c r="U228" i="13"/>
  <c r="AM228" i="13" s="1"/>
  <c r="T228" i="13"/>
  <c r="S228" i="13"/>
  <c r="Q228" i="13"/>
  <c r="AI228" i="13" s="1"/>
  <c r="P228" i="13"/>
  <c r="O228" i="13"/>
  <c r="N228" i="13"/>
  <c r="AH228" i="13" s="1"/>
  <c r="U225" i="13"/>
  <c r="AM225" i="13" s="1"/>
  <c r="T225" i="13"/>
  <c r="S225" i="13"/>
  <c r="Q225" i="13"/>
  <c r="AI225" i="13" s="1"/>
  <c r="P225" i="13"/>
  <c r="O225" i="13"/>
  <c r="N225" i="13"/>
  <c r="AH225" i="13" s="1"/>
  <c r="U219" i="13"/>
  <c r="AM219" i="13" s="1"/>
  <c r="T219" i="13"/>
  <c r="S219" i="13"/>
  <c r="Q219" i="13"/>
  <c r="AI219" i="13" s="1"/>
  <c r="P219" i="13"/>
  <c r="O219" i="13"/>
  <c r="N219" i="13"/>
  <c r="AH219" i="13" s="1"/>
  <c r="U216" i="13"/>
  <c r="AM216" i="13" s="1"/>
  <c r="T216" i="13"/>
  <c r="S216" i="13"/>
  <c r="Q216" i="13"/>
  <c r="AI216" i="13" s="1"/>
  <c r="P216" i="13"/>
  <c r="O216" i="13"/>
  <c r="N216" i="13"/>
  <c r="AH216" i="13" s="1"/>
  <c r="U213" i="13"/>
  <c r="AM213" i="13" s="1"/>
  <c r="T213" i="13"/>
  <c r="S213" i="13"/>
  <c r="Q213" i="13"/>
  <c r="AI213" i="13" s="1"/>
  <c r="P213" i="13"/>
  <c r="O213" i="13"/>
  <c r="N213" i="13"/>
  <c r="AH213" i="13" s="1"/>
  <c r="U210" i="13"/>
  <c r="AM210" i="13" s="1"/>
  <c r="T210" i="13"/>
  <c r="S210" i="13"/>
  <c r="Q210" i="13"/>
  <c r="AI210" i="13" s="1"/>
  <c r="P210" i="13"/>
  <c r="O210" i="13"/>
  <c r="N210" i="13"/>
  <c r="AH210" i="13" s="1"/>
  <c r="U207" i="13"/>
  <c r="AM207" i="13" s="1"/>
  <c r="T207" i="13"/>
  <c r="S207" i="13"/>
  <c r="Q207" i="13"/>
  <c r="AI207" i="13" s="1"/>
  <c r="P207" i="13"/>
  <c r="O207" i="13"/>
  <c r="N207" i="13"/>
  <c r="AH207" i="13" s="1"/>
  <c r="U204" i="13"/>
  <c r="AM204" i="13" s="1"/>
  <c r="T204" i="13"/>
  <c r="S204" i="13"/>
  <c r="Q204" i="13"/>
  <c r="AI204" i="13" s="1"/>
  <c r="P204" i="13"/>
  <c r="O204" i="13"/>
  <c r="N204" i="13"/>
  <c r="AH204" i="13" s="1"/>
  <c r="U201" i="13"/>
  <c r="AM201" i="13" s="1"/>
  <c r="T201" i="13"/>
  <c r="S201" i="13"/>
  <c r="Q201" i="13"/>
  <c r="AI201" i="13" s="1"/>
  <c r="P201" i="13"/>
  <c r="O201" i="13"/>
  <c r="N201" i="13"/>
  <c r="AH201" i="13" s="1"/>
  <c r="U198" i="13"/>
  <c r="AM198" i="13" s="1"/>
  <c r="T198" i="13"/>
  <c r="S198" i="13"/>
  <c r="Q198" i="13"/>
  <c r="AI198" i="13" s="1"/>
  <c r="P198" i="13"/>
  <c r="O198" i="13"/>
  <c r="N198" i="13"/>
  <c r="AH198" i="13" s="1"/>
  <c r="U195" i="13"/>
  <c r="AM195" i="13" s="1"/>
  <c r="T195" i="13"/>
  <c r="S195" i="13"/>
  <c r="Q195" i="13"/>
  <c r="AI195" i="13" s="1"/>
  <c r="P195" i="13"/>
  <c r="O195" i="13"/>
  <c r="N195" i="13"/>
  <c r="AH195" i="13" s="1"/>
  <c r="U192" i="13"/>
  <c r="AM192" i="13" s="1"/>
  <c r="T192" i="13"/>
  <c r="S192" i="13"/>
  <c r="Q192" i="13"/>
  <c r="AI192" i="13" s="1"/>
  <c r="P192" i="13"/>
  <c r="O192" i="13"/>
  <c r="N192" i="13"/>
  <c r="AH192" i="13" s="1"/>
  <c r="U189" i="13"/>
  <c r="AM189" i="13" s="1"/>
  <c r="T189" i="13"/>
  <c r="S189" i="13"/>
  <c r="Q189" i="13"/>
  <c r="AI189" i="13" s="1"/>
  <c r="P189" i="13"/>
  <c r="O189" i="13"/>
  <c r="N189" i="13"/>
  <c r="AH189" i="13" s="1"/>
  <c r="U186" i="13"/>
  <c r="AM186" i="13" s="1"/>
  <c r="T186" i="13"/>
  <c r="S186" i="13"/>
  <c r="Q186" i="13"/>
  <c r="AI186" i="13" s="1"/>
  <c r="P186" i="13"/>
  <c r="O186" i="13"/>
  <c r="N186" i="13"/>
  <c r="AH186" i="13" s="1"/>
  <c r="U183" i="13"/>
  <c r="AM183" i="13" s="1"/>
  <c r="T183" i="13"/>
  <c r="S183" i="13"/>
  <c r="Q183" i="13"/>
  <c r="AI183" i="13" s="1"/>
  <c r="P183" i="13"/>
  <c r="O183" i="13"/>
  <c r="N183" i="13"/>
  <c r="AH183" i="13" s="1"/>
  <c r="U180" i="13"/>
  <c r="AM180" i="13" s="1"/>
  <c r="T180" i="13"/>
  <c r="S180" i="13"/>
  <c r="Q180" i="13"/>
  <c r="AI180" i="13" s="1"/>
  <c r="P180" i="13"/>
  <c r="O180" i="13"/>
  <c r="N180" i="13"/>
  <c r="AH180" i="13" s="1"/>
  <c r="U170" i="13"/>
  <c r="AM170" i="13" s="1"/>
  <c r="T170" i="13"/>
  <c r="S170" i="13"/>
  <c r="Q170" i="13"/>
  <c r="AI170" i="13" s="1"/>
  <c r="P170" i="13"/>
  <c r="O170" i="13"/>
  <c r="N170" i="13"/>
  <c r="AH170" i="13" s="1"/>
  <c r="U167" i="13"/>
  <c r="AM167" i="13" s="1"/>
  <c r="T167" i="13"/>
  <c r="S167" i="13"/>
  <c r="Q167" i="13"/>
  <c r="AI167" i="13" s="1"/>
  <c r="P167" i="13"/>
  <c r="O167" i="13"/>
  <c r="N167" i="13"/>
  <c r="AH167" i="13" s="1"/>
  <c r="U164" i="13"/>
  <c r="AM164" i="13" s="1"/>
  <c r="T164" i="13"/>
  <c r="S164" i="13"/>
  <c r="Q164" i="13"/>
  <c r="AI164" i="13" s="1"/>
  <c r="P164" i="13"/>
  <c r="O164" i="13"/>
  <c r="N164" i="13"/>
  <c r="AH164" i="13" s="1"/>
  <c r="U161" i="13"/>
  <c r="AM161" i="13" s="1"/>
  <c r="T161" i="13"/>
  <c r="S161" i="13"/>
  <c r="Q161" i="13"/>
  <c r="AI161" i="13" s="1"/>
  <c r="P161" i="13"/>
  <c r="O161" i="13"/>
  <c r="N161" i="13"/>
  <c r="AH161" i="13" s="1"/>
  <c r="U158" i="13"/>
  <c r="AM158" i="13" s="1"/>
  <c r="T158" i="13"/>
  <c r="S158" i="13"/>
  <c r="Q158" i="13"/>
  <c r="AI158" i="13" s="1"/>
  <c r="P158" i="13"/>
  <c r="O158" i="13"/>
  <c r="N158" i="13"/>
  <c r="AH158" i="13" s="1"/>
  <c r="U155" i="13"/>
  <c r="AM155" i="13" s="1"/>
  <c r="T155" i="13"/>
  <c r="S155" i="13"/>
  <c r="Q155" i="13"/>
  <c r="AI155" i="13" s="1"/>
  <c r="P155" i="13"/>
  <c r="O155" i="13"/>
  <c r="N155" i="13"/>
  <c r="AH155" i="13" s="1"/>
  <c r="U152" i="13"/>
  <c r="AM152" i="13" s="1"/>
  <c r="T152" i="13"/>
  <c r="S152" i="13"/>
  <c r="Q152" i="13"/>
  <c r="AI152" i="13" s="1"/>
  <c r="P152" i="13"/>
  <c r="O152" i="13"/>
  <c r="N152" i="13"/>
  <c r="AH152" i="13" s="1"/>
  <c r="U149" i="13"/>
  <c r="AM149" i="13" s="1"/>
  <c r="T149" i="13"/>
  <c r="S149" i="13"/>
  <c r="Q149" i="13"/>
  <c r="AI149" i="13" s="1"/>
  <c r="P149" i="13"/>
  <c r="O149" i="13"/>
  <c r="N149" i="13"/>
  <c r="AH149" i="13" s="1"/>
  <c r="U146" i="13"/>
  <c r="AM146" i="13" s="1"/>
  <c r="T146" i="13"/>
  <c r="S146" i="13"/>
  <c r="Q146" i="13"/>
  <c r="AI146" i="13" s="1"/>
  <c r="P146" i="13"/>
  <c r="O146" i="13"/>
  <c r="N146" i="13"/>
  <c r="AH146" i="13" s="1"/>
  <c r="U143" i="13"/>
  <c r="AM143" i="13" s="1"/>
  <c r="T143" i="13"/>
  <c r="S143" i="13"/>
  <c r="Q143" i="13"/>
  <c r="AI143" i="13" s="1"/>
  <c r="P143" i="13"/>
  <c r="O143" i="13"/>
  <c r="N143" i="13"/>
  <c r="AH143" i="13" s="1"/>
  <c r="U137" i="13"/>
  <c r="AM137" i="13" s="1"/>
  <c r="T137" i="13"/>
  <c r="S137" i="13"/>
  <c r="Q137" i="13"/>
  <c r="AI137" i="13" s="1"/>
  <c r="P137" i="13"/>
  <c r="O137" i="13"/>
  <c r="N137" i="13"/>
  <c r="AH137" i="13" s="1"/>
  <c r="U134" i="13"/>
  <c r="AM134" i="13" s="1"/>
  <c r="T134" i="13"/>
  <c r="S134" i="13"/>
  <c r="Q134" i="13"/>
  <c r="AI134" i="13" s="1"/>
  <c r="P134" i="13"/>
  <c r="O134" i="13"/>
  <c r="N134" i="13"/>
  <c r="AH134" i="13" s="1"/>
  <c r="U131" i="13"/>
  <c r="AM131" i="13" s="1"/>
  <c r="T131" i="13"/>
  <c r="S131" i="13"/>
  <c r="Q131" i="13"/>
  <c r="AI131" i="13" s="1"/>
  <c r="P131" i="13"/>
  <c r="O131" i="13"/>
  <c r="N131" i="13"/>
  <c r="AH131" i="13" s="1"/>
  <c r="U124" i="13"/>
  <c r="AM124" i="13" s="1"/>
  <c r="T124" i="13"/>
  <c r="S124" i="13"/>
  <c r="Q124" i="13"/>
  <c r="AI124" i="13" s="1"/>
  <c r="P124" i="13"/>
  <c r="O124" i="13"/>
  <c r="N124" i="13"/>
  <c r="AH124" i="13" s="1"/>
  <c r="U121" i="13"/>
  <c r="AM121" i="13" s="1"/>
  <c r="T121" i="13"/>
  <c r="S121" i="13"/>
  <c r="Q121" i="13"/>
  <c r="AI121" i="13" s="1"/>
  <c r="P121" i="13"/>
  <c r="O121" i="13"/>
  <c r="N121" i="13"/>
  <c r="AH121" i="13" s="1"/>
  <c r="U117" i="13"/>
  <c r="AM117" i="13" s="1"/>
  <c r="T117" i="13"/>
  <c r="S117" i="13"/>
  <c r="Q117" i="13"/>
  <c r="AI117" i="13" s="1"/>
  <c r="P117" i="13"/>
  <c r="O117" i="13"/>
  <c r="N117" i="13"/>
  <c r="AH117" i="13" s="1"/>
  <c r="U114" i="13"/>
  <c r="AM114" i="13" s="1"/>
  <c r="T114" i="13"/>
  <c r="S114" i="13"/>
  <c r="Q114" i="13"/>
  <c r="AI114" i="13" s="1"/>
  <c r="P114" i="13"/>
  <c r="O114" i="13"/>
  <c r="N114" i="13"/>
  <c r="AH114" i="13" s="1"/>
  <c r="U111" i="13"/>
  <c r="AM111" i="13" s="1"/>
  <c r="T111" i="13"/>
  <c r="S111" i="13"/>
  <c r="Q111" i="13"/>
  <c r="AI111" i="13" s="1"/>
  <c r="P111" i="13"/>
  <c r="O111" i="13"/>
  <c r="N111" i="13"/>
  <c r="AH111" i="13" s="1"/>
  <c r="U108" i="13"/>
  <c r="AM108" i="13" s="1"/>
  <c r="T108" i="13"/>
  <c r="S108" i="13"/>
  <c r="Q108" i="13"/>
  <c r="AI108" i="13" s="1"/>
  <c r="P108" i="13"/>
  <c r="O108" i="13"/>
  <c r="N108" i="13"/>
  <c r="AH108" i="13" s="1"/>
  <c r="U105" i="13"/>
  <c r="AM105" i="13" s="1"/>
  <c r="T105" i="13"/>
  <c r="S105" i="13"/>
  <c r="Q105" i="13"/>
  <c r="AI105" i="13" s="1"/>
  <c r="P105" i="13"/>
  <c r="O105" i="13"/>
  <c r="N105" i="13"/>
  <c r="AH105" i="13" s="1"/>
  <c r="U102" i="13"/>
  <c r="AM102" i="13" s="1"/>
  <c r="T102" i="13"/>
  <c r="S102" i="13"/>
  <c r="Q102" i="13"/>
  <c r="AI102" i="13" s="1"/>
  <c r="P102" i="13"/>
  <c r="O102" i="13"/>
  <c r="N102" i="13"/>
  <c r="AH102" i="13" s="1"/>
  <c r="U99" i="13"/>
  <c r="AM99" i="13" s="1"/>
  <c r="T99" i="13"/>
  <c r="S99" i="13"/>
  <c r="Q99" i="13"/>
  <c r="AI99" i="13" s="1"/>
  <c r="P99" i="13"/>
  <c r="O99" i="13"/>
  <c r="N99" i="13"/>
  <c r="AH99" i="13" s="1"/>
  <c r="U96" i="13"/>
  <c r="AM96" i="13" s="1"/>
  <c r="T96" i="13"/>
  <c r="S96" i="13"/>
  <c r="Q96" i="13"/>
  <c r="AI96" i="13" s="1"/>
  <c r="P96" i="13"/>
  <c r="O96" i="13"/>
  <c r="N96" i="13"/>
  <c r="AH96" i="13" s="1"/>
  <c r="U93" i="13"/>
  <c r="AM93" i="13" s="1"/>
  <c r="T93" i="13"/>
  <c r="S93" i="13"/>
  <c r="Q93" i="13"/>
  <c r="AI93" i="13" s="1"/>
  <c r="P93" i="13"/>
  <c r="O93" i="13"/>
  <c r="N93" i="13"/>
  <c r="AH93" i="13" s="1"/>
  <c r="U90" i="13"/>
  <c r="AM90" i="13" s="1"/>
  <c r="T90" i="13"/>
  <c r="S90" i="13"/>
  <c r="Q90" i="13"/>
  <c r="AI90" i="13" s="1"/>
  <c r="P90" i="13"/>
  <c r="O90" i="13"/>
  <c r="N90" i="13"/>
  <c r="AH90" i="13" s="1"/>
  <c r="U87" i="13"/>
  <c r="AM87" i="13" s="1"/>
  <c r="T87" i="13"/>
  <c r="S87" i="13"/>
  <c r="Q87" i="13"/>
  <c r="AI87" i="13" s="1"/>
  <c r="P87" i="13"/>
  <c r="O87" i="13"/>
  <c r="N87" i="13"/>
  <c r="AH87" i="13" s="1"/>
  <c r="U84" i="13"/>
  <c r="AM84" i="13" s="1"/>
  <c r="T84" i="13"/>
  <c r="S84" i="13"/>
  <c r="Q84" i="13"/>
  <c r="AI84" i="13" s="1"/>
  <c r="P84" i="13"/>
  <c r="O84" i="13"/>
  <c r="N84" i="13"/>
  <c r="AH84" i="13" s="1"/>
  <c r="U81" i="13"/>
  <c r="AM81" i="13" s="1"/>
  <c r="T81" i="13"/>
  <c r="S81" i="13"/>
  <c r="Q81" i="13"/>
  <c r="AI81" i="13" s="1"/>
  <c r="P81" i="13"/>
  <c r="O81" i="13"/>
  <c r="N81" i="13"/>
  <c r="AH81" i="13" s="1"/>
  <c r="U78" i="13"/>
  <c r="AM78" i="13" s="1"/>
  <c r="T78" i="13"/>
  <c r="S78" i="13"/>
  <c r="Q78" i="13"/>
  <c r="AI78" i="13" s="1"/>
  <c r="P78" i="13"/>
  <c r="O78" i="13"/>
  <c r="N78" i="13"/>
  <c r="AH78" i="13" s="1"/>
  <c r="U75" i="13"/>
  <c r="AM75" i="13" s="1"/>
  <c r="T75" i="13"/>
  <c r="S75" i="13"/>
  <c r="Q75" i="13"/>
  <c r="AI75" i="13" s="1"/>
  <c r="P75" i="13"/>
  <c r="O75" i="13"/>
  <c r="N75" i="13"/>
  <c r="AH75" i="13" s="1"/>
  <c r="U72" i="13"/>
  <c r="AM72" i="13" s="1"/>
  <c r="T72" i="13"/>
  <c r="S72" i="13"/>
  <c r="Q72" i="13"/>
  <c r="AI72" i="13" s="1"/>
  <c r="P72" i="13"/>
  <c r="O72" i="13"/>
  <c r="N72" i="13"/>
  <c r="AH72" i="13" s="1"/>
  <c r="U69" i="13"/>
  <c r="AM69" i="13" s="1"/>
  <c r="T69" i="13"/>
  <c r="S69" i="13"/>
  <c r="Q69" i="13"/>
  <c r="AI69" i="13" s="1"/>
  <c r="P69" i="13"/>
  <c r="O69" i="13"/>
  <c r="N69" i="13"/>
  <c r="AH69" i="13" s="1"/>
  <c r="U66" i="13"/>
  <c r="AM66" i="13" s="1"/>
  <c r="T66" i="13"/>
  <c r="S66" i="13"/>
  <c r="Q66" i="13"/>
  <c r="AI66" i="13" s="1"/>
  <c r="P66" i="13"/>
  <c r="O66" i="13"/>
  <c r="N66" i="13"/>
  <c r="AH66" i="13" s="1"/>
  <c r="U63" i="13"/>
  <c r="AM63" i="13" s="1"/>
  <c r="T63" i="13"/>
  <c r="S63" i="13"/>
  <c r="Q63" i="13"/>
  <c r="AI63" i="13" s="1"/>
  <c r="P63" i="13"/>
  <c r="O63" i="13"/>
  <c r="N63" i="13"/>
  <c r="AH63" i="13" s="1"/>
  <c r="U60" i="13"/>
  <c r="AM60" i="13" s="1"/>
  <c r="T60" i="13"/>
  <c r="S60" i="13"/>
  <c r="Q60" i="13"/>
  <c r="AI60" i="13" s="1"/>
  <c r="P60" i="13"/>
  <c r="O60" i="13"/>
  <c r="N60" i="13"/>
  <c r="AH60" i="13" s="1"/>
  <c r="U57" i="13"/>
  <c r="AM57" i="13" s="1"/>
  <c r="T57" i="13"/>
  <c r="S57" i="13"/>
  <c r="Q57" i="13"/>
  <c r="AI57" i="13" s="1"/>
  <c r="P57" i="13"/>
  <c r="O57" i="13"/>
  <c r="N57" i="13"/>
  <c r="AH57" i="13" s="1"/>
  <c r="U54" i="13"/>
  <c r="AM54" i="13" s="1"/>
  <c r="T54" i="13"/>
  <c r="S54" i="13"/>
  <c r="Q54" i="13"/>
  <c r="AI54" i="13" s="1"/>
  <c r="P54" i="13"/>
  <c r="O54" i="13"/>
  <c r="N54" i="13"/>
  <c r="AH54" i="13" s="1"/>
  <c r="U51" i="13"/>
  <c r="AM51" i="13" s="1"/>
  <c r="T51" i="13"/>
  <c r="S51" i="13"/>
  <c r="Q51" i="13"/>
  <c r="AI51" i="13" s="1"/>
  <c r="P51" i="13"/>
  <c r="O51" i="13"/>
  <c r="N51" i="13"/>
  <c r="AH51" i="13" s="1"/>
  <c r="U48" i="13"/>
  <c r="AM48" i="13" s="1"/>
  <c r="T48" i="13"/>
  <c r="S48" i="13"/>
  <c r="Q48" i="13"/>
  <c r="AI48" i="13" s="1"/>
  <c r="P48" i="13"/>
  <c r="O48" i="13"/>
  <c r="N48" i="13"/>
  <c r="AH48" i="13" s="1"/>
  <c r="U45" i="13"/>
  <c r="AM45" i="13" s="1"/>
  <c r="T45" i="13"/>
  <c r="S45" i="13"/>
  <c r="Q45" i="13"/>
  <c r="P45" i="13"/>
  <c r="O45" i="13"/>
  <c r="N45" i="13"/>
  <c r="AH45" i="13" s="1"/>
  <c r="U42" i="13"/>
  <c r="AM42" i="13" s="1"/>
  <c r="T42" i="13"/>
  <c r="S42" i="13"/>
  <c r="Q42" i="13"/>
  <c r="AI42" i="13" s="1"/>
  <c r="P42" i="13"/>
  <c r="O42" i="13"/>
  <c r="N42" i="13"/>
  <c r="AH42" i="13" s="1"/>
  <c r="U39" i="13"/>
  <c r="AM39" i="13" s="1"/>
  <c r="T39" i="13"/>
  <c r="S39" i="13"/>
  <c r="Q39" i="13"/>
  <c r="AI39" i="13" s="1"/>
  <c r="P39" i="13"/>
  <c r="O39" i="13"/>
  <c r="N39" i="13"/>
  <c r="AH39" i="13" s="1"/>
  <c r="U36" i="13"/>
  <c r="AM36" i="13" s="1"/>
  <c r="T36" i="13"/>
  <c r="S36" i="13"/>
  <c r="Q36" i="13"/>
  <c r="AI36" i="13" s="1"/>
  <c r="P36" i="13"/>
  <c r="O36" i="13"/>
  <c r="N36" i="13"/>
  <c r="AH36" i="13" s="1"/>
  <c r="U33" i="13"/>
  <c r="AM33" i="13" s="1"/>
  <c r="T33" i="13"/>
  <c r="S33" i="13"/>
  <c r="Q33" i="13"/>
  <c r="AI33" i="13" s="1"/>
  <c r="P33" i="13"/>
  <c r="O33" i="13"/>
  <c r="N33" i="13"/>
  <c r="AH33" i="13" s="1"/>
  <c r="Q29" i="13"/>
  <c r="AI29" i="13" s="1"/>
  <c r="N29" i="13"/>
  <c r="AH29" i="13" s="1"/>
  <c r="Q26" i="13"/>
  <c r="AI26" i="13" s="1"/>
  <c r="N26" i="13"/>
  <c r="AH26" i="13" s="1"/>
  <c r="U23" i="13"/>
  <c r="AM23" i="13" s="1"/>
  <c r="T23" i="13"/>
  <c r="S23" i="13"/>
  <c r="Q23" i="13"/>
  <c r="AI23" i="13" s="1"/>
  <c r="P23" i="13"/>
  <c r="O23" i="13"/>
  <c r="N23" i="13"/>
  <c r="AH23" i="13" s="1"/>
  <c r="U20" i="13"/>
  <c r="AM20" i="13" s="1"/>
  <c r="T20" i="13"/>
  <c r="S20" i="13"/>
  <c r="Q20" i="13"/>
  <c r="AI20" i="13" s="1"/>
  <c r="P20" i="13"/>
  <c r="O20" i="13"/>
  <c r="N20" i="13"/>
  <c r="AH20" i="13" s="1"/>
  <c r="U17" i="13"/>
  <c r="AM17" i="13" s="1"/>
  <c r="T17" i="13"/>
  <c r="S17" i="13"/>
  <c r="Q17" i="13"/>
  <c r="AI17" i="13" s="1"/>
  <c r="P17" i="13"/>
  <c r="O17" i="13"/>
  <c r="N17" i="13"/>
  <c r="AH17" i="13" s="1"/>
  <c r="U13" i="13"/>
  <c r="AM13" i="13" s="1"/>
  <c r="Q13" i="13"/>
  <c r="AI13" i="13" s="1"/>
  <c r="N13" i="13"/>
  <c r="AH13" i="13" s="1"/>
  <c r="U10" i="13"/>
  <c r="AM10" i="13" s="1"/>
  <c r="T10" i="13"/>
  <c r="S10" i="13"/>
  <c r="Q10" i="13"/>
  <c r="AI10" i="13" s="1"/>
  <c r="P10" i="13"/>
  <c r="O10" i="13"/>
  <c r="N10" i="13"/>
  <c r="AH10" i="13" s="1"/>
  <c r="U7" i="13"/>
  <c r="AM7" i="13" s="1"/>
  <c r="T7" i="13"/>
  <c r="T13" i="13" s="1"/>
  <c r="T26" i="13" s="1"/>
  <c r="T29" i="13" s="1"/>
  <c r="S7" i="13"/>
  <c r="S13" i="13" s="1"/>
  <c r="S26" i="13" s="1"/>
  <c r="S29" i="13" s="1"/>
  <c r="Q7" i="13"/>
  <c r="AI7" i="13" s="1"/>
  <c r="P7" i="13"/>
  <c r="P13" i="13" s="1"/>
  <c r="P26" i="13" s="1"/>
  <c r="P29" i="13" s="1"/>
  <c r="O7" i="13"/>
  <c r="O13" i="13" s="1"/>
  <c r="O26" i="13" s="1"/>
  <c r="O29" i="13" s="1"/>
  <c r="N7" i="13"/>
  <c r="AH7" i="13" s="1"/>
  <c r="U26" i="13" l="1"/>
  <c r="C320" i="13"/>
  <c r="C450" i="13"/>
  <c r="D450" i="13"/>
  <c r="E450" i="13"/>
  <c r="F450" i="13"/>
  <c r="H450" i="13"/>
  <c r="I450" i="13"/>
  <c r="J450" i="13"/>
  <c r="AM26" i="13" l="1"/>
  <c r="U29" i="13"/>
  <c r="AM29" i="13" s="1"/>
  <c r="E481" i="13"/>
  <c r="F481" i="13"/>
  <c r="G481" i="13"/>
  <c r="H481" i="13"/>
  <c r="I481" i="13"/>
  <c r="J481" i="13"/>
  <c r="D481" i="13"/>
  <c r="C481" i="13"/>
  <c r="D599" i="13" l="1"/>
  <c r="E599" i="13"/>
  <c r="F599" i="13"/>
  <c r="G599" i="13"/>
  <c r="H599" i="13"/>
  <c r="I599" i="13"/>
  <c r="J599" i="13"/>
  <c r="C599" i="13"/>
  <c r="D596" i="13"/>
  <c r="E596" i="13"/>
  <c r="F596" i="13"/>
  <c r="G596" i="13"/>
  <c r="H596" i="13"/>
  <c r="I596" i="13"/>
  <c r="J596" i="13"/>
  <c r="C596" i="13"/>
  <c r="D593" i="13"/>
  <c r="E593" i="13"/>
  <c r="F593" i="13"/>
  <c r="G593" i="13"/>
  <c r="H593" i="13"/>
  <c r="I593" i="13"/>
  <c r="J593" i="13"/>
  <c r="C593" i="13"/>
  <c r="D590" i="13"/>
  <c r="E590" i="13"/>
  <c r="F590" i="13"/>
  <c r="G590" i="13"/>
  <c r="H590" i="13"/>
  <c r="I590" i="13"/>
  <c r="J590" i="13"/>
  <c r="C590" i="13"/>
  <c r="D587" i="13"/>
  <c r="E587" i="13"/>
  <c r="F587" i="13"/>
  <c r="G587" i="13"/>
  <c r="H587" i="13"/>
  <c r="I587" i="13"/>
  <c r="J587" i="13"/>
  <c r="C587" i="13"/>
  <c r="D584" i="13"/>
  <c r="E584" i="13"/>
  <c r="F584" i="13"/>
  <c r="G584" i="13"/>
  <c r="H584" i="13"/>
  <c r="I584" i="13"/>
  <c r="J584" i="13"/>
  <c r="C584" i="13"/>
  <c r="D565" i="13" l="1"/>
  <c r="E565" i="13"/>
  <c r="F565" i="13"/>
  <c r="H565" i="13"/>
  <c r="I565" i="13"/>
  <c r="J565" i="13"/>
  <c r="C565" i="13"/>
  <c r="D577" i="13"/>
  <c r="E577" i="13"/>
  <c r="F577" i="13"/>
  <c r="H577" i="13"/>
  <c r="I577" i="13"/>
  <c r="J577" i="13"/>
  <c r="C577" i="13"/>
  <c r="D568" i="13"/>
  <c r="E568" i="13"/>
  <c r="F568" i="13"/>
  <c r="H568" i="13"/>
  <c r="I568" i="13"/>
  <c r="J568" i="13"/>
  <c r="C568" i="13"/>
  <c r="D574" i="13"/>
  <c r="E574" i="13"/>
  <c r="F574" i="13"/>
  <c r="H574" i="13"/>
  <c r="I574" i="13"/>
  <c r="J574" i="13"/>
  <c r="C574" i="13"/>
  <c r="D571" i="13"/>
  <c r="E571" i="13"/>
  <c r="F571" i="13"/>
  <c r="H571" i="13"/>
  <c r="I571" i="13"/>
  <c r="J571" i="13"/>
  <c r="C571" i="13"/>
  <c r="D559" i="13"/>
  <c r="E559" i="13"/>
  <c r="F559" i="13"/>
  <c r="G559" i="13"/>
  <c r="H559" i="13"/>
  <c r="I559" i="13"/>
  <c r="J559" i="13"/>
  <c r="C559" i="13"/>
  <c r="D562" i="13"/>
  <c r="E562" i="13"/>
  <c r="F562" i="13"/>
  <c r="H562" i="13"/>
  <c r="I562" i="13"/>
  <c r="J562" i="13"/>
  <c r="C562" i="13"/>
  <c r="D556" i="13"/>
  <c r="E556" i="13"/>
  <c r="F556" i="13"/>
  <c r="G556" i="13"/>
  <c r="H556" i="13"/>
  <c r="I556" i="13"/>
  <c r="J556" i="13"/>
  <c r="C556" i="13"/>
  <c r="D540" i="13"/>
  <c r="E540" i="13"/>
  <c r="F540" i="13"/>
  <c r="G540" i="13"/>
  <c r="H540" i="13"/>
  <c r="I540" i="13"/>
  <c r="J540" i="13"/>
  <c r="C540" i="13"/>
  <c r="D549" i="13"/>
  <c r="E549" i="13"/>
  <c r="F549" i="13"/>
  <c r="G549" i="13"/>
  <c r="H549" i="13"/>
  <c r="I549" i="13"/>
  <c r="J549" i="13"/>
  <c r="C549" i="13"/>
  <c r="C546" i="13"/>
  <c r="D543" i="13"/>
  <c r="E543" i="13"/>
  <c r="F543" i="13"/>
  <c r="G543" i="13"/>
  <c r="H543" i="13"/>
  <c r="I543" i="13"/>
  <c r="J543" i="13"/>
  <c r="C543" i="13"/>
  <c r="D537" i="13"/>
  <c r="E537" i="13"/>
  <c r="F537" i="13"/>
  <c r="G537" i="13"/>
  <c r="H537" i="13"/>
  <c r="I537" i="13"/>
  <c r="J537" i="13"/>
  <c r="C537" i="13"/>
  <c r="D534" i="13"/>
  <c r="E534" i="13"/>
  <c r="F534" i="13"/>
  <c r="G534" i="13"/>
  <c r="H534" i="13"/>
  <c r="I534" i="13"/>
  <c r="J534" i="13"/>
  <c r="C534" i="13"/>
  <c r="D531" i="13"/>
  <c r="E531" i="13"/>
  <c r="F531" i="13"/>
  <c r="G531" i="13"/>
  <c r="H531" i="13"/>
  <c r="I531" i="13"/>
  <c r="J531" i="13"/>
  <c r="C531" i="13"/>
  <c r="D528" i="13"/>
  <c r="E528" i="13"/>
  <c r="F528" i="13"/>
  <c r="G528" i="13"/>
  <c r="H528" i="13"/>
  <c r="I528" i="13"/>
  <c r="J528" i="13"/>
  <c r="C528" i="13"/>
  <c r="D525" i="13"/>
  <c r="E525" i="13"/>
  <c r="F525" i="13"/>
  <c r="G525" i="13"/>
  <c r="H525" i="13"/>
  <c r="I525" i="13"/>
  <c r="J525" i="13"/>
  <c r="C525" i="13"/>
  <c r="D522" i="13"/>
  <c r="E522" i="13"/>
  <c r="F522" i="13"/>
  <c r="G522" i="13"/>
  <c r="H522" i="13"/>
  <c r="I522" i="13"/>
  <c r="J522" i="13"/>
  <c r="C522" i="13"/>
  <c r="D519" i="13"/>
  <c r="E519" i="13"/>
  <c r="F519" i="13"/>
  <c r="G519" i="13"/>
  <c r="H519" i="13"/>
  <c r="I519" i="13"/>
  <c r="J519" i="13"/>
  <c r="C519" i="13"/>
  <c r="D516" i="13"/>
  <c r="E516" i="13"/>
  <c r="F516" i="13"/>
  <c r="G516" i="13"/>
  <c r="H516" i="13"/>
  <c r="I516" i="13"/>
  <c r="J516" i="13"/>
  <c r="C516" i="13"/>
  <c r="D513" i="13"/>
  <c r="E513" i="13"/>
  <c r="F513" i="13"/>
  <c r="G513" i="13"/>
  <c r="H513" i="13"/>
  <c r="I513" i="13"/>
  <c r="J513" i="13"/>
  <c r="C513" i="13"/>
  <c r="C672" i="13"/>
  <c r="D672" i="13"/>
  <c r="D374" i="13"/>
  <c r="E374" i="13"/>
  <c r="F374" i="13"/>
  <c r="G374" i="13"/>
  <c r="H374" i="13"/>
  <c r="I374" i="13"/>
  <c r="J374" i="13"/>
  <c r="C374" i="13"/>
  <c r="D368" i="13"/>
  <c r="E368" i="13"/>
  <c r="F368" i="13"/>
  <c r="G368" i="13"/>
  <c r="H368" i="13"/>
  <c r="I368" i="13"/>
  <c r="J368" i="13"/>
  <c r="C368" i="13"/>
  <c r="D365" i="13"/>
  <c r="E365" i="13"/>
  <c r="F365" i="13"/>
  <c r="G365" i="13"/>
  <c r="H365" i="13"/>
  <c r="I365" i="13"/>
  <c r="J365" i="13"/>
  <c r="C365" i="13"/>
  <c r="D362" i="13"/>
  <c r="E362" i="13"/>
  <c r="F362" i="13"/>
  <c r="G362" i="13"/>
  <c r="H362" i="13"/>
  <c r="I362" i="13"/>
  <c r="J362" i="13"/>
  <c r="C362" i="13"/>
  <c r="D359" i="13"/>
  <c r="E359" i="13"/>
  <c r="F359" i="13"/>
  <c r="G359" i="13"/>
  <c r="H359" i="13"/>
  <c r="I359" i="13"/>
  <c r="J359" i="13"/>
  <c r="C359" i="13"/>
  <c r="D356" i="13"/>
  <c r="E356" i="13"/>
  <c r="F356" i="13"/>
  <c r="G356" i="13"/>
  <c r="H356" i="13"/>
  <c r="I356" i="13"/>
  <c r="J356" i="13"/>
  <c r="C356" i="13"/>
  <c r="D353" i="13"/>
  <c r="E353" i="13"/>
  <c r="F353" i="13"/>
  <c r="G353" i="13"/>
  <c r="H353" i="13"/>
  <c r="I353" i="13"/>
  <c r="J353" i="13"/>
  <c r="C353" i="13"/>
  <c r="D350" i="13"/>
  <c r="E350" i="13"/>
  <c r="F350" i="13"/>
  <c r="G350" i="13"/>
  <c r="H350" i="13"/>
  <c r="I350" i="13"/>
  <c r="J350" i="13"/>
  <c r="C350" i="13"/>
  <c r="D347" i="13"/>
  <c r="E347" i="13"/>
  <c r="F347" i="13"/>
  <c r="G347" i="13"/>
  <c r="H347" i="13"/>
  <c r="I347" i="13"/>
  <c r="J347" i="13"/>
  <c r="C347" i="13"/>
  <c r="D344" i="13"/>
  <c r="E344" i="13"/>
  <c r="F344" i="13"/>
  <c r="G344" i="13"/>
  <c r="H344" i="13"/>
  <c r="I344" i="13"/>
  <c r="J344" i="13"/>
  <c r="C344" i="13"/>
  <c r="D341" i="13"/>
  <c r="E341" i="13"/>
  <c r="F341" i="13"/>
  <c r="G341" i="13"/>
  <c r="H341" i="13"/>
  <c r="I341" i="13"/>
  <c r="J341" i="13"/>
  <c r="C341" i="13"/>
  <c r="D338" i="13"/>
  <c r="E338" i="13"/>
  <c r="F338" i="13"/>
  <c r="G338" i="13"/>
  <c r="H338" i="13"/>
  <c r="I338" i="13"/>
  <c r="J338" i="13"/>
  <c r="C338" i="13"/>
  <c r="D335" i="13"/>
  <c r="E335" i="13"/>
  <c r="F335" i="13"/>
  <c r="G335" i="13"/>
  <c r="H335" i="13"/>
  <c r="I335" i="13"/>
  <c r="J335" i="13"/>
  <c r="C335" i="13"/>
  <c r="C332" i="13"/>
  <c r="D332" i="13"/>
  <c r="E332" i="13"/>
  <c r="F332" i="13"/>
  <c r="G332" i="13"/>
  <c r="H332" i="13"/>
  <c r="I332" i="13"/>
  <c r="J332" i="13"/>
  <c r="D329" i="13"/>
  <c r="E329" i="13"/>
  <c r="F329" i="13"/>
  <c r="G329" i="13"/>
  <c r="H329" i="13"/>
  <c r="I329" i="13"/>
  <c r="J329" i="13"/>
  <c r="C329" i="13"/>
  <c r="D326" i="13"/>
  <c r="E326" i="13"/>
  <c r="F326" i="13"/>
  <c r="G326" i="13"/>
  <c r="H326" i="13"/>
  <c r="I326" i="13"/>
  <c r="J326" i="13"/>
  <c r="C326" i="13"/>
  <c r="D323" i="13"/>
  <c r="E323" i="13"/>
  <c r="F323" i="13"/>
  <c r="G323" i="13"/>
  <c r="H323" i="13"/>
  <c r="I323" i="13"/>
  <c r="J323" i="13"/>
  <c r="C323" i="13"/>
  <c r="D320" i="13"/>
  <c r="E320" i="13"/>
  <c r="F320" i="13"/>
  <c r="G320" i="13"/>
  <c r="H320" i="13"/>
  <c r="I320" i="13"/>
  <c r="J320" i="13"/>
  <c r="D311" i="13"/>
  <c r="E311" i="13"/>
  <c r="F311" i="13"/>
  <c r="G311" i="13"/>
  <c r="H311" i="13"/>
  <c r="I311" i="13"/>
  <c r="J311" i="13"/>
  <c r="C311" i="13"/>
  <c r="D317" i="13"/>
  <c r="E317" i="13"/>
  <c r="F317" i="13"/>
  <c r="G317" i="13"/>
  <c r="H317" i="13"/>
  <c r="I317" i="13"/>
  <c r="J317" i="13"/>
  <c r="C317" i="13"/>
  <c r="D308" i="13"/>
  <c r="E308" i="13"/>
  <c r="F308" i="13"/>
  <c r="G308" i="13"/>
  <c r="H308" i="13"/>
  <c r="I308" i="13"/>
  <c r="J308" i="13"/>
  <c r="C308" i="13"/>
  <c r="D305" i="13"/>
  <c r="E305" i="13"/>
  <c r="F305" i="13"/>
  <c r="G305" i="13"/>
  <c r="H305" i="13"/>
  <c r="I305" i="13"/>
  <c r="J305" i="13"/>
  <c r="C305" i="13"/>
  <c r="D302" i="13"/>
  <c r="E302" i="13"/>
  <c r="F302" i="13"/>
  <c r="G302" i="13"/>
  <c r="H302" i="13"/>
  <c r="I302" i="13"/>
  <c r="J302" i="13"/>
  <c r="C302" i="13"/>
  <c r="D299" i="13"/>
  <c r="E299" i="13"/>
  <c r="F299" i="13"/>
  <c r="G299" i="13"/>
  <c r="H299" i="13"/>
  <c r="I299" i="13"/>
  <c r="J299" i="13"/>
  <c r="C299" i="13"/>
  <c r="D296" i="13"/>
  <c r="E296" i="13"/>
  <c r="F296" i="13"/>
  <c r="G296" i="13"/>
  <c r="H296" i="13"/>
  <c r="I296" i="13"/>
  <c r="J296" i="13"/>
  <c r="C296" i="13"/>
  <c r="D293" i="13"/>
  <c r="E293" i="13"/>
  <c r="F293" i="13"/>
  <c r="G293" i="13"/>
  <c r="H293" i="13"/>
  <c r="I293" i="13"/>
  <c r="J293" i="13"/>
  <c r="C293" i="13"/>
  <c r="D290" i="13"/>
  <c r="E290" i="13"/>
  <c r="F290" i="13"/>
  <c r="G290" i="13"/>
  <c r="H290" i="13"/>
  <c r="I290" i="13"/>
  <c r="J290" i="13"/>
  <c r="C290" i="13"/>
  <c r="C287" i="13"/>
  <c r="D283" i="13" l="1"/>
  <c r="E283" i="13"/>
  <c r="F283" i="13"/>
  <c r="G283" i="13"/>
  <c r="H283" i="13"/>
  <c r="I283" i="13"/>
  <c r="J283" i="13"/>
  <c r="C283" i="13"/>
  <c r="D280" i="13"/>
  <c r="E280" i="13"/>
  <c r="F280" i="13"/>
  <c r="G280" i="13"/>
  <c r="H280" i="13"/>
  <c r="I280" i="13"/>
  <c r="J280" i="13"/>
  <c r="C280" i="13"/>
  <c r="D277" i="13"/>
  <c r="E277" i="13"/>
  <c r="F277" i="13"/>
  <c r="G277" i="13"/>
  <c r="H277" i="13"/>
  <c r="I277" i="13"/>
  <c r="J277" i="13"/>
  <c r="C277" i="13"/>
  <c r="D274" i="13"/>
  <c r="E274" i="13"/>
  <c r="F274" i="13"/>
  <c r="G274" i="13"/>
  <c r="H274" i="13"/>
  <c r="I274" i="13"/>
  <c r="J274" i="13"/>
  <c r="C274" i="13"/>
  <c r="D271" i="13"/>
  <c r="E271" i="13"/>
  <c r="F271" i="13"/>
  <c r="G271" i="13"/>
  <c r="H271" i="13"/>
  <c r="I271" i="13"/>
  <c r="J271" i="13"/>
  <c r="C271" i="13"/>
  <c r="D268" i="13"/>
  <c r="E268" i="13"/>
  <c r="F268" i="13"/>
  <c r="G268" i="13"/>
  <c r="H268" i="13"/>
  <c r="I268" i="13"/>
  <c r="J268" i="13"/>
  <c r="C268" i="13"/>
  <c r="D265" i="13"/>
  <c r="E265" i="13"/>
  <c r="F265" i="13"/>
  <c r="G265" i="13"/>
  <c r="H265" i="13"/>
  <c r="I265" i="13"/>
  <c r="J265" i="13"/>
  <c r="C265" i="13"/>
  <c r="D262" i="13"/>
  <c r="E262" i="13"/>
  <c r="F262" i="13"/>
  <c r="G262" i="13"/>
  <c r="H262" i="13"/>
  <c r="I262" i="13"/>
  <c r="J262" i="13"/>
  <c r="C262" i="13"/>
  <c r="D259" i="13"/>
  <c r="E259" i="13"/>
  <c r="F259" i="13"/>
  <c r="G259" i="13"/>
  <c r="H259" i="13"/>
  <c r="I259" i="13"/>
  <c r="J259" i="13"/>
  <c r="C259" i="13"/>
  <c r="D255" i="13" l="1"/>
  <c r="E255" i="13"/>
  <c r="F255" i="13"/>
  <c r="G255" i="13"/>
  <c r="H255" i="13"/>
  <c r="I255" i="13"/>
  <c r="J255" i="13"/>
  <c r="C255" i="13"/>
  <c r="D252" i="13"/>
  <c r="E252" i="13"/>
  <c r="F252" i="13"/>
  <c r="G252" i="13"/>
  <c r="H252" i="13"/>
  <c r="I252" i="13"/>
  <c r="J252" i="13"/>
  <c r="C252" i="13"/>
  <c r="D249" i="13"/>
  <c r="E249" i="13"/>
  <c r="F249" i="13"/>
  <c r="G249" i="13"/>
  <c r="H249" i="13"/>
  <c r="I249" i="13"/>
  <c r="J249" i="13"/>
  <c r="C249" i="13"/>
  <c r="D246" i="13"/>
  <c r="E246" i="13"/>
  <c r="F246" i="13"/>
  <c r="G246" i="13"/>
  <c r="H246" i="13"/>
  <c r="I246" i="13"/>
  <c r="J246" i="13"/>
  <c r="C246" i="13"/>
  <c r="D243" i="13"/>
  <c r="E243" i="13"/>
  <c r="F243" i="13"/>
  <c r="G243" i="13"/>
  <c r="H243" i="13"/>
  <c r="I243" i="13"/>
  <c r="J243" i="13"/>
  <c r="C243" i="13"/>
  <c r="D240" i="13"/>
  <c r="E240" i="13"/>
  <c r="F240" i="13"/>
  <c r="G240" i="13"/>
  <c r="H240" i="13"/>
  <c r="I240" i="13"/>
  <c r="J240" i="13"/>
  <c r="C240" i="13"/>
  <c r="C237" i="13"/>
  <c r="D231" i="13"/>
  <c r="E231" i="13"/>
  <c r="F231" i="13"/>
  <c r="G231" i="13"/>
  <c r="H231" i="13"/>
  <c r="I231" i="13"/>
  <c r="J231" i="13"/>
  <c r="C231" i="13"/>
  <c r="D228" i="13"/>
  <c r="E228" i="13"/>
  <c r="F228" i="13"/>
  <c r="G228" i="13"/>
  <c r="H228" i="13"/>
  <c r="I228" i="13"/>
  <c r="J228" i="13"/>
  <c r="C228" i="13"/>
  <c r="D225" i="13"/>
  <c r="E225" i="13"/>
  <c r="F225" i="13"/>
  <c r="G225" i="13"/>
  <c r="H225" i="13"/>
  <c r="I225" i="13"/>
  <c r="J225" i="13"/>
  <c r="C225" i="13"/>
  <c r="D219" i="13"/>
  <c r="E219" i="13"/>
  <c r="F219" i="13"/>
  <c r="G219" i="13"/>
  <c r="H219" i="13"/>
  <c r="I219" i="13"/>
  <c r="J219" i="13"/>
  <c r="C219" i="13"/>
  <c r="D216" i="13"/>
  <c r="E216" i="13"/>
  <c r="F216" i="13"/>
  <c r="G216" i="13"/>
  <c r="H216" i="13"/>
  <c r="I216" i="13"/>
  <c r="J216" i="13"/>
  <c r="C216" i="13"/>
  <c r="D213" i="13"/>
  <c r="E213" i="13"/>
  <c r="F213" i="13"/>
  <c r="G213" i="13"/>
  <c r="H213" i="13"/>
  <c r="I213" i="13"/>
  <c r="J213" i="13"/>
  <c r="C213" i="13"/>
  <c r="D210" i="13"/>
  <c r="E210" i="13"/>
  <c r="F210" i="13"/>
  <c r="G210" i="13"/>
  <c r="H210" i="13"/>
  <c r="I210" i="13"/>
  <c r="J210" i="13"/>
  <c r="C210" i="13"/>
  <c r="D207" i="13"/>
  <c r="E207" i="13"/>
  <c r="F207" i="13"/>
  <c r="G207" i="13"/>
  <c r="H207" i="13"/>
  <c r="I207" i="13"/>
  <c r="J207" i="13"/>
  <c r="C207" i="13"/>
  <c r="D204" i="13"/>
  <c r="E204" i="13"/>
  <c r="F204" i="13"/>
  <c r="G204" i="13"/>
  <c r="H204" i="13"/>
  <c r="I204" i="13"/>
  <c r="J204" i="13"/>
  <c r="C204" i="13"/>
  <c r="D198" i="13"/>
  <c r="E198" i="13"/>
  <c r="F198" i="13"/>
  <c r="G198" i="13"/>
  <c r="H198" i="13"/>
  <c r="I198" i="13"/>
  <c r="J198" i="13"/>
  <c r="C198" i="13"/>
  <c r="C201" i="13"/>
  <c r="C192" i="13"/>
  <c r="D192" i="13"/>
  <c r="E192" i="13"/>
  <c r="F192" i="13"/>
  <c r="G192" i="13"/>
  <c r="H192" i="13"/>
  <c r="I192" i="13"/>
  <c r="J192" i="13"/>
  <c r="D201" i="13"/>
  <c r="E201" i="13"/>
  <c r="F201" i="13"/>
  <c r="G201" i="13"/>
  <c r="H201" i="13"/>
  <c r="I201" i="13"/>
  <c r="J201" i="13"/>
  <c r="D195" i="13"/>
  <c r="E195" i="13"/>
  <c r="F195" i="13"/>
  <c r="G195" i="13"/>
  <c r="H195" i="13"/>
  <c r="I195" i="13"/>
  <c r="J195" i="13"/>
  <c r="C195" i="13"/>
  <c r="D189" i="13"/>
  <c r="E189" i="13"/>
  <c r="F189" i="13"/>
  <c r="G189" i="13"/>
  <c r="H189" i="13"/>
  <c r="I189" i="13"/>
  <c r="J189" i="13"/>
  <c r="C189" i="13"/>
  <c r="D186" i="13"/>
  <c r="E186" i="13"/>
  <c r="F186" i="13"/>
  <c r="G186" i="13"/>
  <c r="H186" i="13"/>
  <c r="I186" i="13"/>
  <c r="J186" i="13"/>
  <c r="C186" i="13"/>
  <c r="D183" i="13"/>
  <c r="E183" i="13"/>
  <c r="F183" i="13"/>
  <c r="G183" i="13"/>
  <c r="H183" i="13"/>
  <c r="I183" i="13"/>
  <c r="J183" i="13"/>
  <c r="C183" i="13"/>
  <c r="D180" i="13"/>
  <c r="E180" i="13"/>
  <c r="F180" i="13"/>
  <c r="G180" i="13"/>
  <c r="H180" i="13"/>
  <c r="I180" i="13"/>
  <c r="J180" i="13"/>
  <c r="C180" i="13"/>
  <c r="D170" i="13" l="1"/>
  <c r="E170" i="13"/>
  <c r="F170" i="13"/>
  <c r="G170" i="13"/>
  <c r="H170" i="13"/>
  <c r="I170" i="13"/>
  <c r="J170" i="13"/>
  <c r="C170" i="13"/>
  <c r="D167" i="13"/>
  <c r="E167" i="13"/>
  <c r="F167" i="13"/>
  <c r="G167" i="13"/>
  <c r="H167" i="13"/>
  <c r="I167" i="13"/>
  <c r="J167" i="13"/>
  <c r="C167" i="13"/>
  <c r="D146" i="13"/>
  <c r="E146" i="13"/>
  <c r="F146" i="13"/>
  <c r="G146" i="13"/>
  <c r="H146" i="13"/>
  <c r="I146" i="13"/>
  <c r="J146" i="13"/>
  <c r="C146" i="13"/>
  <c r="D164" i="13"/>
  <c r="E164" i="13"/>
  <c r="F164" i="13"/>
  <c r="G164" i="13"/>
  <c r="H164" i="13"/>
  <c r="I164" i="13"/>
  <c r="J164" i="13"/>
  <c r="C164" i="13"/>
  <c r="D161" i="13"/>
  <c r="E161" i="13"/>
  <c r="F161" i="13"/>
  <c r="G161" i="13"/>
  <c r="H161" i="13"/>
  <c r="I161" i="13"/>
  <c r="J161" i="13"/>
  <c r="C161" i="13"/>
  <c r="D158" i="13"/>
  <c r="E158" i="13"/>
  <c r="F158" i="13"/>
  <c r="G158" i="13"/>
  <c r="H158" i="13"/>
  <c r="I158" i="13"/>
  <c r="J158" i="13"/>
  <c r="C158" i="13"/>
  <c r="D152" i="13"/>
  <c r="E152" i="13"/>
  <c r="F152" i="13"/>
  <c r="G152" i="13"/>
  <c r="H152" i="13"/>
  <c r="I152" i="13"/>
  <c r="J152" i="13"/>
  <c r="C152" i="13"/>
  <c r="D149" i="13"/>
  <c r="E149" i="13"/>
  <c r="F149" i="13"/>
  <c r="G149" i="13"/>
  <c r="H149" i="13"/>
  <c r="I149" i="13"/>
  <c r="J149" i="13"/>
  <c r="C149" i="13"/>
  <c r="D143" i="13"/>
  <c r="E143" i="13"/>
  <c r="F143" i="13"/>
  <c r="G143" i="13"/>
  <c r="H143" i="13"/>
  <c r="I143" i="13"/>
  <c r="J143" i="13"/>
  <c r="C143" i="13"/>
  <c r="D137" i="13"/>
  <c r="E137" i="13"/>
  <c r="F137" i="13"/>
  <c r="H137" i="13"/>
  <c r="I137" i="13"/>
  <c r="J137" i="13"/>
  <c r="C137" i="13"/>
  <c r="D134" i="13"/>
  <c r="E134" i="13"/>
  <c r="F134" i="13"/>
  <c r="G134" i="13"/>
  <c r="H134" i="13"/>
  <c r="I134" i="13"/>
  <c r="J134" i="13"/>
  <c r="C134" i="13"/>
  <c r="D117" i="13" l="1"/>
  <c r="E117" i="13"/>
  <c r="F117" i="13"/>
  <c r="G117" i="13"/>
  <c r="H117" i="13"/>
  <c r="I117" i="13"/>
  <c r="J117" i="13"/>
  <c r="C117" i="13"/>
  <c r="D114" i="13"/>
  <c r="E114" i="13"/>
  <c r="F114" i="13"/>
  <c r="G114" i="13"/>
  <c r="H114" i="13"/>
  <c r="I114" i="13"/>
  <c r="J114" i="13"/>
  <c r="C114" i="13"/>
  <c r="D111" i="13"/>
  <c r="E111" i="13"/>
  <c r="F111" i="13"/>
  <c r="G111" i="13"/>
  <c r="H111" i="13"/>
  <c r="I111" i="13"/>
  <c r="J111" i="13"/>
  <c r="C111" i="13"/>
  <c r="D108" i="13"/>
  <c r="E108" i="13"/>
  <c r="F108" i="13"/>
  <c r="G108" i="13"/>
  <c r="H108" i="13"/>
  <c r="I108" i="13"/>
  <c r="J108" i="13"/>
  <c r="C108" i="13"/>
  <c r="D105" i="13"/>
  <c r="E105" i="13"/>
  <c r="F105" i="13"/>
  <c r="G105" i="13"/>
  <c r="H105" i="13"/>
  <c r="I105" i="13"/>
  <c r="J105" i="13"/>
  <c r="C105" i="13"/>
  <c r="D102" i="13"/>
  <c r="E102" i="13"/>
  <c r="F102" i="13"/>
  <c r="G102" i="13"/>
  <c r="H102" i="13"/>
  <c r="I102" i="13"/>
  <c r="J102" i="13"/>
  <c r="C102" i="13"/>
  <c r="D99" i="13"/>
  <c r="E99" i="13"/>
  <c r="F99" i="13"/>
  <c r="G99" i="13"/>
  <c r="H99" i="13"/>
  <c r="I99" i="13"/>
  <c r="J99" i="13"/>
  <c r="C99" i="13"/>
  <c r="D96" i="13"/>
  <c r="E96" i="13"/>
  <c r="F96" i="13"/>
  <c r="G96" i="13"/>
  <c r="H96" i="13"/>
  <c r="I96" i="13"/>
  <c r="J96" i="13"/>
  <c r="C96" i="13"/>
  <c r="D93" i="13"/>
  <c r="E93" i="13"/>
  <c r="F93" i="13"/>
  <c r="G93" i="13"/>
  <c r="H93" i="13"/>
  <c r="I93" i="13"/>
  <c r="J93" i="13"/>
  <c r="C93" i="13"/>
  <c r="D90" i="13"/>
  <c r="E90" i="13"/>
  <c r="F90" i="13"/>
  <c r="G90" i="13"/>
  <c r="H90" i="13"/>
  <c r="I90" i="13"/>
  <c r="J90" i="13"/>
  <c r="C90" i="13"/>
  <c r="D87" i="13"/>
  <c r="E87" i="13"/>
  <c r="F87" i="13"/>
  <c r="G87" i="13"/>
  <c r="H87" i="13"/>
  <c r="I87" i="13"/>
  <c r="J87" i="13"/>
  <c r="C87" i="13"/>
  <c r="D84" i="13"/>
  <c r="E84" i="13"/>
  <c r="F84" i="13"/>
  <c r="G84" i="13"/>
  <c r="H84" i="13"/>
  <c r="I84" i="13"/>
  <c r="J84" i="13"/>
  <c r="C84" i="13"/>
  <c r="D81" i="13"/>
  <c r="E81" i="13"/>
  <c r="F81" i="13"/>
  <c r="G81" i="13"/>
  <c r="H81" i="13"/>
  <c r="I81" i="13"/>
  <c r="J81" i="13"/>
  <c r="C81" i="13"/>
  <c r="D78" i="13"/>
  <c r="E78" i="13"/>
  <c r="F78" i="13"/>
  <c r="G78" i="13"/>
  <c r="H78" i="13"/>
  <c r="I78" i="13"/>
  <c r="J78" i="13"/>
  <c r="C78" i="13"/>
  <c r="D75" i="13"/>
  <c r="E75" i="13"/>
  <c r="F75" i="13"/>
  <c r="G75" i="13"/>
  <c r="H75" i="13"/>
  <c r="I75" i="13"/>
  <c r="J75" i="13"/>
  <c r="C75" i="13"/>
  <c r="D72" i="13"/>
  <c r="E72" i="13"/>
  <c r="F72" i="13"/>
  <c r="G72" i="13"/>
  <c r="H72" i="13"/>
  <c r="I72" i="13"/>
  <c r="J72" i="13"/>
  <c r="C72" i="13"/>
  <c r="D69" i="13"/>
  <c r="E69" i="13"/>
  <c r="F69" i="13"/>
  <c r="G69" i="13"/>
  <c r="H69" i="13"/>
  <c r="I69" i="13"/>
  <c r="J69" i="13"/>
  <c r="C69" i="13"/>
  <c r="D66" i="13"/>
  <c r="E66" i="13"/>
  <c r="F66" i="13"/>
  <c r="G66" i="13"/>
  <c r="H66" i="13"/>
  <c r="I66" i="13"/>
  <c r="J66" i="13"/>
  <c r="C66" i="13"/>
  <c r="D63" i="13"/>
  <c r="E63" i="13"/>
  <c r="F63" i="13"/>
  <c r="G63" i="13"/>
  <c r="H63" i="13"/>
  <c r="I63" i="13"/>
  <c r="J63" i="13"/>
  <c r="C63" i="13"/>
  <c r="D60" i="13"/>
  <c r="E60" i="13"/>
  <c r="F60" i="13"/>
  <c r="G60" i="13"/>
  <c r="H60" i="13"/>
  <c r="I60" i="13"/>
  <c r="J60" i="13"/>
  <c r="C60" i="13"/>
  <c r="D57" i="13"/>
  <c r="E57" i="13"/>
  <c r="F57" i="13"/>
  <c r="G57" i="13"/>
  <c r="H57" i="13"/>
  <c r="I57" i="13"/>
  <c r="J57" i="13"/>
  <c r="C57" i="13"/>
  <c r="D54" i="13"/>
  <c r="E54" i="13"/>
  <c r="F54" i="13"/>
  <c r="G54" i="13"/>
  <c r="H54" i="13"/>
  <c r="I54" i="13"/>
  <c r="J54" i="13"/>
  <c r="C54" i="13"/>
  <c r="D51" i="13"/>
  <c r="E51" i="13"/>
  <c r="F51" i="13"/>
  <c r="G51" i="13"/>
  <c r="H51" i="13"/>
  <c r="I51" i="13"/>
  <c r="J51" i="13"/>
  <c r="C51" i="13"/>
  <c r="D48" i="13"/>
  <c r="E48" i="13"/>
  <c r="F48" i="13"/>
  <c r="G48" i="13"/>
  <c r="H48" i="13"/>
  <c r="I48" i="13"/>
  <c r="J48" i="13"/>
  <c r="C48" i="13"/>
  <c r="D45" i="13"/>
  <c r="E45" i="13"/>
  <c r="F45" i="13"/>
  <c r="G45" i="13"/>
  <c r="H45" i="13"/>
  <c r="I45" i="13"/>
  <c r="J45" i="13"/>
  <c r="C45" i="13"/>
  <c r="D42" i="13"/>
  <c r="E42" i="13"/>
  <c r="F42" i="13"/>
  <c r="G42" i="13"/>
  <c r="H42" i="13"/>
  <c r="I42" i="13"/>
  <c r="J42" i="13"/>
  <c r="C42" i="13"/>
  <c r="D39" i="13"/>
  <c r="E39" i="13"/>
  <c r="F39" i="13"/>
  <c r="G39" i="13"/>
  <c r="H39" i="13"/>
  <c r="I39" i="13"/>
  <c r="J39" i="13"/>
  <c r="C39" i="13"/>
  <c r="D36" i="13"/>
  <c r="E36" i="13"/>
  <c r="F36" i="13"/>
  <c r="G36" i="13"/>
  <c r="H36" i="13"/>
  <c r="I36" i="13"/>
  <c r="J36" i="13"/>
  <c r="C36" i="13"/>
  <c r="D33" i="13"/>
  <c r="E33" i="13"/>
  <c r="F33" i="13"/>
  <c r="G33" i="13"/>
  <c r="H33" i="13"/>
  <c r="I33" i="13"/>
  <c r="J33" i="13"/>
  <c r="C33" i="13"/>
  <c r="D696" i="13" l="1"/>
  <c r="E696" i="13"/>
  <c r="F696" i="13"/>
  <c r="G696" i="13"/>
  <c r="H696" i="13"/>
  <c r="I696" i="13"/>
  <c r="J696" i="13"/>
  <c r="C696" i="13"/>
  <c r="D690" i="13"/>
  <c r="E690" i="13"/>
  <c r="F690" i="13"/>
  <c r="G690" i="13"/>
  <c r="H690" i="13"/>
  <c r="I690" i="13"/>
  <c r="J690" i="13"/>
  <c r="C690" i="13"/>
  <c r="D687" i="13"/>
  <c r="E687" i="13"/>
  <c r="F687" i="13"/>
  <c r="G687" i="13"/>
  <c r="H687" i="13"/>
  <c r="I687" i="13"/>
  <c r="J687" i="13"/>
  <c r="C687" i="13"/>
  <c r="D684" i="13"/>
  <c r="E684" i="13"/>
  <c r="F684" i="13"/>
  <c r="G684" i="13"/>
  <c r="H684" i="13"/>
  <c r="I684" i="13"/>
  <c r="J684" i="13"/>
  <c r="C684" i="13"/>
  <c r="D681" i="13"/>
  <c r="E681" i="13"/>
  <c r="F681" i="13"/>
  <c r="G681" i="13"/>
  <c r="H681" i="13"/>
  <c r="I681" i="13"/>
  <c r="J681" i="13"/>
  <c r="C681" i="13"/>
  <c r="D678" i="13"/>
  <c r="E678" i="13"/>
  <c r="F678" i="13"/>
  <c r="G678" i="13"/>
  <c r="H678" i="13"/>
  <c r="I678" i="13"/>
  <c r="J678" i="13"/>
  <c r="C678" i="13"/>
  <c r="D675" i="13"/>
  <c r="E675" i="13"/>
  <c r="F675" i="13"/>
  <c r="G675" i="13"/>
  <c r="H675" i="13"/>
  <c r="I675" i="13"/>
  <c r="J675" i="13"/>
  <c r="C675" i="13"/>
  <c r="E672" i="13"/>
  <c r="F672" i="13"/>
  <c r="G672" i="13"/>
  <c r="H672" i="13"/>
  <c r="I672" i="13"/>
  <c r="J672" i="13"/>
  <c r="D669" i="13"/>
  <c r="E669" i="13"/>
  <c r="F669" i="13"/>
  <c r="G669" i="13"/>
  <c r="H669" i="13"/>
  <c r="I669" i="13"/>
  <c r="J669" i="13"/>
  <c r="C669" i="13"/>
  <c r="D666" i="13"/>
  <c r="E666" i="13"/>
  <c r="F666" i="13"/>
  <c r="G666" i="13"/>
  <c r="H666" i="13"/>
  <c r="I666" i="13"/>
  <c r="J666" i="13"/>
  <c r="C666" i="13"/>
  <c r="D663" i="13"/>
  <c r="E663" i="13"/>
  <c r="F663" i="13"/>
  <c r="G663" i="13"/>
  <c r="H663" i="13"/>
  <c r="I663" i="13"/>
  <c r="J663" i="13"/>
  <c r="C663" i="13"/>
  <c r="D660" i="13"/>
  <c r="E660" i="13"/>
  <c r="F660" i="13"/>
  <c r="G660" i="13"/>
  <c r="H660" i="13"/>
  <c r="I660" i="13"/>
  <c r="J660" i="13"/>
  <c r="C660" i="13"/>
  <c r="D657" i="13"/>
  <c r="E657" i="13"/>
  <c r="F657" i="13"/>
  <c r="G657" i="13"/>
  <c r="H657" i="13"/>
  <c r="I657" i="13"/>
  <c r="J657" i="13"/>
  <c r="C657" i="13"/>
  <c r="D654" i="13"/>
  <c r="E654" i="13"/>
  <c r="F654" i="13"/>
  <c r="G654" i="13"/>
  <c r="H654" i="13"/>
  <c r="I654" i="13"/>
  <c r="J654" i="13"/>
  <c r="C654" i="13"/>
  <c r="D651" i="13"/>
  <c r="E651" i="13"/>
  <c r="F651" i="13"/>
  <c r="H651" i="13"/>
  <c r="I651" i="13"/>
  <c r="J651" i="13"/>
  <c r="C651" i="13"/>
  <c r="D648" i="13"/>
  <c r="E648" i="13"/>
  <c r="F648" i="13"/>
  <c r="H648" i="13"/>
  <c r="I648" i="13"/>
  <c r="J648" i="13"/>
  <c r="C648" i="13"/>
  <c r="D645" i="13"/>
  <c r="E645" i="13"/>
  <c r="F645" i="13"/>
  <c r="H645" i="13"/>
  <c r="I645" i="13"/>
  <c r="J645" i="13"/>
  <c r="C645" i="13"/>
  <c r="D693" i="13"/>
  <c r="E693" i="13"/>
  <c r="F693" i="13"/>
  <c r="G693" i="13"/>
  <c r="H693" i="13"/>
  <c r="I693" i="13"/>
  <c r="J693" i="13"/>
  <c r="C693" i="13"/>
  <c r="D636" i="13"/>
  <c r="E636" i="13"/>
  <c r="F636" i="13"/>
  <c r="G636" i="13"/>
  <c r="H636" i="13"/>
  <c r="I636" i="13"/>
  <c r="J636" i="13"/>
  <c r="C636" i="13"/>
  <c r="D633" i="13"/>
  <c r="E633" i="13"/>
  <c r="F633" i="13"/>
  <c r="G633" i="13"/>
  <c r="H633" i="13"/>
  <c r="I633" i="13"/>
  <c r="J633" i="13"/>
  <c r="C633" i="13"/>
  <c r="D630" i="13"/>
  <c r="E630" i="13"/>
  <c r="F630" i="13"/>
  <c r="G630" i="13"/>
  <c r="H630" i="13"/>
  <c r="I630" i="13"/>
  <c r="J630" i="13"/>
  <c r="C630" i="13"/>
  <c r="F627" i="13" l="1"/>
  <c r="D627" i="13"/>
  <c r="E627" i="13"/>
  <c r="G627" i="13"/>
  <c r="H627" i="13"/>
  <c r="I627" i="13"/>
  <c r="J627" i="13"/>
  <c r="C627" i="13"/>
  <c r="D624" i="13"/>
  <c r="E624" i="13"/>
  <c r="F624" i="13"/>
  <c r="G624" i="13"/>
  <c r="H624" i="13"/>
  <c r="I624" i="13"/>
  <c r="J624" i="13"/>
  <c r="C624" i="13"/>
  <c r="D621" i="13"/>
  <c r="E621" i="13"/>
  <c r="F621" i="13"/>
  <c r="G621" i="13"/>
  <c r="H621" i="13"/>
  <c r="I621" i="13"/>
  <c r="J621" i="13"/>
  <c r="C621" i="13"/>
  <c r="D642" i="13"/>
  <c r="E642" i="13"/>
  <c r="F642" i="13"/>
  <c r="G642" i="13"/>
  <c r="H642" i="13"/>
  <c r="I642" i="13"/>
  <c r="J642" i="13"/>
  <c r="C642" i="13"/>
  <c r="D639" i="13"/>
  <c r="E639" i="13"/>
  <c r="F639" i="13"/>
  <c r="G639" i="13"/>
  <c r="H639" i="13"/>
  <c r="I639" i="13"/>
  <c r="J639" i="13"/>
  <c r="C639" i="13"/>
  <c r="D474" i="13" l="1"/>
  <c r="E474" i="13"/>
  <c r="F474" i="13"/>
  <c r="H474" i="13"/>
  <c r="I474" i="13"/>
  <c r="J474" i="13"/>
  <c r="C474" i="13"/>
  <c r="D384" i="13"/>
  <c r="E384" i="13"/>
  <c r="F384" i="13"/>
  <c r="H384" i="13"/>
  <c r="I384" i="13"/>
  <c r="J384" i="13"/>
  <c r="C384" i="13"/>
  <c r="D405" i="13"/>
  <c r="E405" i="13"/>
  <c r="F405" i="13"/>
  <c r="H405" i="13"/>
  <c r="I405" i="13"/>
  <c r="J405" i="13"/>
  <c r="C405" i="13"/>
  <c r="D396" i="13"/>
  <c r="E396" i="13"/>
  <c r="F396" i="13"/>
  <c r="H396" i="13"/>
  <c r="I396" i="13"/>
  <c r="J396" i="13"/>
  <c r="C396" i="13"/>
  <c r="D387" i="13"/>
  <c r="E387" i="13"/>
  <c r="F387" i="13"/>
  <c r="H387" i="13"/>
  <c r="I387" i="13"/>
  <c r="J387" i="13"/>
  <c r="C387" i="13"/>
  <c r="D402" i="13"/>
  <c r="E402" i="13"/>
  <c r="F402" i="13"/>
  <c r="H402" i="13"/>
  <c r="I402" i="13"/>
  <c r="J402" i="13"/>
  <c r="C402" i="13"/>
  <c r="D393" i="13"/>
  <c r="E393" i="13"/>
  <c r="F393" i="13"/>
  <c r="H393" i="13"/>
  <c r="I393" i="13"/>
  <c r="J393" i="13"/>
  <c r="C393" i="13"/>
  <c r="D381" i="13"/>
  <c r="E381" i="13"/>
  <c r="F381" i="13"/>
  <c r="H381" i="13"/>
  <c r="I381" i="13"/>
  <c r="J381" i="13"/>
  <c r="C381" i="13"/>
  <c r="D471" i="13"/>
  <c r="E471" i="13"/>
  <c r="F471" i="13"/>
  <c r="H471" i="13"/>
  <c r="I471" i="13"/>
  <c r="J471" i="13"/>
  <c r="C471" i="13"/>
  <c r="D453" i="13"/>
  <c r="E453" i="13"/>
  <c r="F453" i="13"/>
  <c r="H453" i="13"/>
  <c r="I453" i="13"/>
  <c r="J453" i="13"/>
  <c r="C453" i="13"/>
  <c r="D420" i="13"/>
  <c r="E420" i="13"/>
  <c r="F420" i="13"/>
  <c r="H420" i="13"/>
  <c r="I420" i="13"/>
  <c r="J420" i="13"/>
  <c r="C420" i="13"/>
  <c r="D468" i="13"/>
  <c r="E468" i="13"/>
  <c r="F468" i="13"/>
  <c r="H468" i="13"/>
  <c r="I468" i="13"/>
  <c r="J468" i="13"/>
  <c r="C468" i="13"/>
  <c r="D411" i="13"/>
  <c r="E411" i="13"/>
  <c r="F411" i="13"/>
  <c r="H411" i="13"/>
  <c r="I411" i="13"/>
  <c r="J411" i="13"/>
  <c r="C411" i="13"/>
  <c r="D444" i="13"/>
  <c r="E444" i="13"/>
  <c r="F444" i="13"/>
  <c r="H444" i="13"/>
  <c r="I444" i="13"/>
  <c r="J444" i="13"/>
  <c r="C444" i="13"/>
  <c r="D417" i="13"/>
  <c r="E417" i="13"/>
  <c r="F417" i="13"/>
  <c r="H417" i="13"/>
  <c r="I417" i="13"/>
  <c r="J417" i="13"/>
  <c r="C417" i="13"/>
  <c r="D441" i="13"/>
  <c r="E441" i="13"/>
  <c r="F441" i="13"/>
  <c r="H441" i="13"/>
  <c r="I441" i="13"/>
  <c r="J441" i="13"/>
  <c r="C441" i="13"/>
  <c r="D462" i="13" l="1"/>
  <c r="E462" i="13"/>
  <c r="F462" i="13"/>
  <c r="H462" i="13"/>
  <c r="I462" i="13"/>
  <c r="J462" i="13"/>
  <c r="C462" i="13"/>
  <c r="D124" i="13"/>
  <c r="E124" i="13"/>
  <c r="F124" i="13"/>
  <c r="H124" i="13"/>
  <c r="I124" i="13"/>
  <c r="J124" i="13"/>
  <c r="C124" i="13"/>
  <c r="D121" i="13"/>
  <c r="E121" i="13"/>
  <c r="F121" i="13"/>
  <c r="H121" i="13"/>
  <c r="I121" i="13"/>
  <c r="J121" i="13"/>
  <c r="C121" i="13"/>
  <c r="E29" i="13"/>
  <c r="E26" i="13"/>
  <c r="H26" i="13"/>
  <c r="H29" i="13" s="1"/>
  <c r="D23" i="13"/>
  <c r="E23" i="13"/>
  <c r="F23" i="13"/>
  <c r="H23" i="13"/>
  <c r="I23" i="13"/>
  <c r="J23" i="13"/>
  <c r="C23" i="13"/>
  <c r="D20" i="13"/>
  <c r="E20" i="13"/>
  <c r="F20" i="13"/>
  <c r="H20" i="13"/>
  <c r="I20" i="13"/>
  <c r="J20" i="13"/>
  <c r="C20" i="13"/>
  <c r="D17" i="13"/>
  <c r="E17" i="13"/>
  <c r="F17" i="13"/>
  <c r="H17" i="13"/>
  <c r="I17" i="13"/>
  <c r="J17" i="13"/>
  <c r="C17" i="13"/>
  <c r="I13" i="13"/>
  <c r="I26" i="13" s="1"/>
  <c r="I29" i="13" s="1"/>
  <c r="H13" i="13"/>
  <c r="E13" i="13"/>
  <c r="D13" i="13"/>
  <c r="D26" i="13" s="1"/>
  <c r="D29" i="13" s="1"/>
  <c r="C13" i="13"/>
  <c r="C26" i="13" s="1"/>
  <c r="C29" i="13" s="1"/>
  <c r="J7" i="13"/>
  <c r="J13" i="13" s="1"/>
  <c r="J26" i="13" s="1"/>
  <c r="J29" i="13" s="1"/>
  <c r="I7" i="13"/>
  <c r="H7" i="13"/>
  <c r="F7" i="13"/>
  <c r="F13" i="13" s="1"/>
  <c r="F26" i="13" s="1"/>
  <c r="F29" i="13" s="1"/>
  <c r="E7" i="13"/>
  <c r="D7" i="13"/>
  <c r="C7" i="13"/>
  <c r="D10" i="13"/>
  <c r="E10" i="13"/>
  <c r="F10" i="13"/>
  <c r="H10" i="13"/>
  <c r="I10" i="13"/>
  <c r="J10" i="13"/>
  <c r="C10" i="13"/>
  <c r="D494" i="13" l="1"/>
  <c r="E494" i="13"/>
  <c r="F494" i="13"/>
  <c r="H494" i="13"/>
  <c r="I494" i="13"/>
  <c r="J494" i="13"/>
  <c r="C494" i="13"/>
  <c r="J506" i="13"/>
  <c r="I506" i="13"/>
  <c r="H506" i="13"/>
  <c r="F506" i="13"/>
  <c r="E506" i="13"/>
  <c r="D506" i="13"/>
  <c r="C506" i="13"/>
  <c r="D503" i="13"/>
  <c r="E503" i="13"/>
  <c r="F503" i="13"/>
  <c r="H503" i="13"/>
  <c r="I503" i="13"/>
  <c r="J503" i="13"/>
  <c r="C503" i="13"/>
  <c r="D500" i="13"/>
  <c r="E500" i="13"/>
  <c r="F500" i="13"/>
  <c r="H500" i="13"/>
  <c r="I500" i="13"/>
  <c r="J500" i="13"/>
  <c r="C500" i="13"/>
  <c r="J497" i="13"/>
  <c r="I497" i="13"/>
  <c r="H497" i="13"/>
  <c r="F497" i="13"/>
  <c r="E497" i="13"/>
  <c r="D497" i="13"/>
  <c r="C497" i="13"/>
  <c r="J491" i="13"/>
  <c r="I491" i="13"/>
  <c r="H491" i="13"/>
  <c r="F491" i="13"/>
  <c r="E491" i="13"/>
  <c r="D491" i="13"/>
  <c r="C491" i="13"/>
  <c r="J488" i="13"/>
  <c r="I488" i="13"/>
  <c r="H488" i="13"/>
  <c r="F488" i="13"/>
  <c r="E488" i="13"/>
  <c r="D488" i="13"/>
  <c r="C488" i="13"/>
  <c r="J702" i="13" l="1"/>
  <c r="I702" i="13"/>
  <c r="H702" i="13"/>
  <c r="F702" i="13"/>
  <c r="E702" i="13"/>
  <c r="D702" i="13"/>
  <c r="C702" i="13"/>
  <c r="J699" i="13"/>
  <c r="I699" i="13"/>
  <c r="H699" i="13"/>
  <c r="F699" i="13"/>
  <c r="E699" i="13"/>
  <c r="D699" i="13"/>
  <c r="C699" i="13"/>
  <c r="J617" i="13"/>
  <c r="I617" i="13"/>
  <c r="H617" i="13"/>
  <c r="F617" i="13"/>
  <c r="E617" i="13"/>
  <c r="D617" i="13"/>
  <c r="C617" i="13"/>
  <c r="J614" i="13"/>
  <c r="I614" i="13"/>
  <c r="H614" i="13"/>
  <c r="F614" i="13"/>
  <c r="E614" i="13"/>
  <c r="D614" i="13"/>
  <c r="C614" i="13"/>
  <c r="J608" i="13"/>
  <c r="I608" i="13"/>
  <c r="H608" i="13"/>
  <c r="F608" i="13"/>
  <c r="E608" i="13"/>
  <c r="D608" i="13"/>
  <c r="C608" i="13"/>
  <c r="J605" i="13"/>
  <c r="I605" i="13"/>
  <c r="H605" i="13"/>
  <c r="F605" i="13"/>
  <c r="E605" i="13"/>
  <c r="D605" i="13"/>
  <c r="C605" i="13"/>
  <c r="J602" i="13"/>
  <c r="I602" i="13"/>
  <c r="H602" i="13"/>
  <c r="F602" i="13"/>
  <c r="E602" i="13"/>
  <c r="D602" i="13"/>
  <c r="C602" i="13"/>
  <c r="J546" i="13"/>
  <c r="I546" i="13"/>
  <c r="H546" i="13"/>
  <c r="F546" i="13"/>
  <c r="E546" i="13"/>
  <c r="D546" i="13"/>
  <c r="J509" i="13"/>
  <c r="I509" i="13"/>
  <c r="H509" i="13"/>
  <c r="F509" i="13"/>
  <c r="E509" i="13"/>
  <c r="D509" i="13"/>
  <c r="C509" i="13"/>
  <c r="J484" i="13"/>
  <c r="I484" i="13"/>
  <c r="H484" i="13"/>
  <c r="F484" i="13"/>
  <c r="E484" i="13"/>
  <c r="D484" i="13"/>
  <c r="C484" i="13"/>
  <c r="J478" i="13"/>
  <c r="I478" i="13"/>
  <c r="H478" i="13"/>
  <c r="F478" i="13"/>
  <c r="E478" i="13"/>
  <c r="D478" i="13"/>
  <c r="C478" i="13"/>
  <c r="J465" i="13"/>
  <c r="I465" i="13"/>
  <c r="H465" i="13"/>
  <c r="F465" i="13"/>
  <c r="E465" i="13"/>
  <c r="D465" i="13"/>
  <c r="C465" i="13"/>
  <c r="J447" i="13"/>
  <c r="I447" i="13"/>
  <c r="H447" i="13"/>
  <c r="F447" i="13"/>
  <c r="E447" i="13"/>
  <c r="D447" i="13"/>
  <c r="C447" i="13"/>
  <c r="J399" i="13"/>
  <c r="I399" i="13"/>
  <c r="H399" i="13"/>
  <c r="F399" i="13"/>
  <c r="E399" i="13"/>
  <c r="D399" i="13"/>
  <c r="C399" i="13"/>
  <c r="J390" i="13"/>
  <c r="I390" i="13"/>
  <c r="H390" i="13"/>
  <c r="F390" i="13"/>
  <c r="E390" i="13"/>
  <c r="D390" i="13"/>
  <c r="C390" i="13"/>
  <c r="J378" i="13"/>
  <c r="I378" i="13"/>
  <c r="H378" i="13"/>
  <c r="F378" i="13"/>
  <c r="E378" i="13"/>
  <c r="D378" i="13"/>
  <c r="C378" i="13"/>
  <c r="J371" i="13"/>
  <c r="I371" i="13"/>
  <c r="H371" i="13"/>
  <c r="F371" i="13"/>
  <c r="E371" i="13"/>
  <c r="D371" i="13"/>
  <c r="C371" i="13"/>
  <c r="J287" i="13"/>
  <c r="I287" i="13"/>
  <c r="H287" i="13"/>
  <c r="F287" i="13"/>
  <c r="E287" i="13"/>
  <c r="D287" i="13"/>
  <c r="J237" i="13"/>
  <c r="I237" i="13"/>
  <c r="H237" i="13"/>
  <c r="F237" i="13"/>
  <c r="E237" i="13"/>
  <c r="D237" i="13"/>
  <c r="J155" i="13"/>
  <c r="I155" i="13"/>
  <c r="H155" i="13"/>
  <c r="F155" i="13"/>
  <c r="E155" i="13"/>
  <c r="D155" i="13"/>
  <c r="C155" i="13"/>
  <c r="C131" i="13" l="1"/>
  <c r="D131" i="13"/>
  <c r="E131" i="13"/>
  <c r="F131" i="13"/>
  <c r="H131" i="13"/>
  <c r="I131" i="13"/>
  <c r="J131" i="13"/>
</calcChain>
</file>

<file path=xl/sharedStrings.xml><?xml version="1.0" encoding="utf-8"?>
<sst xmlns="http://schemas.openxmlformats.org/spreadsheetml/2006/main" count="2920" uniqueCount="308">
  <si>
    <t>Gasto corriente</t>
  </si>
  <si>
    <t>MONTO EROGADO SOBRE CONTRATOS PLURIANUALES DE OBRA PÚBLICA, ADQUISICIONES Y ARRENDAMIENTOS O SERVICIOS</t>
  </si>
  <si>
    <t>Gasto de inversión</t>
  </si>
  <si>
    <t>Programado</t>
  </si>
  <si>
    <t>Ejercido</t>
  </si>
  <si>
    <t>Gobernación</t>
  </si>
  <si>
    <t>Dependencia / Entidad</t>
  </si>
  <si>
    <t>Relaciones Exteriores</t>
  </si>
  <si>
    <t>Presidencia de la República</t>
  </si>
  <si>
    <t>Hacienda y Crédito Público</t>
  </si>
  <si>
    <t>Defensa Nacional</t>
  </si>
  <si>
    <t>Agricultura, Ganadería, Desarrollo Rural, Pesca y Alimentación</t>
  </si>
  <si>
    <t>Economía</t>
  </si>
  <si>
    <t>Educación Pública</t>
  </si>
  <si>
    <t>Medio Ambiente y Recursos Naturales</t>
  </si>
  <si>
    <t>Procuraduría General de la República</t>
  </si>
  <si>
    <t>Energía</t>
  </si>
  <si>
    <t>Desarrollo Social</t>
  </si>
  <si>
    <t>Turismo</t>
  </si>
  <si>
    <t>Consejo Nacional de Ciencia y Tecnología</t>
  </si>
  <si>
    <t>(Cifras en pesos acumuladas al periodo que se informa)</t>
  </si>
  <si>
    <t>Sector Central</t>
  </si>
  <si>
    <t>Lotería Nacional para la Asistencia Pública</t>
  </si>
  <si>
    <t>Financiera Rural</t>
  </si>
  <si>
    <t>Fondo de Capitalización e Inversión del Sector Rural</t>
  </si>
  <si>
    <t>Comisión Nacional para el Desarrollo de los Pueblos Indígenas</t>
  </si>
  <si>
    <t>Poder Judicial</t>
  </si>
  <si>
    <t>Consejo de la Judicatura Federal</t>
  </si>
  <si>
    <t>Comisión Federal de Competencia</t>
  </si>
  <si>
    <t>Comisión Federal de Mejora Regulatoria</t>
  </si>
  <si>
    <t>Fideicomiso de Fomento Minero</t>
  </si>
  <si>
    <t>Instituto Nacional para la Evaluación de la Educación</t>
  </si>
  <si>
    <t>Instituto Mexicano del Petróleo</t>
  </si>
  <si>
    <t>P.M.I. Comercio Internacional, S.A. de C.V.</t>
  </si>
  <si>
    <t>I.I.I. Servicios, S.A. de C.V.</t>
  </si>
  <si>
    <t>Petróleos Mexicanos (Consolidado)</t>
  </si>
  <si>
    <t>Fondo Nacional de Fomento al Turismo</t>
  </si>
  <si>
    <t>Centro de Investigación en Materiales Avanzados, S.C.</t>
  </si>
  <si>
    <t>Corporación Mexicana de Investigación en Materiales, S.A. de C.V.</t>
  </si>
  <si>
    <t>Centro de Investigaciones Biológicas del Noroeste, S.C.</t>
  </si>
  <si>
    <t>Diconsa, S.A. de C.V.</t>
  </si>
  <si>
    <t>Pronósticos para la Asistencia Pública</t>
  </si>
  <si>
    <t>Consejo de Promoción Turística de México, S.A. de C.V.</t>
  </si>
  <si>
    <t>Nacional Financiera, S.N.C.</t>
  </si>
  <si>
    <t>Coordinación Nacional del Programa de Desarrollo Humano Oportunidades</t>
  </si>
  <si>
    <t>Banco Nacional de Obras y Servicios Públicos, S.N.C.</t>
  </si>
  <si>
    <t>Banco del Ahorro Nacional y Servicios Financieros, S.N.C.</t>
  </si>
  <si>
    <t>Banco Nacional de Comercio Exterior, S.N.C.</t>
  </si>
  <si>
    <t>Comisión Nacional para la Protección y Defensa de los Usuarios de Servicios Financieros</t>
  </si>
  <si>
    <t>Instituto de Seguridad y Servicios Sociales de los Trabajadores del Estado</t>
  </si>
  <si>
    <t>Fuente: Dependencias y entidades de la Administración Pública Federal.</t>
  </si>
  <si>
    <t>Comisión Nacional Bancaria y de Valores</t>
  </si>
  <si>
    <t>Comisión Nacional del Sistema de Ahorro para el Retiro</t>
  </si>
  <si>
    <t>Fondo Especial para Financiamientos Agropecuarios</t>
  </si>
  <si>
    <t>Fondo de Garantía y Fomento para la Agricultura, Ganadería y Avicultura</t>
  </si>
  <si>
    <t>Fondo de Garantía y Fomento para las Actividades Pesqueras</t>
  </si>
  <si>
    <t>Servicio de Administración y Enajenación de Bienes</t>
  </si>
  <si>
    <t>Instituto para la Protección del Ahorro Bancario</t>
  </si>
  <si>
    <t>Productora Nacional de Biológicos Veterinarios</t>
  </si>
  <si>
    <t>Comunicaciones y Transportes</t>
  </si>
  <si>
    <t>Comisión Federal de Electricidad</t>
  </si>
  <si>
    <t>Comisión Nacional de Cultura Física y Deporte</t>
  </si>
  <si>
    <t>EDUCAL, S.A. de C.V.</t>
  </si>
  <si>
    <t>Fondo de Cultura Económica</t>
  </si>
  <si>
    <t>Instituto Nacional de Antropología e Historia</t>
  </si>
  <si>
    <t>Patronato de Obras e Instalaciones del Instituto Politécnico Nacional</t>
  </si>
  <si>
    <t>Salud</t>
  </si>
  <si>
    <t>Tribunal Electoral del Poder Judicial de la Federación</t>
  </si>
  <si>
    <t>Instituto Nacional de Ciencias Médicas y Nutrición Salvador Zubirán</t>
  </si>
  <si>
    <t>Instituto Nacional de Perinatología Isidro Espinosa de los Reyes</t>
  </si>
  <si>
    <t>CIATEC, A.C. "Centro de Innovación Aplicada en Tecnologías Competitivas"</t>
  </si>
  <si>
    <t>Comisión Federal de Telecomunicaciones</t>
  </si>
  <si>
    <t>Servicio de Adminstarción Tributaria</t>
  </si>
  <si>
    <t>Comisión Reguladora de Energía</t>
  </si>
  <si>
    <t>Comisión Nacional de Seguridad Nuclear y Salvaguardias</t>
  </si>
  <si>
    <t>Instituto de Seguridad Social para las Fuerzas Armadas Mexicanas</t>
  </si>
  <si>
    <t>Instituto Federal Electoral</t>
  </si>
  <si>
    <t>El Colegio de la Frontera Sur</t>
  </si>
  <si>
    <t>Centro de Investigación en Alimentación y Desarrollo, A,C</t>
  </si>
  <si>
    <t>Instituto Mexicano del Seguro Social</t>
  </si>
  <si>
    <t>Radio Educación</t>
  </si>
  <si>
    <t>Sociedad Hipotecaria Federal, S.N.C</t>
  </si>
  <si>
    <t>Marina</t>
  </si>
  <si>
    <t>Hospital General de México</t>
  </si>
  <si>
    <t>Centro de Investigación en Matemáticas</t>
  </si>
  <si>
    <t xml:space="preserve">Instituto Nacional de Astrofísica Óptica y Electrónica </t>
  </si>
  <si>
    <t>Fondo Especial de Asistencia Técnica y Garantía para Créditos Agropecuarios</t>
  </si>
  <si>
    <t>Casa de Moneda de México</t>
  </si>
  <si>
    <t xml:space="preserve">Gasto corriente  </t>
  </si>
  <si>
    <t xml:space="preserve">Comisión Nacional del Agua </t>
  </si>
  <si>
    <t xml:space="preserve">Comisión Nacional Forestal </t>
  </si>
  <si>
    <t>Compañía Mexicana de Exploraciones,S.A, de C.V</t>
  </si>
  <si>
    <t>Colegio Nacional de Educación Profesional Técnica</t>
  </si>
  <si>
    <t>Centro de Investigación Científica de Yucatán, A.C</t>
  </si>
  <si>
    <t>Centro de Investigaciones en Óptica, A.C</t>
  </si>
  <si>
    <t>El Colegio de San Luis, A.C</t>
  </si>
  <si>
    <t>Trabajo y Previsión Social</t>
  </si>
  <si>
    <t xml:space="preserve">Centro Nacional de Metrología </t>
  </si>
  <si>
    <t>Procuraduría Federal del Consumidor</t>
  </si>
  <si>
    <t>Instituto Nacional de Psiquiatría Ramón de la Fuente Muñiz</t>
  </si>
  <si>
    <t>Instituto Nacional de Enfermedades Respiratorias Ismael Cosío Villegas</t>
  </si>
  <si>
    <t>Centros de Integración Juvenil, A.C.</t>
  </si>
  <si>
    <t>Coordinación General del Programa Nacional de Apoyo para las Empresas de Solidaridad (FONAES)</t>
  </si>
  <si>
    <t>Función Pública</t>
  </si>
  <si>
    <t>CIATEQ, A.C. Centro de Tecnología Avanzada</t>
  </si>
  <si>
    <t>Centro de Investigación y Docencia Económicas, A.C.</t>
  </si>
  <si>
    <t>Instituto Nacional de Lenguas Indígenas</t>
  </si>
  <si>
    <t>Instituto Nacional de la Infraestructura Física Educativa</t>
  </si>
  <si>
    <t>Instituto Mexicano de Tecnología del Agua</t>
  </si>
  <si>
    <t xml:space="preserve">Comisión Nacional de Seguros y Fianzas </t>
  </si>
  <si>
    <t>Instituto de Investigaciones Eléctricas</t>
  </si>
  <si>
    <t>Instituto Nacional de Investigaciones Nucleares</t>
  </si>
  <si>
    <t>Poder Legislativo</t>
  </si>
  <si>
    <t>Centro de Investigación Científica y de Educación Superior de Ensenada, Baja California</t>
  </si>
  <si>
    <t>Centro de Investigaciones y Estudios Superiores en Antropología Social</t>
  </si>
  <si>
    <t>Instituto de Ecología, A.C.</t>
  </si>
  <si>
    <t>XE-IPN Canal 11</t>
  </si>
  <si>
    <t>Centro de Investigación y de Estudios Avanzados del Instituto Politécnico Nacional</t>
  </si>
  <si>
    <t>Procuraduría Federal de Protección al Medio Ambiente</t>
  </si>
  <si>
    <t>Comisión Nacional de Libros de Texto Gratuitos</t>
  </si>
  <si>
    <t>H. Cámara de Senadores</t>
  </si>
  <si>
    <t>Instituto de Investigaciones "Dr. José María Luis Mora"</t>
  </si>
  <si>
    <t>Instituto Mexicano de la Juventud</t>
  </si>
  <si>
    <t>Comisión Nacional de Arbitraje Médico</t>
  </si>
  <si>
    <t>Comisión Nacional de Acuacultura y Pesca</t>
  </si>
  <si>
    <t>Instituto Mexicano de la Propiedad Industrial</t>
  </si>
  <si>
    <t>Servicios a la Navegación en el Espacio Aéreo Mexicano</t>
  </si>
  <si>
    <t>Servicio Nacional de Inspección y Certificación de Semillas</t>
  </si>
  <si>
    <t>Consejo Nacional de Evaluación de la Política de Desarrollo Social</t>
  </si>
  <si>
    <t>Liconsa, S.A. de C.V.</t>
  </si>
  <si>
    <t>Instituto Nacional de las Mujeres</t>
  </si>
  <si>
    <t>Instalaciones Inmobiliarias para Industrias, S.A. de C.V</t>
  </si>
  <si>
    <t xml:space="preserve">FONATUR Operadora Portuaria, S.A. de C.V. </t>
  </si>
  <si>
    <t xml:space="preserve">FONATUR Constructora, S.A. de C.V. </t>
  </si>
  <si>
    <t xml:space="preserve">Gasto de inversión
</t>
  </si>
  <si>
    <t xml:space="preserve">Gasto de inversión
</t>
  </si>
  <si>
    <t xml:space="preserve">Estudios Churubusco Azteca, S.A.
</t>
  </si>
  <si>
    <t>Notimex, Agencia de Noticias del Estado Mexicano</t>
  </si>
  <si>
    <t>Consejo Nacional de Fomento Educativo</t>
  </si>
  <si>
    <t>El Colegio de Michoacán, A.C.</t>
  </si>
  <si>
    <t xml:space="preserve">Instituto Nacional de Rehabilitación          </t>
  </si>
  <si>
    <t>Administración del Patrimonio de la Beneficencia Pública</t>
  </si>
  <si>
    <t>Instituto Nacional de Desarrollo Social</t>
  </si>
  <si>
    <t>Instituto del Fondo Nacional para el Consumo de los Trabajadores</t>
  </si>
  <si>
    <t>Colegio Superior Agropecuario del Estado de Gurrero</t>
  </si>
  <si>
    <t>Colegio de Postgraduados</t>
  </si>
  <si>
    <t>Televisión Metropolitana, S.A. de C.V.</t>
  </si>
  <si>
    <t>Instituto Federal de Acceso a la Información y Protección de Datos</t>
  </si>
  <si>
    <t xml:space="preserve">Laboratorios de Biológicos y Reactivos de México, S.A. de C.V.                   </t>
  </si>
  <si>
    <t>Comisión Nacional de Áreas Naturales Protegidas</t>
  </si>
  <si>
    <t>Telecomunicaciones de México</t>
  </si>
  <si>
    <t>Ramo</t>
  </si>
  <si>
    <t>02</t>
  </si>
  <si>
    <t>03</t>
  </si>
  <si>
    <t>04</t>
  </si>
  <si>
    <t>05</t>
  </si>
  <si>
    <t>06</t>
  </si>
  <si>
    <t>07</t>
  </si>
  <si>
    <t>08</t>
  </si>
  <si>
    <t>09</t>
  </si>
  <si>
    <t>10</t>
  </si>
  <si>
    <t>11</t>
  </si>
  <si>
    <t>12</t>
  </si>
  <si>
    <t>13</t>
  </si>
  <si>
    <t>14</t>
  </si>
  <si>
    <t>15</t>
  </si>
  <si>
    <t>16</t>
  </si>
  <si>
    <t>17</t>
  </si>
  <si>
    <t>18</t>
  </si>
  <si>
    <t>20</t>
  </si>
  <si>
    <t>21</t>
  </si>
  <si>
    <t>22</t>
  </si>
  <si>
    <t>27</t>
  </si>
  <si>
    <t>37</t>
  </si>
  <si>
    <t>38</t>
  </si>
  <si>
    <t>01</t>
  </si>
  <si>
    <t>Aeropuertos y Servicios Auxiliares</t>
  </si>
  <si>
    <t>Fondo de Empresas Expropiadas del Sector Azucarero</t>
  </si>
  <si>
    <t>Servicio de Información Agroalimentaria y Pesquera</t>
  </si>
  <si>
    <t>Auditoría Superior de la Federación</t>
  </si>
  <si>
    <t>Instituto Potosino de Investigación Científica y Tecnológica, A.C.</t>
  </si>
  <si>
    <t>Centro de Investigación en Geografía y Geomática "Ing. Jorge L.Tamayo", A.C.</t>
  </si>
  <si>
    <t>ProMéxico</t>
  </si>
  <si>
    <t>Instituto Nacional de Ecología</t>
  </si>
  <si>
    <t>Instituto Mexicano de Cinematografía</t>
  </si>
  <si>
    <t>Instituto Nacional para la Educación de los Adultos</t>
  </si>
  <si>
    <t>Instituto Nacional para el Desarrollo de Capacidades del Sector Rural,A.C.</t>
  </si>
  <si>
    <t xml:space="preserve">Fideicomiso  para la Cineteca Nacional
</t>
  </si>
  <si>
    <t>Instituto Nacional de Cancerología</t>
  </si>
  <si>
    <t>Consejo Nacional para la Cultura y las Artes</t>
  </si>
  <si>
    <t>Instituto Mexicano de la Radio</t>
  </si>
  <si>
    <t>Comisión Nacional de las Zona Áridas</t>
  </si>
  <si>
    <t>Fideicomiso de Formación y Capacitación para el Personal de la Marina Mercante Nacional</t>
  </si>
  <si>
    <t>Caminos y Puentes Federales de Ingresos y Servicios Conexos</t>
  </si>
  <si>
    <t>Instituto Mexicano del Transporte</t>
  </si>
  <si>
    <t>Administración Portuaria Integral de Mazatlán, S.A. de C.V.</t>
  </si>
  <si>
    <t>Administración Portuaria Integral de Ensenada, S.A. de C.V.</t>
  </si>
  <si>
    <t>Administración Portuaria Integral de Puerto Vallarta, S.A. de C.V.</t>
  </si>
  <si>
    <t>Administración Portuaria Integral de Lázaro Cárdenas, S. A. de C. V.</t>
  </si>
  <si>
    <t>Administración Portuaria Integral de Tampico, S. A. de C. V.</t>
  </si>
  <si>
    <t>Administración Portuaria Integral del Coatzacoalcos, S.A. de C.V.</t>
  </si>
  <si>
    <t>Administración Portuaria Integral de Salina Cruz, S.A. DE C.V.</t>
  </si>
  <si>
    <t>Centro de Investigación en Química Aplicada</t>
  </si>
  <si>
    <t>Instituto Nacional de Bellas Artes y Literatura</t>
  </si>
  <si>
    <t xml:space="preserve">El Colegio de México
</t>
  </si>
  <si>
    <t>Instituto Nacional de las Personas Adultas Mayores</t>
  </si>
  <si>
    <t>Instituto Nacional de Pesca</t>
  </si>
  <si>
    <t>31</t>
  </si>
  <si>
    <t>Tribunales Agrarios</t>
  </si>
  <si>
    <t>Hospital General "Dr. Manuel Gea González"</t>
  </si>
  <si>
    <t>Centro Nacional de Trasplantes</t>
  </si>
  <si>
    <t>Servicio Postal Mexicano</t>
  </si>
  <si>
    <t>Servicio Nacional de Sanidad, Inocuidad y Calidad Agroalimentaria</t>
  </si>
  <si>
    <t>Administración Portuaria Integral de Topolobampo, S.A. de C.V.</t>
  </si>
  <si>
    <t>Administración Portuaria Integral de Guaymas, S. A. de C. V.</t>
  </si>
  <si>
    <t>Administración Portuaria Integral de Puerto Madero, S. A. de C. V.</t>
  </si>
  <si>
    <t>Administración Portuaria Integral de Veracruz, S.A. de C.V.</t>
  </si>
  <si>
    <t>Procuraduría de la Defensa del Contribuyente</t>
  </si>
  <si>
    <t>Instituto Politécnico Nacional</t>
  </si>
  <si>
    <t>Administración Federal de Servicios Educativos en el Distrito Federal</t>
  </si>
  <si>
    <t>Comité Nacional para el Desarrollo Sustentable de la Caña de Azucar</t>
  </si>
  <si>
    <t>Instituto Nacional de Investigaciones Forestales, Agrícolas y Pecuarias</t>
  </si>
  <si>
    <t>Aeropuerto Internacional de la Ciudad de México, S.A. de C.V.</t>
  </si>
  <si>
    <t>Administración Portuaria Integral de Puerto de Dos Bocas, S.A. de C.V.</t>
  </si>
  <si>
    <t>Administración Portuaria Integral de Progreso, S.A. de C.V.</t>
  </si>
  <si>
    <t>Administración Portuaria Integral de Altamira, S.A. de C.V.</t>
  </si>
  <si>
    <t>Instituto Nacional de Cardiología Ignacio Chávez</t>
  </si>
  <si>
    <t>Centro Nacional de Programas Preventivos y Control de Enfermedades</t>
  </si>
  <si>
    <t>Instituto Nacional de Pediatría</t>
  </si>
  <si>
    <t>Comisión Nacional de Protección Social en Salud</t>
  </si>
  <si>
    <t>Centro Nacional de Excelencia Tecnológica en Salud</t>
  </si>
  <si>
    <t>Servicios de Atención Psiquiátrica</t>
  </si>
  <si>
    <t xml:space="preserve"> El Colegio de la Frontera Norte, A.C.</t>
  </si>
  <si>
    <t>Universidad Pedagógica Nacional</t>
  </si>
  <si>
    <t>Centro de Ingeniería y Desarrollo Industrial</t>
  </si>
  <si>
    <t>Centro Nacional para la Prevención y el Control de las Adicciones</t>
  </si>
  <si>
    <t>Fondo de Información y Documentación para la Industria</t>
  </si>
  <si>
    <t>Comisión Nacional de los Derechos Humanos</t>
  </si>
  <si>
    <t>35</t>
  </si>
  <si>
    <t>Comisión Nacional para el Uso Eficiente de la Energía</t>
  </si>
  <si>
    <t>Procuraduría Social de Atención a las Víctimas de Delitos</t>
  </si>
  <si>
    <t>Comisión Federal para la Protección contra Riesgos Sanitarios</t>
  </si>
  <si>
    <t>Enero-marzo de 2013</t>
  </si>
  <si>
    <t>Enero</t>
  </si>
  <si>
    <t>Enero-febreo</t>
  </si>
  <si>
    <t>Enero-marzo</t>
  </si>
  <si>
    <t>Monto anual autorizado o modificado
 2013</t>
  </si>
  <si>
    <t>Desarrollo Agrario, Territorial y Urbano</t>
  </si>
  <si>
    <t>Suprema Corte de Justicia de la Nación</t>
  </si>
  <si>
    <t>Agencia de Servicios a la Comercialización y Desarrollo de Mercados Agropecuarios</t>
  </si>
  <si>
    <t>Enero-junio de 2013</t>
  </si>
  <si>
    <t>Enero-abril</t>
  </si>
  <si>
    <t>Enero-mayo</t>
  </si>
  <si>
    <t>Enero-junio</t>
  </si>
  <si>
    <t>El presupuesto ejercido, es inferior al programado, esto se debe a que algunos comprobantes de pago  corresponden a servicios con pago a mes vencido.</t>
  </si>
  <si>
    <r>
      <t xml:space="preserve">Instituto Nacional de la Economía Social (INAES) </t>
    </r>
    <r>
      <rPr>
        <b/>
        <vertAlign val="superscript"/>
        <sz val="6"/>
        <rFont val="Adobe Caslon Pro"/>
        <family val="1"/>
      </rPr>
      <t>1_/</t>
    </r>
  </si>
  <si>
    <r>
      <rPr>
        <vertAlign val="superscript"/>
        <sz val="7"/>
        <rFont val="Presidencia Base"/>
        <family val="3"/>
      </rPr>
      <t>1_/</t>
    </r>
    <r>
      <rPr>
        <sz val="7"/>
        <rFont val="Presidencia Base"/>
        <family val="3"/>
      </rPr>
      <t xml:space="preserve"> Cambió de nombre. En el primer trimestre se reportó como Coordinación General del Programa Nacional de Apoyo para las Empresas de Solidaridad (FONAES).</t>
    </r>
  </si>
  <si>
    <t>La Dirección General de Eficiencia Financiera y Rendición de Cuentas de la SAGARPA emitió el Oficio de Liberación de inversión No. 510.-1478 de fecha 22 de marzo de 2013, que ampara el ejercicio de los recursos.</t>
  </si>
  <si>
    <t>4to convenio modificatorio del contrato LPNE/013/07/08</t>
  </si>
  <si>
    <t>Instituto Nacional de Salud Pública</t>
  </si>
  <si>
    <t>Sistema Nacional para el Desarrollo Integral de la Familia (DIF)</t>
  </si>
  <si>
    <t>Hospital Juárez de México</t>
  </si>
  <si>
    <t>Instituto Nacional de Neurología y Neurocirugía</t>
  </si>
  <si>
    <t>Hospital Regional de Alta Especialidad de Oaxaca</t>
  </si>
  <si>
    <t>Hospital Regional de Alta Especialidad del Bajío</t>
  </si>
  <si>
    <t>Hospital Regional de Alta Especialidad de la Península de Yucatán</t>
  </si>
  <si>
    <t>Hospital Infantil de México Federico Gómez</t>
  </si>
  <si>
    <t>Hospital Regional de Alta Especialidad de Ciudad Victoria "Bicentenario 2010"</t>
  </si>
  <si>
    <t>Centro Regional de Alta Especialidad de Chiapas</t>
  </si>
  <si>
    <t>Tribunal Federal de Justicia Fiscal y Administrativa</t>
  </si>
  <si>
    <t>32</t>
  </si>
  <si>
    <t>Administración Portuaria Integral de Tuxpan, S.A. de C.V.</t>
  </si>
  <si>
    <t>Administración Portuaria Integral de Manzanillo, S. A. de C. V.</t>
  </si>
  <si>
    <t>Se ajusta el importe del monto anual, debido a que a partir de este informe, se notificará en valor de los contratos y no del presupuesto anual como anteriormente se consignaba.</t>
  </si>
  <si>
    <t>Centro de Enseñanza Técnica Industrial</t>
  </si>
  <si>
    <t>Petróleos Mexicanos</t>
  </si>
  <si>
    <t>EL MONTO EJERCIDO EN EL MES DE ABRIL ES MAYOR CON RELACIÓN A LO PROGRAMADO DEL MISMO MES, DEBIDO AL PAGO ÚNICO ANTICIPADO DEL 100% ASIGNACION 2013.</t>
  </si>
  <si>
    <t>DE ABRIL A JUNIO EL MONTO EJERCIDO ES MENOR AL PERIODO INMEDIATO ANTERIOR DEBIDO A UN REINTEGRO DE $12,700.00 PROVENIENTE DE CONVENIO MODIFICATORIO DGI-2012-062.</t>
  </si>
  <si>
    <t xml:space="preserve">gasto en inversión no ejercido por 6.5 millones de pesos, se debe al diferimiento en la adquisición del Equipo Integral de Aire Acondicionado, ya que que el pago al proveedor se encuentra sujeto a la entera satisfacción y aceptación por parte de PMI Comercio Internacional, S.A. de C.V.
Sirenia, la respuesta de PMI al gasto en inversión no ejercido por 6.5 millones de pesos, se debe al diferimiento en la adquisición del Equipo Integral de Aire Acondicionado, ya que que el pago al proveedor se encuentra sujeto a la entera satisfacción y aceptación por parte de PMI Comercio Internacional, S.A. de C.V.
Sirenia, la respuesta de PMI al gasto en inversión no ejercido por 6.5 millones de pesos, se debe al diferimiento en la adquisición del Equipo Integral de Aire Acondicionado, ya que que el pago al proveedor se encuentra sujeto a la entera satisfacción y aceptación por parte de PMI Comercio Internacional, S.A. de C.V.
</t>
  </si>
  <si>
    <t>Se realizó corrección en el Primer Trimestre</t>
  </si>
  <si>
    <t>Se corrigió el trimestre anterior</t>
  </si>
  <si>
    <t>(Cifras en miles de pesos acumuladas al periodo que se informa)</t>
  </si>
  <si>
    <t>Enero-septiembre de 2013</t>
  </si>
  <si>
    <t>Enero-julio</t>
  </si>
  <si>
    <t>Enero-agosto</t>
  </si>
  <si>
    <t>Enero-septiembre</t>
  </si>
  <si>
    <t>Julio-Junio</t>
  </si>
  <si>
    <t>Ago-Jul</t>
  </si>
  <si>
    <t>Sep-Ago</t>
  </si>
  <si>
    <t>Ejercido VS Programado</t>
  </si>
  <si>
    <t>Ago/Ago</t>
  </si>
  <si>
    <t>Jul/Jul</t>
  </si>
  <si>
    <t>Sep/Sep</t>
  </si>
  <si>
    <t>DIFERENCIAS</t>
  </si>
  <si>
    <t>Colegio Superior Agropecuario del Estado de Guerrero</t>
  </si>
  <si>
    <t>Comisión Nacional de las Zonas Áridas</t>
  </si>
  <si>
    <t>Fideicomiso de Riesgo Compartido</t>
  </si>
  <si>
    <t>Comisión Nacional de Hidrocarburos</t>
  </si>
  <si>
    <t>Universidad Autónoma de Chapingo</t>
  </si>
  <si>
    <t>El monto de enero-Julio  es  menor  al enero-junio reportado en el trimestre anterior (gasto de Inversión)  debido a que la entidad  corrigió las cifras de los montos programados , ya que por error  estaba reportando  el programado  del  presupuesto autorizado  y no de los compromisos plurianuales formalizados.</t>
  </si>
  <si>
    <t>Comisión de Operación y Fomento de Actividades Académicas del Instituto Politécnico Nacional</t>
  </si>
  <si>
    <t>Centro de Capacitación Cinematográfica, A.C.</t>
  </si>
  <si>
    <t xml:space="preserve">Fideicomiso de los Sistemas Normalizado de Competencia Laboral y de Certificación de Competencia Laboral
</t>
  </si>
  <si>
    <t>Fondo Nacional Para El Fomento De Las Artesanías</t>
  </si>
  <si>
    <t>FONATUR Mantenimiento Turístico S.A. de C.V.</t>
  </si>
  <si>
    <t>Consejería Jurídica del Ejecutivo Federal</t>
  </si>
  <si>
    <t>Centro de Investigación y Asistencia en Tecnología y Diseño del Estado de Jalisco, A.C</t>
  </si>
  <si>
    <r>
      <t xml:space="preserve">Instituto Nacional de la Economía Social (INAES) </t>
    </r>
    <r>
      <rPr>
        <b/>
        <vertAlign val="superscript"/>
        <sz val="9"/>
        <rFont val="Soberana Sans"/>
        <family val="3"/>
      </rPr>
      <t>1_/</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</si>
</sst>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2]* #,##0.00_-;\-[$€-2]* #,##0.00_-;_-[$€-2]* &quot;-&quot;??_-"/>
    <numFmt numFmtId="166" formatCode="#,##0.00_ ;[Red]\-#,##0.00\ "/>
    <numFmt numFmtId="167" formatCode="0.00_ ;[Red]\-0.00\ "/>
  </numFmts>
  <fonts count="45"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9"/>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7"/>
      <name val="Presidencia Base"/>
      <family val="3"/>
    </font>
    <font>
      <b/>
      <sz val="11"/>
      <color indexed="9"/>
      <name val="Adobe Caslon Pro"/>
      <family val="1"/>
    </font>
    <font>
      <sz val="10"/>
      <name val="Adobe Caslon Pro"/>
      <family val="1"/>
    </font>
    <font>
      <b/>
      <sz val="9"/>
      <name val="Adobe Caslon Pro"/>
      <family val="1"/>
    </font>
    <font>
      <b/>
      <sz val="6"/>
      <name val="Adobe Caslon Pro"/>
      <family val="1"/>
    </font>
    <font>
      <sz val="6"/>
      <name val="Adobe Caslon Pro"/>
      <family val="1"/>
    </font>
    <font>
      <sz val="6.5"/>
      <name val="Arial"/>
      <family val="2"/>
    </font>
    <font>
      <sz val="8"/>
      <name val="Adobe Caslon Pro"/>
      <family val="1"/>
    </font>
    <font>
      <sz val="6.5"/>
      <name val="Adobe Caslon Pro"/>
      <family val="1"/>
    </font>
    <font>
      <sz val="10"/>
      <name val="Calibri"/>
      <family val="2"/>
      <scheme val="minor"/>
    </font>
    <font>
      <b/>
      <sz val="6"/>
      <name val="Adobe Caslon Pro"/>
      <family val="1"/>
    </font>
    <font>
      <sz val="8"/>
      <name val="Calibri"/>
      <family val="2"/>
      <scheme val="minor"/>
    </font>
    <font>
      <b/>
      <vertAlign val="superscript"/>
      <sz val="6"/>
      <name val="Adobe Caslon Pro"/>
      <family val="1"/>
    </font>
    <font>
      <vertAlign val="superscript"/>
      <sz val="7"/>
      <name val="Presidencia Base"/>
      <family val="3"/>
    </font>
    <font>
      <b/>
      <sz val="10"/>
      <name val="Arial"/>
      <family val="2"/>
    </font>
    <font>
      <b/>
      <sz val="6"/>
      <color rgb="FFFF0000"/>
      <name val="Adobe Caslon Pro"/>
      <family val="1"/>
    </font>
    <font>
      <sz val="6"/>
      <color rgb="FFFF0000"/>
      <name val="Adobe Caslon Pro"/>
      <family val="1"/>
    </font>
    <font>
      <sz val="9"/>
      <name val="Soberana Sans"/>
      <family val="3"/>
    </font>
    <font>
      <b/>
      <sz val="9"/>
      <name val="Soberana Sans"/>
      <family val="3"/>
    </font>
    <font>
      <b/>
      <vertAlign val="superscript"/>
      <sz val="9"/>
      <name val="Soberana Sans"/>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indexed="64"/>
      </patternFill>
    </fill>
    <fill>
      <patternFill patternType="solid">
        <fgColor rgb="FFD7E4BC"/>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s>
  <cellStyleXfs count="6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0" fontId="6" fillId="0" borderId="0"/>
    <xf numFmtId="165" fontId="3" fillId="0" borderId="0" applyFont="0" applyFill="0" applyBorder="0" applyAlignment="0" applyProtection="0"/>
    <xf numFmtId="0" fontId="15" fillId="3"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0" fontId="16" fillId="22" borderId="0" applyNumberFormat="0" applyBorder="0" applyAlignment="0" applyProtection="0"/>
    <xf numFmtId="0" fontId="6" fillId="0" borderId="0"/>
    <xf numFmtId="0" fontId="6" fillId="0" borderId="0"/>
    <xf numFmtId="0" fontId="3" fillId="23" borderId="4" applyNumberFormat="0" applyFont="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9" applyNumberFormat="0" applyFill="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43" fontId="3" fillId="0" borderId="0" applyFont="0" applyFill="0" applyBorder="0" applyAlignment="0" applyProtection="0"/>
    <xf numFmtId="0" fontId="1" fillId="0" borderId="0"/>
  </cellStyleXfs>
  <cellXfs count="123">
    <xf numFmtId="0" fontId="0" fillId="0" borderId="0" xfId="0"/>
    <xf numFmtId="3" fontId="0" fillId="0" borderId="0" xfId="0" applyNumberFormat="1"/>
    <xf numFmtId="3" fontId="4" fillId="0" borderId="0" xfId="0" applyNumberFormat="1" applyFont="1"/>
    <xf numFmtId="3" fontId="5" fillId="0" borderId="12" xfId="0" applyNumberFormat="1" applyFont="1" applyFill="1" applyBorder="1" applyAlignment="1">
      <alignment vertical="top" wrapText="1"/>
    </xf>
    <xf numFmtId="49" fontId="5" fillId="0" borderId="12" xfId="0" applyNumberFormat="1" applyFont="1" applyFill="1" applyBorder="1" applyAlignment="1">
      <alignment vertical="top" wrapText="1"/>
    </xf>
    <xf numFmtId="3" fontId="25" fillId="0" borderId="0" xfId="0" applyNumberFormat="1" applyFont="1"/>
    <xf numFmtId="3" fontId="0" fillId="0" borderId="0" xfId="0" applyNumberFormat="1" applyFill="1"/>
    <xf numFmtId="3" fontId="26" fillId="26" borderId="0" xfId="0" applyNumberFormat="1" applyFont="1" applyFill="1"/>
    <xf numFmtId="49" fontId="29" fillId="0" borderId="0" xfId="0" applyNumberFormat="1" applyFont="1" applyAlignment="1">
      <alignment horizontal="center" vertical="top" wrapText="1"/>
    </xf>
    <xf numFmtId="3" fontId="29" fillId="0" borderId="0" xfId="0" applyNumberFormat="1" applyFont="1" applyAlignment="1">
      <alignment vertical="top" wrapText="1"/>
    </xf>
    <xf numFmtId="3" fontId="29" fillId="0" borderId="0" xfId="0" applyNumberFormat="1" applyFont="1" applyBorder="1" applyAlignment="1">
      <alignment vertical="center" wrapText="1"/>
    </xf>
    <xf numFmtId="3" fontId="29" fillId="0" borderId="0" xfId="0" applyNumberFormat="1" applyFont="1" applyAlignment="1">
      <alignment horizontal="left" vertical="top" wrapText="1" indent="1"/>
    </xf>
    <xf numFmtId="164" fontId="29" fillId="0" borderId="0" xfId="0" applyNumberFormat="1" applyFont="1" applyAlignment="1">
      <alignment vertical="top" wrapText="1"/>
    </xf>
    <xf numFmtId="3" fontId="30" fillId="0" borderId="0" xfId="0" applyNumberFormat="1" applyFont="1" applyAlignment="1">
      <alignment horizontal="left" vertical="top" wrapText="1" indent="2"/>
    </xf>
    <xf numFmtId="164" fontId="30" fillId="0" borderId="0" xfId="0" applyNumberFormat="1" applyFont="1" applyAlignment="1">
      <alignment vertical="top" wrapText="1"/>
    </xf>
    <xf numFmtId="3" fontId="29" fillId="25" borderId="0" xfId="0" applyNumberFormat="1" applyFont="1" applyFill="1" applyAlignment="1">
      <alignment horizontal="left" vertical="top" wrapText="1" indent="1"/>
    </xf>
    <xf numFmtId="49" fontId="29" fillId="0" borderId="0" xfId="0" applyNumberFormat="1" applyFont="1" applyFill="1" applyAlignment="1">
      <alignment horizontal="center" vertical="top" wrapText="1"/>
    </xf>
    <xf numFmtId="3" fontId="29" fillId="0" borderId="0" xfId="0" applyNumberFormat="1" applyFont="1" applyFill="1" applyAlignment="1">
      <alignment horizontal="left" vertical="top" wrapText="1" indent="1"/>
    </xf>
    <xf numFmtId="3" fontId="30" fillId="0" borderId="0" xfId="0" applyNumberFormat="1" applyFont="1" applyFill="1" applyAlignment="1">
      <alignment horizontal="left" vertical="top" wrapText="1" indent="2"/>
    </xf>
    <xf numFmtId="164" fontId="30" fillId="0" borderId="0" xfId="0" applyNumberFormat="1" applyFont="1" applyAlignment="1">
      <alignment horizontal="left" vertical="top" wrapText="1" indent="2"/>
    </xf>
    <xf numFmtId="164" fontId="29" fillId="0" borderId="0" xfId="0" applyNumberFormat="1" applyFont="1" applyFill="1" applyAlignment="1">
      <alignment vertical="top" wrapText="1"/>
    </xf>
    <xf numFmtId="164" fontId="30" fillId="0" borderId="0" xfId="0" applyNumberFormat="1" applyFont="1" applyFill="1" applyAlignment="1">
      <alignment vertical="top" wrapText="1"/>
    </xf>
    <xf numFmtId="3" fontId="29" fillId="0" borderId="0" xfId="0" applyNumberFormat="1" applyFont="1" applyFill="1" applyAlignment="1">
      <alignment vertical="top" wrapText="1"/>
    </xf>
    <xf numFmtId="3" fontId="29" fillId="0" borderId="0" xfId="0" applyNumberFormat="1" applyFont="1" applyFill="1" applyAlignment="1">
      <alignment horizontal="left" vertical="top" wrapText="1"/>
    </xf>
    <xf numFmtId="3" fontId="30" fillId="0" borderId="0" xfId="0" applyNumberFormat="1" applyFont="1" applyFill="1" applyAlignment="1">
      <alignment horizontal="left" vertical="top" wrapText="1"/>
    </xf>
    <xf numFmtId="3" fontId="0" fillId="27" borderId="0" xfId="0" applyNumberFormat="1" applyFill="1"/>
    <xf numFmtId="3" fontId="0" fillId="28" borderId="0" xfId="0" applyNumberFormat="1" applyFill="1"/>
    <xf numFmtId="3" fontId="30" fillId="0" borderId="0" xfId="0" applyNumberFormat="1" applyFont="1" applyFill="1"/>
    <xf numFmtId="164" fontId="27" fillId="26" borderId="0" xfId="0" applyNumberFormat="1" applyFont="1" applyFill="1"/>
    <xf numFmtId="164" fontId="26" fillId="26" borderId="0" xfId="0" applyNumberFormat="1" applyFont="1" applyFill="1"/>
    <xf numFmtId="164" fontId="28" fillId="24" borderId="10" xfId="0" applyNumberFormat="1" applyFont="1" applyFill="1" applyBorder="1" applyAlignment="1"/>
    <xf numFmtId="164" fontId="28" fillId="24" borderId="11" xfId="0" applyNumberFormat="1" applyFont="1" applyFill="1" applyBorder="1" applyAlignment="1">
      <alignment horizontal="center"/>
    </xf>
    <xf numFmtId="164" fontId="28" fillId="24" borderId="11" xfId="0" applyNumberFormat="1" applyFont="1" applyFill="1" applyBorder="1"/>
    <xf numFmtId="164" fontId="29" fillId="24" borderId="0" xfId="0" applyNumberFormat="1" applyFont="1" applyFill="1" applyBorder="1" applyAlignment="1">
      <alignment horizontal="center" vertical="center" wrapText="1"/>
    </xf>
    <xf numFmtId="164" fontId="29" fillId="24" borderId="0" xfId="0" applyNumberFormat="1" applyFont="1" applyFill="1" applyBorder="1" applyAlignment="1">
      <alignment horizontal="center"/>
    </xf>
    <xf numFmtId="164" fontId="29" fillId="24" borderId="0" xfId="0" applyNumberFormat="1" applyFont="1" applyFill="1" applyBorder="1"/>
    <xf numFmtId="164" fontId="31" fillId="0" borderId="0" xfId="40" applyNumberFormat="1" applyFont="1" applyFill="1" applyAlignment="1">
      <alignment horizontal="right" vertical="top" wrapText="1"/>
    </xf>
    <xf numFmtId="164" fontId="0" fillId="0" borderId="0" xfId="0" applyNumberFormat="1"/>
    <xf numFmtId="164" fontId="31" fillId="0" borderId="0" xfId="0" applyNumberFormat="1" applyFont="1" applyFill="1" applyAlignment="1">
      <alignment horizontal="right" vertical="top" wrapText="1"/>
    </xf>
    <xf numFmtId="3" fontId="30" fillId="0" borderId="0" xfId="0" applyNumberFormat="1" applyFont="1" applyFill="1" applyAlignment="1">
      <alignment wrapText="1"/>
    </xf>
    <xf numFmtId="164" fontId="25" fillId="0" borderId="12" xfId="0" applyNumberFormat="1" applyFont="1" applyBorder="1" applyAlignment="1">
      <alignment vertical="top" wrapText="1"/>
    </xf>
    <xf numFmtId="3" fontId="30" fillId="0" borderId="0" xfId="0" applyNumberFormat="1" applyFont="1" applyFill="1" applyAlignment="1">
      <alignment vertical="center" wrapText="1"/>
    </xf>
    <xf numFmtId="3" fontId="27" fillId="0" borderId="0" xfId="0" applyNumberFormat="1" applyFont="1" applyFill="1"/>
    <xf numFmtId="166" fontId="31" fillId="0" borderId="0" xfId="40" applyNumberFormat="1" applyFont="1" applyFill="1" applyAlignment="1">
      <alignment vertical="top" wrapText="1"/>
    </xf>
    <xf numFmtId="166" fontId="31" fillId="0" borderId="0" xfId="40" applyNumberFormat="1" applyFont="1" applyFill="1" applyAlignment="1">
      <alignment horizontal="left" vertical="top" wrapText="1"/>
    </xf>
    <xf numFmtId="3" fontId="35" fillId="0" borderId="0" xfId="0" applyNumberFormat="1" applyFont="1" applyFill="1" applyAlignment="1">
      <alignment horizontal="justify" wrapText="1"/>
    </xf>
    <xf numFmtId="3" fontId="36" fillId="0" borderId="0" xfId="0" applyNumberFormat="1" applyFont="1" applyFill="1" applyAlignment="1">
      <alignment vertical="center" wrapText="1"/>
    </xf>
    <xf numFmtId="3" fontId="32" fillId="0" borderId="0" xfId="0" applyNumberFormat="1" applyFont="1" applyFill="1" applyAlignment="1">
      <alignment wrapText="1"/>
    </xf>
    <xf numFmtId="3" fontId="34" fillId="0" borderId="0" xfId="0" applyNumberFormat="1" applyFont="1" applyFill="1" applyAlignment="1">
      <alignment horizontal="left" vertical="top" wrapText="1"/>
    </xf>
    <xf numFmtId="4" fontId="30" fillId="0" borderId="0" xfId="0" applyNumberFormat="1" applyFont="1" applyAlignment="1">
      <alignment vertical="top" wrapText="1"/>
    </xf>
    <xf numFmtId="3" fontId="29" fillId="29" borderId="0" xfId="0" applyNumberFormat="1" applyFont="1" applyFill="1" applyAlignment="1">
      <alignment horizontal="left" vertical="top" wrapText="1" indent="1"/>
    </xf>
    <xf numFmtId="164" fontId="30" fillId="29" borderId="0" xfId="0" applyNumberFormat="1" applyFont="1" applyFill="1" applyAlignment="1">
      <alignment vertical="top" wrapText="1"/>
    </xf>
    <xf numFmtId="3" fontId="3" fillId="0" borderId="0" xfId="0" applyNumberFormat="1" applyFont="1" applyFill="1"/>
    <xf numFmtId="164" fontId="28" fillId="24" borderId="0" xfId="0" applyNumberFormat="1" applyFont="1" applyFill="1" applyBorder="1" applyAlignment="1">
      <alignment horizontal="center" vertical="center"/>
    </xf>
    <xf numFmtId="164" fontId="28" fillId="24" borderId="0" xfId="0" applyNumberFormat="1" applyFont="1" applyFill="1" applyBorder="1" applyAlignment="1">
      <alignment horizontal="center"/>
    </xf>
    <xf numFmtId="164" fontId="25" fillId="0" borderId="0" xfId="0" applyNumberFormat="1" applyFont="1" applyBorder="1" applyAlignment="1">
      <alignment vertical="top" wrapText="1"/>
    </xf>
    <xf numFmtId="167" fontId="0" fillId="0" borderId="0" xfId="0" applyNumberFormat="1" applyFill="1"/>
    <xf numFmtId="167" fontId="39" fillId="0" borderId="0" xfId="0" applyNumberFormat="1" applyFont="1" applyFill="1"/>
    <xf numFmtId="167" fontId="28" fillId="24" borderId="13" xfId="0" applyNumberFormat="1" applyFont="1" applyFill="1" applyBorder="1" applyAlignment="1">
      <alignment horizontal="center"/>
    </xf>
    <xf numFmtId="167" fontId="28" fillId="24" borderId="11" xfId="0" applyNumberFormat="1" applyFont="1" applyFill="1" applyBorder="1" applyAlignment="1">
      <alignment horizontal="center"/>
    </xf>
    <xf numFmtId="167" fontId="28" fillId="0" borderId="11" xfId="0" applyNumberFormat="1" applyFont="1" applyFill="1" applyBorder="1"/>
    <xf numFmtId="167" fontId="30" fillId="0" borderId="0" xfId="0" applyNumberFormat="1" applyFont="1" applyAlignment="1">
      <alignment vertical="top" wrapText="1"/>
    </xf>
    <xf numFmtId="167" fontId="30" fillId="0" borderId="0" xfId="0" applyNumberFormat="1" applyFont="1" applyFill="1" applyAlignment="1">
      <alignment vertical="top" wrapText="1"/>
    </xf>
    <xf numFmtId="164" fontId="29" fillId="28" borderId="0" xfId="0" applyNumberFormat="1" applyFont="1" applyFill="1" applyAlignment="1">
      <alignment vertical="top" wrapText="1"/>
    </xf>
    <xf numFmtId="164" fontId="30" fillId="28" borderId="0" xfId="0" applyNumberFormat="1" applyFont="1" applyFill="1" applyAlignment="1">
      <alignment vertical="top" wrapText="1"/>
    </xf>
    <xf numFmtId="167" fontId="30" fillId="25" borderId="0" xfId="0" applyNumberFormat="1" applyFont="1" applyFill="1" applyAlignment="1">
      <alignment vertical="top" wrapText="1"/>
    </xf>
    <xf numFmtId="164" fontId="29" fillId="30" borderId="0" xfId="0" applyNumberFormat="1" applyFont="1" applyFill="1" applyAlignment="1">
      <alignment vertical="top" wrapText="1"/>
    </xf>
    <xf numFmtId="164" fontId="30" fillId="30" borderId="0" xfId="0" applyNumberFormat="1" applyFont="1" applyFill="1" applyAlignment="1">
      <alignment vertical="top" wrapText="1"/>
    </xf>
    <xf numFmtId="2" fontId="0" fillId="0" borderId="0" xfId="0" applyNumberFormat="1" applyFill="1"/>
    <xf numFmtId="2" fontId="30" fillId="0" borderId="0" xfId="0" applyNumberFormat="1" applyFont="1" applyFill="1" applyAlignment="1">
      <alignment vertical="top" wrapText="1"/>
    </xf>
    <xf numFmtId="164" fontId="29" fillId="31" borderId="0" xfId="0" applyNumberFormat="1" applyFont="1" applyFill="1" applyAlignment="1">
      <alignment vertical="top" wrapText="1"/>
    </xf>
    <xf numFmtId="164" fontId="30" fillId="31" borderId="0" xfId="0" applyNumberFormat="1" applyFont="1" applyFill="1" applyAlignment="1">
      <alignment vertical="top" wrapText="1"/>
    </xf>
    <xf numFmtId="3" fontId="40" fillId="0" borderId="0" xfId="0" applyNumberFormat="1" applyFont="1" applyFill="1" applyAlignment="1">
      <alignment horizontal="left" vertical="top" wrapText="1" indent="1"/>
    </xf>
    <xf numFmtId="164" fontId="41" fillId="0" borderId="0" xfId="0" applyNumberFormat="1" applyFont="1" applyFill="1" applyAlignment="1">
      <alignment vertical="top" wrapText="1"/>
    </xf>
    <xf numFmtId="3" fontId="41" fillId="0" borderId="0" xfId="0" applyNumberFormat="1" applyFont="1" applyFill="1" applyAlignment="1">
      <alignment horizontal="left" vertical="top" wrapText="1" indent="2"/>
    </xf>
    <xf numFmtId="3" fontId="28" fillId="24" borderId="10" xfId="0" applyNumberFormat="1" applyFont="1" applyFill="1" applyBorder="1" applyAlignment="1">
      <alignment horizontal="center" vertical="center" wrapText="1"/>
    </xf>
    <xf numFmtId="3" fontId="28" fillId="0" borderId="11" xfId="0" applyNumberFormat="1" applyFont="1" applyBorder="1" applyAlignment="1">
      <alignment vertical="center" wrapText="1"/>
    </xf>
    <xf numFmtId="164" fontId="28" fillId="24" borderId="10" xfId="0" applyNumberFormat="1" applyFont="1" applyFill="1" applyBorder="1" applyAlignment="1">
      <alignment horizontal="center" vertical="center" wrapText="1"/>
    </xf>
    <xf numFmtId="164" fontId="28" fillId="24" borderId="11" xfId="0" applyNumberFormat="1" applyFont="1" applyFill="1" applyBorder="1" applyAlignment="1">
      <alignment horizontal="center" vertical="center" wrapText="1"/>
    </xf>
    <xf numFmtId="164" fontId="28" fillId="24" borderId="13" xfId="0" applyNumberFormat="1" applyFont="1" applyFill="1" applyBorder="1" applyAlignment="1">
      <alignment horizontal="center"/>
    </xf>
    <xf numFmtId="3" fontId="30" fillId="0" borderId="0" xfId="0" applyNumberFormat="1" applyFont="1" applyFill="1" applyAlignment="1">
      <alignment horizontal="left" vertical="center" wrapText="1"/>
    </xf>
    <xf numFmtId="3" fontId="30" fillId="0" borderId="0" xfId="0" applyNumberFormat="1" applyFont="1" applyFill="1" applyAlignment="1">
      <alignment horizontal="center" vertical="center" wrapText="1"/>
    </xf>
    <xf numFmtId="3" fontId="33" fillId="0" borderId="0" xfId="0" applyNumberFormat="1" applyFont="1" applyFill="1" applyAlignment="1">
      <alignment horizontal="justify" vertical="top"/>
    </xf>
    <xf numFmtId="167" fontId="28" fillId="24" borderId="13" xfId="0" applyNumberFormat="1" applyFont="1" applyFill="1" applyBorder="1" applyAlignment="1">
      <alignment horizontal="center"/>
    </xf>
    <xf numFmtId="164" fontId="28" fillId="24" borderId="13" xfId="0" applyNumberFormat="1" applyFont="1" applyFill="1" applyBorder="1" applyAlignment="1">
      <alignment horizontal="center" vertical="center"/>
    </xf>
    <xf numFmtId="167" fontId="28" fillId="0" borderId="13" xfId="0" applyNumberFormat="1" applyFont="1" applyFill="1" applyBorder="1" applyAlignment="1">
      <alignment horizontal="center"/>
    </xf>
    <xf numFmtId="3" fontId="42" fillId="0" borderId="0" xfId="0" applyNumberFormat="1" applyFont="1"/>
    <xf numFmtId="3" fontId="42" fillId="0" borderId="0" xfId="0" applyNumberFormat="1" applyFont="1" applyFill="1"/>
    <xf numFmtId="164" fontId="42" fillId="0" borderId="0" xfId="0" applyNumberFormat="1" applyFont="1" applyAlignment="1">
      <alignment vertical="top" wrapText="1"/>
    </xf>
    <xf numFmtId="49" fontId="43" fillId="0" borderId="0" xfId="0" applyNumberFormat="1" applyFont="1" applyFill="1" applyAlignment="1">
      <alignment horizontal="center" vertical="top" wrapText="1"/>
    </xf>
    <xf numFmtId="3" fontId="43" fillId="0" borderId="0" xfId="0" applyNumberFormat="1" applyFont="1" applyFill="1" applyAlignment="1">
      <alignment vertical="top" wrapText="1"/>
    </xf>
    <xf numFmtId="164" fontId="43" fillId="0" borderId="0" xfId="0" applyNumberFormat="1" applyFont="1" applyFill="1" applyBorder="1" applyAlignment="1">
      <alignment horizontal="center" vertical="center" wrapText="1"/>
    </xf>
    <xf numFmtId="164" fontId="43" fillId="0" borderId="0" xfId="0" applyNumberFormat="1" applyFont="1" applyFill="1" applyBorder="1" applyAlignment="1">
      <alignment horizontal="center"/>
    </xf>
    <xf numFmtId="164" fontId="43" fillId="0" borderId="0" xfId="0" applyNumberFormat="1" applyFont="1" applyFill="1" applyBorder="1"/>
    <xf numFmtId="3" fontId="43" fillId="0" borderId="0" xfId="0" applyNumberFormat="1" applyFont="1" applyFill="1" applyBorder="1" applyAlignment="1">
      <alignment vertical="center" wrapText="1"/>
    </xf>
    <xf numFmtId="3" fontId="43" fillId="0" borderId="0" xfId="0" applyNumberFormat="1" applyFont="1" applyFill="1" applyAlignment="1">
      <alignment horizontal="left" vertical="top" wrapText="1" indent="1"/>
    </xf>
    <xf numFmtId="164" fontId="43" fillId="0" borderId="0" xfId="0" applyNumberFormat="1" applyFont="1" applyFill="1" applyAlignment="1">
      <alignment vertical="top" wrapText="1"/>
    </xf>
    <xf numFmtId="3" fontId="42" fillId="0" borderId="0" xfId="0" applyNumberFormat="1" applyFont="1" applyFill="1" applyAlignment="1">
      <alignment horizontal="left" vertical="top" wrapText="1" indent="2"/>
    </xf>
    <xf numFmtId="164" fontId="42" fillId="0" borderId="0" xfId="0" applyNumberFormat="1" applyFont="1" applyFill="1" applyAlignment="1">
      <alignment vertical="top" wrapText="1"/>
    </xf>
    <xf numFmtId="3" fontId="42" fillId="0" borderId="0" xfId="0" applyNumberFormat="1" applyFont="1" applyAlignment="1">
      <alignment horizontal="left" vertical="top" wrapText="1" indent="2"/>
    </xf>
    <xf numFmtId="3" fontId="43" fillId="0" borderId="0" xfId="0" applyNumberFormat="1" applyFont="1" applyFill="1" applyAlignment="1">
      <alignment horizontal="left" vertical="top" wrapText="1"/>
    </xf>
    <xf numFmtId="4" fontId="42" fillId="0" borderId="0" xfId="0" applyNumberFormat="1" applyFont="1" applyAlignment="1">
      <alignment vertical="top" wrapText="1"/>
    </xf>
    <xf numFmtId="3" fontId="42" fillId="28" borderId="0" xfId="0" applyNumberFormat="1" applyFont="1" applyFill="1"/>
    <xf numFmtId="3" fontId="42" fillId="27" borderId="0" xfId="0" applyNumberFormat="1" applyFont="1" applyFill="1"/>
    <xf numFmtId="49" fontId="43" fillId="0" borderId="12" xfId="0" applyNumberFormat="1" applyFont="1" applyFill="1" applyBorder="1" applyAlignment="1">
      <alignment vertical="top" wrapText="1"/>
    </xf>
    <xf numFmtId="3" fontId="43" fillId="0" borderId="12" xfId="0" applyNumberFormat="1" applyFont="1" applyFill="1" applyBorder="1" applyAlignment="1">
      <alignment vertical="top" wrapText="1"/>
    </xf>
    <xf numFmtId="164" fontId="42" fillId="0" borderId="12" xfId="0" applyNumberFormat="1" applyFont="1" applyFill="1" applyBorder="1" applyAlignment="1">
      <alignment vertical="top" wrapText="1"/>
    </xf>
    <xf numFmtId="164" fontId="42" fillId="0" borderId="0" xfId="0" applyNumberFormat="1" applyFont="1"/>
    <xf numFmtId="3" fontId="42" fillId="0" borderId="0" xfId="0" applyNumberFormat="1" applyFont="1" applyFill="1" applyBorder="1" applyAlignment="1">
      <alignment horizontal="center" vertical="center" wrapText="1"/>
    </xf>
    <xf numFmtId="164" fontId="42" fillId="0" borderId="0" xfId="0" applyNumberFormat="1" applyFont="1" applyFill="1" applyBorder="1" applyAlignment="1">
      <alignment horizontal="center" vertical="center" wrapText="1"/>
    </xf>
    <xf numFmtId="164" fontId="42" fillId="0" borderId="12" xfId="0" applyNumberFormat="1" applyFont="1" applyFill="1" applyBorder="1" applyAlignment="1">
      <alignment horizontal="center" vertical="center"/>
    </xf>
    <xf numFmtId="164" fontId="42" fillId="0" borderId="0" xfId="0" applyNumberFormat="1" applyFont="1" applyFill="1" applyBorder="1" applyAlignment="1">
      <alignment vertical="center"/>
    </xf>
    <xf numFmtId="3" fontId="42" fillId="0" borderId="11" xfId="0" applyNumberFormat="1" applyFont="1" applyFill="1" applyBorder="1" applyAlignment="1">
      <alignment vertical="center" wrapText="1"/>
    </xf>
    <xf numFmtId="164" fontId="42" fillId="0" borderId="11" xfId="0" applyNumberFormat="1" applyFont="1" applyFill="1" applyBorder="1" applyAlignment="1">
      <alignment horizontal="center" vertical="center" wrapText="1"/>
    </xf>
    <xf numFmtId="164" fontId="42" fillId="0" borderId="11" xfId="0" applyNumberFormat="1" applyFont="1" applyFill="1" applyBorder="1" applyAlignment="1">
      <alignment horizontal="center" vertical="center"/>
    </xf>
    <xf numFmtId="164" fontId="42" fillId="0" borderId="11" xfId="0" applyNumberFormat="1" applyFont="1" applyFill="1" applyBorder="1" applyAlignment="1">
      <alignment vertical="center"/>
    </xf>
    <xf numFmtId="3" fontId="42" fillId="0" borderId="0" xfId="0" applyNumberFormat="1" applyFont="1" applyFill="1" applyAlignment="1">
      <alignment horizontal="left" vertical="top" wrapText="1"/>
    </xf>
    <xf numFmtId="164" fontId="42" fillId="0" borderId="0" xfId="0" applyNumberFormat="1" applyFont="1" applyFill="1" applyAlignment="1">
      <alignment horizontal="left" vertical="top" wrapText="1"/>
    </xf>
    <xf numFmtId="3" fontId="43" fillId="32" borderId="0" xfId="0" applyNumberFormat="1" applyFont="1" applyFill="1" applyAlignment="1">
      <alignment horizontal="left" vertical="top" wrapText="1"/>
    </xf>
    <xf numFmtId="3" fontId="43" fillId="32" borderId="0" xfId="0" applyNumberFormat="1" applyFont="1" applyFill="1"/>
    <xf numFmtId="164" fontId="43" fillId="32" borderId="0" xfId="0" applyNumberFormat="1" applyFont="1" applyFill="1"/>
    <xf numFmtId="3" fontId="43" fillId="32" borderId="0" xfId="0" applyNumberFormat="1" applyFont="1" applyFill="1" applyBorder="1"/>
    <xf numFmtId="164" fontId="43" fillId="32" borderId="0" xfId="0" applyNumberFormat="1" applyFont="1" applyFill="1" applyBorder="1"/>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stilo 1" xfId="31"/>
    <cellStyle name="Euro" xfId="32"/>
    <cellStyle name="Incorrecto" xfId="33" builtinId="27" customBuiltin="1"/>
    <cellStyle name="Millares 2" xfId="34"/>
    <cellStyle name="Millares 2 2" xfId="63"/>
    <cellStyle name="Millares 3" xfId="35"/>
    <cellStyle name="Millares 4" xfId="36"/>
    <cellStyle name="Millares 5" xfId="65"/>
    <cellStyle name="Moneda 2" xfId="37"/>
    <cellStyle name="Moneda 3" xfId="38"/>
    <cellStyle name="Neutral" xfId="39" builtinId="28" customBuiltin="1"/>
    <cellStyle name="Normal" xfId="0" builtinId="0"/>
    <cellStyle name="Normal 11" xfId="51"/>
    <cellStyle name="Normal 15" xfId="54"/>
    <cellStyle name="Normal 16" xfId="55"/>
    <cellStyle name="Normal 17" xfId="56"/>
    <cellStyle name="Normal 18" xfId="57"/>
    <cellStyle name="Normal 19" xfId="58"/>
    <cellStyle name="Normal 2" xfId="40"/>
    <cellStyle name="Normal 2 2" xfId="64"/>
    <cellStyle name="Normal 2 3" xfId="66"/>
    <cellStyle name="Normal 20" xfId="59"/>
    <cellStyle name="Normal 3" xfId="41"/>
    <cellStyle name="Normal 4" xfId="61"/>
    <cellStyle name="Normal 5" xfId="62"/>
    <cellStyle name="Normal 6" xfId="60"/>
    <cellStyle name="Normal 7" xfId="52"/>
    <cellStyle name="Normal 8" xfId="53"/>
    <cellStyle name="Notas" xfId="42" builtinId="10" customBuiltin="1"/>
    <cellStyle name="Salida" xfId="43" builtinId="21" customBuiltin="1"/>
    <cellStyle name="Texto de advertencia" xfId="44" builtinId="11" customBuiltin="1"/>
    <cellStyle name="Texto explicativo" xfId="45" builtinId="53" customBuiltin="1"/>
    <cellStyle name="Título" xfId="46" builtinId="15" customBuiltin="1"/>
    <cellStyle name="Título 1" xfId="47" builtinId="16" customBuiltin="1"/>
    <cellStyle name="Título 2" xfId="48" builtinId="17" customBuiltin="1"/>
    <cellStyle name="Título 3" xfId="49" builtinId="18" customBuiltin="1"/>
    <cellStyle name="Total" xfId="50" builtinId="25" customBuiltin="1"/>
  </cellStyles>
  <dxfs count="0"/>
  <tableStyles count="0" defaultTableStyle="TableStyleMedium9" defaultPivotStyle="PivotStyleLight16"/>
  <colors>
    <mruColors>
      <color rgb="FFD7E4BC"/>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08"/>
  <sheetViews>
    <sheetView topLeftCell="K1" zoomScale="110" zoomScaleNormal="110" workbookViewId="0">
      <pane xSplit="1" ySplit="5" topLeftCell="W552" activePane="bottomRight" state="frozen"/>
      <selection activeCell="K1" sqref="K1"/>
      <selection pane="topRight" activeCell="L1" sqref="L1"/>
      <selection pane="bottomLeft" activeCell="K6" sqref="K6"/>
      <selection pane="bottomRight" activeCell="Y559" sqref="Y559:AF560"/>
    </sheetView>
  </sheetViews>
  <sheetFormatPr baseColWidth="10" defaultRowHeight="12.75" x14ac:dyDescent="0.2"/>
  <cols>
    <col min="1" max="1" width="4.28515625" style="1" hidden="1" customWidth="1"/>
    <col min="2" max="2" width="27.7109375" style="1" hidden="1" customWidth="1"/>
    <col min="3" max="3" width="14.28515625" style="37" hidden="1" customWidth="1"/>
    <col min="4" max="4" width="13.5703125" style="37" hidden="1" customWidth="1"/>
    <col min="5" max="5" width="14.42578125" style="37" hidden="1" customWidth="1"/>
    <col min="6" max="6" width="13.42578125" style="37" hidden="1" customWidth="1"/>
    <col min="7" max="7" width="1.42578125" style="37" hidden="1" customWidth="1"/>
    <col min="8" max="8" width="13" style="37" hidden="1" customWidth="1"/>
    <col min="9" max="9" width="13.85546875" style="37" hidden="1" customWidth="1"/>
    <col min="10" max="10" width="13.7109375" style="37" hidden="1" customWidth="1"/>
    <col min="11" max="11" width="4.140625" style="6" customWidth="1"/>
    <col min="12" max="12" width="5.5703125" style="1" customWidth="1"/>
    <col min="13" max="13" width="27.7109375" style="1" customWidth="1"/>
    <col min="14" max="14" width="14.28515625" style="37" customWidth="1"/>
    <col min="15" max="15" width="13.5703125" style="37" customWidth="1"/>
    <col min="16" max="16" width="14.42578125" style="37" customWidth="1"/>
    <col min="17" max="17" width="13.42578125" style="37" customWidth="1"/>
    <col min="18" max="18" width="1.42578125" style="37" customWidth="1"/>
    <col min="19" max="19" width="13" style="37" customWidth="1"/>
    <col min="20" max="20" width="13.85546875" style="37" customWidth="1"/>
    <col min="21" max="21" width="13.7109375" style="37" customWidth="1"/>
    <col min="22" max="22" width="7.28515625" style="1" customWidth="1"/>
    <col min="23" max="23" width="5.5703125" style="1" customWidth="1"/>
    <col min="24" max="24" width="27.7109375" style="1" customWidth="1"/>
    <col min="25" max="25" width="14.28515625" style="37" customWidth="1"/>
    <col min="26" max="26" width="13.5703125" style="37" customWidth="1"/>
    <col min="27" max="27" width="14.42578125" style="37" customWidth="1"/>
    <col min="28" max="28" width="13.42578125" style="37" customWidth="1"/>
    <col min="29" max="29" width="1.42578125" style="37" customWidth="1"/>
    <col min="30" max="30" width="13" style="37" customWidth="1"/>
    <col min="31" max="31" width="13.85546875" style="37" customWidth="1"/>
    <col min="32" max="32" width="13.85546875" style="37" bestFit="1" customWidth="1"/>
    <col min="33" max="33" width="1.140625" style="37" customWidth="1"/>
    <col min="34" max="34" width="11.42578125" style="68"/>
    <col min="35" max="36" width="11.42578125" style="56"/>
    <col min="37" max="37" width="10.42578125" style="56" bestFit="1" customWidth="1"/>
    <col min="38" max="38" width="2.140625" style="56" customWidth="1"/>
    <col min="39" max="39" width="10.42578125" style="56" customWidth="1"/>
    <col min="40" max="40" width="10.28515625" style="56" bestFit="1" customWidth="1"/>
    <col min="41" max="41" width="10.5703125" style="56" bestFit="1" customWidth="1"/>
    <col min="42" max="42" width="0.5703125" style="56" customWidth="1"/>
    <col min="43" max="45" width="11.42578125" style="56"/>
    <col min="46" max="47" width="11.42578125" style="6"/>
    <col min="48" max="48" width="11.42578125" style="6" customWidth="1"/>
    <col min="49" max="56" width="11.42578125" style="6"/>
    <col min="57" max="57" width="11.42578125" style="6" customWidth="1"/>
    <col min="58" max="67" width="11.42578125" style="6"/>
    <col min="68" max="16384" width="11.42578125" style="1"/>
  </cols>
  <sheetData>
    <row r="1" spans="1:52" ht="21" x14ac:dyDescent="0.6">
      <c r="A1" s="7" t="s">
        <v>1</v>
      </c>
      <c r="B1" s="7"/>
      <c r="C1" s="28"/>
      <c r="D1" s="28"/>
      <c r="E1" s="28"/>
      <c r="F1" s="28"/>
      <c r="G1" s="28"/>
      <c r="H1" s="28"/>
      <c r="I1" s="28"/>
      <c r="J1" s="28"/>
      <c r="K1" s="42"/>
      <c r="L1" s="7" t="s">
        <v>1</v>
      </c>
      <c r="M1" s="7"/>
      <c r="N1" s="28"/>
      <c r="O1" s="28"/>
      <c r="P1" s="28"/>
      <c r="Q1" s="28"/>
      <c r="R1" s="28"/>
      <c r="S1" s="28"/>
      <c r="T1" s="28"/>
      <c r="U1" s="28"/>
      <c r="W1" s="7" t="s">
        <v>1</v>
      </c>
      <c r="X1" s="7"/>
      <c r="Y1" s="28"/>
      <c r="Z1" s="28"/>
      <c r="AA1" s="28"/>
      <c r="AB1" s="28"/>
      <c r="AC1" s="28"/>
      <c r="AD1" s="28"/>
      <c r="AE1" s="28"/>
      <c r="AF1" s="28"/>
      <c r="AG1" s="28"/>
    </row>
    <row r="2" spans="1:52" ht="18" customHeight="1" x14ac:dyDescent="0.6">
      <c r="A2" s="7" t="s">
        <v>242</v>
      </c>
      <c r="B2" s="7"/>
      <c r="C2" s="29"/>
      <c r="D2" s="29"/>
      <c r="E2" s="29"/>
      <c r="F2" s="29"/>
      <c r="G2" s="29"/>
      <c r="H2" s="29"/>
      <c r="I2" s="29"/>
      <c r="J2" s="29"/>
      <c r="K2" s="42"/>
      <c r="L2" s="7" t="s">
        <v>250</v>
      </c>
      <c r="M2" s="7"/>
      <c r="N2" s="29"/>
      <c r="O2" s="29"/>
      <c r="P2" s="29"/>
      <c r="Q2" s="29"/>
      <c r="R2" s="29"/>
      <c r="S2" s="29"/>
      <c r="T2" s="29"/>
      <c r="U2" s="29"/>
      <c r="W2" s="7" t="s">
        <v>282</v>
      </c>
      <c r="X2" s="7"/>
      <c r="Y2" s="29"/>
      <c r="Z2" s="29"/>
      <c r="AA2" s="29"/>
      <c r="AB2" s="29"/>
      <c r="AC2" s="29"/>
      <c r="AD2" s="29"/>
      <c r="AE2" s="29"/>
      <c r="AF2" s="29"/>
      <c r="AG2" s="29"/>
      <c r="AI2" s="57" t="s">
        <v>293</v>
      </c>
    </row>
    <row r="3" spans="1:52" ht="17.25" customHeight="1" thickBot="1" x14ac:dyDescent="0.65">
      <c r="A3" s="7" t="s">
        <v>20</v>
      </c>
      <c r="B3" s="7"/>
      <c r="C3" s="29"/>
      <c r="D3" s="29"/>
      <c r="E3" s="29"/>
      <c r="F3" s="29"/>
      <c r="G3" s="29"/>
      <c r="H3" s="29"/>
      <c r="I3" s="29"/>
      <c r="J3" s="29"/>
      <c r="K3" s="42"/>
      <c r="L3" s="7" t="s">
        <v>20</v>
      </c>
      <c r="M3" s="7"/>
      <c r="N3" s="29"/>
      <c r="O3" s="29"/>
      <c r="P3" s="29"/>
      <c r="Q3" s="29"/>
      <c r="R3" s="29"/>
      <c r="S3" s="29"/>
      <c r="T3" s="29"/>
      <c r="U3" s="29"/>
      <c r="W3" s="7" t="s">
        <v>20</v>
      </c>
      <c r="X3" s="7"/>
      <c r="Y3" s="29"/>
      <c r="Z3" s="29"/>
      <c r="AA3" s="29"/>
      <c r="AB3" s="29"/>
      <c r="AC3" s="29"/>
      <c r="AD3" s="29"/>
      <c r="AE3" s="29"/>
      <c r="AF3" s="29"/>
      <c r="AG3" s="29"/>
      <c r="AH3" s="68">
        <v>1000000</v>
      </c>
    </row>
    <row r="4" spans="1:52" ht="39.75" customHeight="1" x14ac:dyDescent="0.5">
      <c r="A4" s="75" t="s">
        <v>151</v>
      </c>
      <c r="B4" s="75" t="s">
        <v>6</v>
      </c>
      <c r="C4" s="77" t="s">
        <v>246</v>
      </c>
      <c r="D4" s="79" t="s">
        <v>3</v>
      </c>
      <c r="E4" s="79"/>
      <c r="F4" s="79"/>
      <c r="G4" s="30"/>
      <c r="H4" s="79" t="s">
        <v>4</v>
      </c>
      <c r="I4" s="79"/>
      <c r="J4" s="79"/>
      <c r="K4" s="42"/>
      <c r="L4" s="75" t="s">
        <v>151</v>
      </c>
      <c r="M4" s="75" t="s">
        <v>6</v>
      </c>
      <c r="N4" s="77" t="s">
        <v>246</v>
      </c>
      <c r="O4" s="79" t="s">
        <v>3</v>
      </c>
      <c r="P4" s="79"/>
      <c r="Q4" s="79"/>
      <c r="R4" s="30"/>
      <c r="S4" s="79" t="s">
        <v>4</v>
      </c>
      <c r="T4" s="79"/>
      <c r="U4" s="79"/>
      <c r="W4" s="75" t="s">
        <v>151</v>
      </c>
      <c r="X4" s="75" t="s">
        <v>6</v>
      </c>
      <c r="Y4" s="77" t="s">
        <v>246</v>
      </c>
      <c r="Z4" s="84" t="s">
        <v>3</v>
      </c>
      <c r="AA4" s="84"/>
      <c r="AB4" s="84"/>
      <c r="AC4" s="30"/>
      <c r="AD4" s="84" t="s">
        <v>4</v>
      </c>
      <c r="AE4" s="84"/>
      <c r="AF4" s="84"/>
      <c r="AG4" s="53"/>
      <c r="AI4" s="83" t="s">
        <v>3</v>
      </c>
      <c r="AJ4" s="83"/>
      <c r="AK4" s="83"/>
      <c r="AL4" s="58"/>
      <c r="AM4" s="83" t="s">
        <v>4</v>
      </c>
      <c r="AN4" s="83"/>
      <c r="AO4" s="83"/>
      <c r="AQ4" s="85" t="s">
        <v>289</v>
      </c>
      <c r="AR4" s="85"/>
      <c r="AS4" s="85"/>
    </row>
    <row r="5" spans="1:52" ht="27.75" customHeight="1" thickBot="1" x14ac:dyDescent="0.55000000000000004">
      <c r="A5" s="76"/>
      <c r="B5" s="76"/>
      <c r="C5" s="78"/>
      <c r="D5" s="31" t="s">
        <v>243</v>
      </c>
      <c r="E5" s="31" t="s">
        <v>244</v>
      </c>
      <c r="F5" s="31" t="s">
        <v>245</v>
      </c>
      <c r="G5" s="32"/>
      <c r="H5" s="31" t="s">
        <v>243</v>
      </c>
      <c r="I5" s="31" t="s">
        <v>244</v>
      </c>
      <c r="J5" s="31" t="s">
        <v>245</v>
      </c>
      <c r="K5" s="42"/>
      <c r="L5" s="76"/>
      <c r="M5" s="76"/>
      <c r="N5" s="78"/>
      <c r="O5" s="31" t="s">
        <v>251</v>
      </c>
      <c r="P5" s="31" t="s">
        <v>252</v>
      </c>
      <c r="Q5" s="31" t="s">
        <v>253</v>
      </c>
      <c r="R5" s="32"/>
      <c r="S5" s="31" t="s">
        <v>251</v>
      </c>
      <c r="T5" s="31" t="s">
        <v>252</v>
      </c>
      <c r="U5" s="31" t="s">
        <v>253</v>
      </c>
      <c r="V5" s="14"/>
      <c r="W5" s="76"/>
      <c r="X5" s="76"/>
      <c r="Y5" s="78"/>
      <c r="Z5" s="31" t="s">
        <v>283</v>
      </c>
      <c r="AA5" s="31" t="s">
        <v>284</v>
      </c>
      <c r="AB5" s="31" t="s">
        <v>285</v>
      </c>
      <c r="AC5" s="32"/>
      <c r="AD5" s="31" t="s">
        <v>283</v>
      </c>
      <c r="AE5" s="31" t="s">
        <v>284</v>
      </c>
      <c r="AF5" s="31" t="s">
        <v>285</v>
      </c>
      <c r="AG5" s="54"/>
      <c r="AI5" s="59" t="s">
        <v>286</v>
      </c>
      <c r="AJ5" s="59" t="s">
        <v>287</v>
      </c>
      <c r="AK5" s="59" t="s">
        <v>288</v>
      </c>
      <c r="AL5" s="59"/>
      <c r="AM5" s="59" t="s">
        <v>286</v>
      </c>
      <c r="AN5" s="59" t="s">
        <v>287</v>
      </c>
      <c r="AO5" s="59" t="s">
        <v>288</v>
      </c>
      <c r="AQ5" s="60" t="s">
        <v>291</v>
      </c>
      <c r="AR5" s="60" t="s">
        <v>290</v>
      </c>
      <c r="AS5" s="60" t="s">
        <v>292</v>
      </c>
    </row>
    <row r="6" spans="1:52" ht="13.5" customHeight="1" x14ac:dyDescent="0.2">
      <c r="A6" s="8" t="s">
        <v>175</v>
      </c>
      <c r="B6" s="9" t="s">
        <v>112</v>
      </c>
      <c r="C6" s="33"/>
      <c r="D6" s="34"/>
      <c r="E6" s="34"/>
      <c r="F6" s="34"/>
      <c r="G6" s="35"/>
      <c r="H6" s="34"/>
      <c r="I6" s="34"/>
      <c r="J6" s="34"/>
      <c r="K6" s="27"/>
      <c r="L6" s="8" t="s">
        <v>175</v>
      </c>
      <c r="M6" s="9" t="s">
        <v>112</v>
      </c>
      <c r="N6" s="33"/>
      <c r="O6" s="34"/>
      <c r="P6" s="34"/>
      <c r="Q6" s="34"/>
      <c r="R6" s="35"/>
      <c r="S6" s="34"/>
      <c r="T6" s="34"/>
      <c r="U6" s="34"/>
      <c r="V6" s="14"/>
      <c r="W6" s="8" t="s">
        <v>175</v>
      </c>
      <c r="X6" s="9" t="s">
        <v>112</v>
      </c>
      <c r="Y6" s="33"/>
      <c r="Z6" s="34"/>
      <c r="AA6" s="34"/>
      <c r="AB6" s="34"/>
      <c r="AC6" s="35"/>
      <c r="AD6" s="34"/>
      <c r="AE6" s="34"/>
      <c r="AF6" s="34"/>
      <c r="AG6" s="34"/>
    </row>
    <row r="7" spans="1:52" ht="13.5" customHeight="1" x14ac:dyDescent="0.2">
      <c r="A7" s="10"/>
      <c r="B7" s="11" t="s">
        <v>120</v>
      </c>
      <c r="C7" s="12">
        <f>SUM(C8:C9)</f>
        <v>7842714</v>
      </c>
      <c r="D7" s="12">
        <f>SUM(D8:D9)</f>
        <v>0</v>
      </c>
      <c r="E7" s="12">
        <f>SUM(E8:E9)</f>
        <v>0</v>
      </c>
      <c r="F7" s="12">
        <f>SUM(F8:F9)</f>
        <v>960977</v>
      </c>
      <c r="G7" s="12"/>
      <c r="H7" s="12">
        <f>SUM(H8:H9)</f>
        <v>0</v>
      </c>
      <c r="I7" s="12">
        <f>SUM(I8:I9)</f>
        <v>0</v>
      </c>
      <c r="J7" s="12">
        <f>SUM(J8:J9)</f>
        <v>960977</v>
      </c>
      <c r="K7" s="27"/>
      <c r="L7" s="10"/>
      <c r="M7" s="11" t="s">
        <v>120</v>
      </c>
      <c r="N7" s="12">
        <f>SUM(N8:N9)</f>
        <v>43227820</v>
      </c>
      <c r="O7" s="12">
        <f>SUM(O8:O9)</f>
        <v>3979975</v>
      </c>
      <c r="P7" s="12">
        <f>SUM(P8:P9)</f>
        <v>6038970</v>
      </c>
      <c r="Q7" s="12">
        <f>SUM(Q8:Q9)</f>
        <v>7194115</v>
      </c>
      <c r="R7" s="12"/>
      <c r="S7" s="12">
        <f>SUM(S8:S9)</f>
        <v>3979975</v>
      </c>
      <c r="T7" s="12">
        <f>SUM(T8:T9)</f>
        <v>6038970</v>
      </c>
      <c r="U7" s="12">
        <f>SUM(U8:U9)</f>
        <v>7194115</v>
      </c>
      <c r="V7" s="14"/>
      <c r="W7" s="10"/>
      <c r="X7" s="11" t="s">
        <v>120</v>
      </c>
      <c r="Y7" s="12">
        <f>SUM(Y8:Y9)</f>
        <v>46854652</v>
      </c>
      <c r="Z7" s="12">
        <f>SUM(Z8:Z9)</f>
        <v>15528095</v>
      </c>
      <c r="AA7" s="12">
        <f>SUM(AA8:AA9)</f>
        <v>16710207</v>
      </c>
      <c r="AB7" s="12">
        <f>SUM(AB8:AB9)</f>
        <v>19276203</v>
      </c>
      <c r="AC7" s="12"/>
      <c r="AD7" s="12">
        <f>SUM(AD8:AD9)</f>
        <v>15528095</v>
      </c>
      <c r="AE7" s="12">
        <f>SUM(AE8:AE9)</f>
        <v>16710207</v>
      </c>
      <c r="AF7" s="12">
        <f>SUM(AF8:AF9)</f>
        <v>19276203</v>
      </c>
      <c r="AG7" s="12"/>
      <c r="AH7" s="69">
        <f t="shared" ref="AH7:AH38" si="0">+Y7-N7</f>
        <v>3626832</v>
      </c>
      <c r="AI7" s="61">
        <f>+Z7-Q7</f>
        <v>8333980</v>
      </c>
      <c r="AJ7" s="61">
        <f>+AA7-Z7</f>
        <v>1182112</v>
      </c>
      <c r="AK7" s="61">
        <f>+AB7-AA7</f>
        <v>2565996</v>
      </c>
      <c r="AL7" s="61"/>
      <c r="AM7" s="61">
        <f>+AD7-U7</f>
        <v>8333980</v>
      </c>
      <c r="AN7" s="61">
        <f>+AE7-AD7</f>
        <v>1182112</v>
      </c>
      <c r="AO7" s="61">
        <f>+AF7-AE7</f>
        <v>2565996</v>
      </c>
      <c r="AP7" s="61"/>
      <c r="AQ7" s="61">
        <f t="shared" ref="AQ7:AQ9" si="1">+Z7-AD7</f>
        <v>0</v>
      </c>
      <c r="AR7" s="61">
        <f t="shared" ref="AR7:AR9" si="2">+AA7-AE7</f>
        <v>0</v>
      </c>
      <c r="AS7" s="61">
        <f t="shared" ref="AS7:AS9" si="3">+AB7-AF7</f>
        <v>0</v>
      </c>
      <c r="AT7" s="14"/>
      <c r="AU7" s="14"/>
      <c r="AV7" s="14"/>
      <c r="AW7" s="14"/>
      <c r="AX7" s="14"/>
      <c r="AY7" s="14"/>
      <c r="AZ7" s="14"/>
    </row>
    <row r="8" spans="1:52" ht="13.5" customHeight="1" x14ac:dyDescent="0.2">
      <c r="A8" s="10"/>
      <c r="B8" s="13" t="s">
        <v>0</v>
      </c>
      <c r="C8" s="14">
        <v>0</v>
      </c>
      <c r="D8" s="14">
        <v>0</v>
      </c>
      <c r="E8" s="14">
        <v>0</v>
      </c>
      <c r="F8" s="14">
        <v>0</v>
      </c>
      <c r="G8" s="14"/>
      <c r="H8" s="14">
        <v>0</v>
      </c>
      <c r="I8" s="14">
        <v>0</v>
      </c>
      <c r="J8" s="14">
        <v>0</v>
      </c>
      <c r="K8" s="27"/>
      <c r="L8" s="10"/>
      <c r="M8" s="13" t="s">
        <v>0</v>
      </c>
      <c r="N8" s="14">
        <v>43227820</v>
      </c>
      <c r="O8" s="14">
        <v>3979975</v>
      </c>
      <c r="P8" s="14">
        <v>6038970</v>
      </c>
      <c r="Q8" s="14">
        <v>7194115</v>
      </c>
      <c r="R8" s="14"/>
      <c r="S8" s="14">
        <v>3979975</v>
      </c>
      <c r="T8" s="14">
        <v>6038970</v>
      </c>
      <c r="U8" s="14">
        <v>7194115</v>
      </c>
      <c r="W8" s="10"/>
      <c r="X8" s="13" t="s">
        <v>0</v>
      </c>
      <c r="Y8" s="14">
        <v>46854652</v>
      </c>
      <c r="Z8" s="14">
        <v>15528095</v>
      </c>
      <c r="AA8" s="14">
        <v>16710207</v>
      </c>
      <c r="AB8" s="14">
        <v>19276203</v>
      </c>
      <c r="AC8" s="14"/>
      <c r="AD8" s="14">
        <v>15528095</v>
      </c>
      <c r="AE8" s="14">
        <v>16710207</v>
      </c>
      <c r="AF8" s="14">
        <v>19276203</v>
      </c>
      <c r="AG8" s="14"/>
      <c r="AH8" s="69">
        <f t="shared" si="0"/>
        <v>3626832</v>
      </c>
      <c r="AI8" s="61">
        <f t="shared" ref="AI8:AI38" si="4">+Z8-Q8</f>
        <v>8333980</v>
      </c>
      <c r="AJ8" s="61">
        <f>+AA8-Z8</f>
        <v>1182112</v>
      </c>
      <c r="AK8" s="61">
        <f t="shared" ref="AK8:AK38" si="5">+AB8-AA8</f>
        <v>2565996</v>
      </c>
      <c r="AL8" s="61"/>
      <c r="AM8" s="61">
        <f t="shared" ref="AM8:AM38" si="6">+AD8-U8</f>
        <v>8333980</v>
      </c>
      <c r="AN8" s="61">
        <f t="shared" ref="AN8:AN38" si="7">+AE8-AD8</f>
        <v>1182112</v>
      </c>
      <c r="AO8" s="61">
        <f t="shared" ref="AO8:AO38" si="8">+AF8-AE8</f>
        <v>2565996</v>
      </c>
      <c r="AP8" s="61"/>
      <c r="AQ8" s="61">
        <f t="shared" si="1"/>
        <v>0</v>
      </c>
      <c r="AR8" s="61">
        <f t="shared" si="2"/>
        <v>0</v>
      </c>
      <c r="AS8" s="61">
        <f t="shared" si="3"/>
        <v>0</v>
      </c>
    </row>
    <row r="9" spans="1:52" ht="13.5" customHeight="1" x14ac:dyDescent="0.2">
      <c r="A9" s="10"/>
      <c r="B9" s="13" t="s">
        <v>2</v>
      </c>
      <c r="C9" s="14">
        <v>7842714</v>
      </c>
      <c r="D9" s="14">
        <v>0</v>
      </c>
      <c r="E9" s="14">
        <v>0</v>
      </c>
      <c r="F9" s="14">
        <v>960977</v>
      </c>
      <c r="G9" s="14"/>
      <c r="H9" s="14">
        <v>0</v>
      </c>
      <c r="I9" s="14">
        <v>0</v>
      </c>
      <c r="J9" s="14">
        <v>960977</v>
      </c>
      <c r="K9" s="27"/>
      <c r="L9" s="10"/>
      <c r="M9" s="13" t="s">
        <v>2</v>
      </c>
      <c r="N9" s="14">
        <v>0</v>
      </c>
      <c r="O9" s="14">
        <v>0</v>
      </c>
      <c r="P9" s="14">
        <v>0</v>
      </c>
      <c r="Q9" s="14">
        <v>0</v>
      </c>
      <c r="R9" s="14"/>
      <c r="S9" s="14">
        <v>0</v>
      </c>
      <c r="T9" s="14">
        <v>0</v>
      </c>
      <c r="U9" s="14">
        <v>0</v>
      </c>
      <c r="W9" s="10"/>
      <c r="X9" s="13" t="s">
        <v>2</v>
      </c>
      <c r="Y9" s="14">
        <v>0</v>
      </c>
      <c r="Z9" s="14">
        <v>0</v>
      </c>
      <c r="AA9" s="14">
        <v>0</v>
      </c>
      <c r="AB9" s="14">
        <v>0</v>
      </c>
      <c r="AC9" s="14"/>
      <c r="AD9" s="14">
        <v>0</v>
      </c>
      <c r="AE9" s="14">
        <v>0</v>
      </c>
      <c r="AF9" s="14">
        <v>0</v>
      </c>
      <c r="AG9" s="14"/>
      <c r="AH9" s="69">
        <f t="shared" si="0"/>
        <v>0</v>
      </c>
      <c r="AI9" s="61">
        <f t="shared" si="4"/>
        <v>0</v>
      </c>
      <c r="AJ9" s="61">
        <f t="shared" ref="AJ9:AJ38" si="9">+AA9-Z9</f>
        <v>0</v>
      </c>
      <c r="AK9" s="61">
        <f t="shared" si="5"/>
        <v>0</v>
      </c>
      <c r="AL9" s="61"/>
      <c r="AM9" s="61">
        <f t="shared" si="6"/>
        <v>0</v>
      </c>
      <c r="AN9" s="61">
        <f t="shared" si="7"/>
        <v>0</v>
      </c>
      <c r="AO9" s="61">
        <f t="shared" si="8"/>
        <v>0</v>
      </c>
      <c r="AP9" s="61"/>
      <c r="AQ9" s="61">
        <f t="shared" si="1"/>
        <v>0</v>
      </c>
      <c r="AR9" s="61">
        <f t="shared" si="2"/>
        <v>0</v>
      </c>
      <c r="AS9" s="61">
        <f t="shared" si="3"/>
        <v>0</v>
      </c>
    </row>
    <row r="10" spans="1:52" ht="13.5" customHeight="1" x14ac:dyDescent="0.2">
      <c r="A10" s="10"/>
      <c r="B10" s="15" t="s">
        <v>179</v>
      </c>
      <c r="C10" s="12">
        <f>SUM(C11:C12)</f>
        <v>41541080.630000003</v>
      </c>
      <c r="D10" s="12">
        <f>SUM(D11:D12)</f>
        <v>1849080.06</v>
      </c>
      <c r="E10" s="12">
        <f>SUM(E11:E12)</f>
        <v>5089088.8899999997</v>
      </c>
      <c r="F10" s="12">
        <f>SUM(F11:F12)</f>
        <v>9035816.8800000008</v>
      </c>
      <c r="G10" s="12"/>
      <c r="H10" s="12">
        <f>SUM(H11:H12)</f>
        <v>94134.86</v>
      </c>
      <c r="I10" s="12">
        <f>SUM(I11:I12)</f>
        <v>2433931.5099999998</v>
      </c>
      <c r="J10" s="12">
        <f>SUM(J11:J12)</f>
        <v>3104772.11</v>
      </c>
      <c r="K10" s="27"/>
      <c r="L10" s="10"/>
      <c r="M10" s="15" t="s">
        <v>179</v>
      </c>
      <c r="N10" s="12">
        <f>SUM(N11:N12)</f>
        <v>60183662.840000004</v>
      </c>
      <c r="O10" s="12">
        <f>SUM(O11:O12)</f>
        <v>18443577.289999999</v>
      </c>
      <c r="P10" s="12">
        <f>SUM(P11:P12)</f>
        <v>23300355.260000002</v>
      </c>
      <c r="Q10" s="12">
        <f>SUM(Q11:Q12)</f>
        <v>30509051.829999998</v>
      </c>
      <c r="R10" s="12"/>
      <c r="S10" s="12">
        <f>SUM(S11:S12)</f>
        <v>12526571.140000001</v>
      </c>
      <c r="T10" s="12">
        <f>SUM(T11:T12)</f>
        <v>14507602.419999998</v>
      </c>
      <c r="U10" s="12">
        <f>SUM(U11:U12)</f>
        <v>20984676.84</v>
      </c>
      <c r="W10" s="10"/>
      <c r="X10" s="15" t="s">
        <v>179</v>
      </c>
      <c r="Y10" s="12">
        <f>SUM(Y11:Y12)</f>
        <v>76190499</v>
      </c>
      <c r="Z10" s="12">
        <f>SUM(Z11:Z12)</f>
        <v>35200161</v>
      </c>
      <c r="AA10" s="20">
        <f>SUM(AA11:AA12)</f>
        <v>45667546</v>
      </c>
      <c r="AB10" s="20">
        <f>SUM(AB11:AB12)</f>
        <v>53904495</v>
      </c>
      <c r="AC10" s="20"/>
      <c r="AD10" s="20">
        <f>SUM(AD11:AD12)</f>
        <v>31728124</v>
      </c>
      <c r="AE10" s="20">
        <f>SUM(AE11:AE12)</f>
        <v>36389446</v>
      </c>
      <c r="AF10" s="20">
        <f>SUM(AF11:AF12)</f>
        <v>45594087</v>
      </c>
      <c r="AG10" s="12"/>
      <c r="AH10" s="69">
        <f t="shared" si="0"/>
        <v>16006836.159999996</v>
      </c>
      <c r="AI10" s="61">
        <f t="shared" si="4"/>
        <v>4691109.1700000018</v>
      </c>
      <c r="AJ10" s="61">
        <f t="shared" si="9"/>
        <v>10467385</v>
      </c>
      <c r="AK10" s="61">
        <f>+AB10-AA10</f>
        <v>8236949</v>
      </c>
      <c r="AL10" s="61"/>
      <c r="AM10" s="61">
        <f t="shared" si="6"/>
        <v>10743447.16</v>
      </c>
      <c r="AN10" s="61">
        <f t="shared" si="7"/>
        <v>4661322</v>
      </c>
      <c r="AO10" s="61">
        <f>+AF10-AE10</f>
        <v>9204641</v>
      </c>
      <c r="AP10" s="61"/>
      <c r="AQ10" s="61">
        <f>+Z10-AD10</f>
        <v>3472037</v>
      </c>
      <c r="AR10" s="61">
        <f>+AA10-AE10</f>
        <v>9278100</v>
      </c>
      <c r="AS10" s="61">
        <f>+AB10-AF10</f>
        <v>8310408</v>
      </c>
    </row>
    <row r="11" spans="1:52" ht="13.5" customHeight="1" x14ac:dyDescent="0.2">
      <c r="A11" s="10"/>
      <c r="B11" s="13" t="s">
        <v>0</v>
      </c>
      <c r="C11" s="14">
        <v>36948780.630000003</v>
      </c>
      <c r="D11" s="14">
        <v>1849080.06</v>
      </c>
      <c r="E11" s="14">
        <v>5089088.8899999997</v>
      </c>
      <c r="F11" s="14">
        <v>8371254.9000000004</v>
      </c>
      <c r="G11" s="14"/>
      <c r="H11" s="14">
        <v>94134.86</v>
      </c>
      <c r="I11" s="14">
        <v>2433931.5099999998</v>
      </c>
      <c r="J11" s="14">
        <v>2440210.13</v>
      </c>
      <c r="K11" s="27"/>
      <c r="L11" s="10"/>
      <c r="M11" s="13" t="s">
        <v>0</v>
      </c>
      <c r="N11" s="14">
        <v>39812862.57</v>
      </c>
      <c r="O11" s="14">
        <v>14387312.470000001</v>
      </c>
      <c r="P11" s="14">
        <v>17813871.620000001</v>
      </c>
      <c r="Q11" s="14">
        <v>21024675.469999999</v>
      </c>
      <c r="R11" s="14"/>
      <c r="S11" s="14">
        <v>8470306.3200000003</v>
      </c>
      <c r="T11" s="14">
        <v>9021118.7799999993</v>
      </c>
      <c r="U11" s="14">
        <v>11500300.48</v>
      </c>
      <c r="W11" s="10"/>
      <c r="X11" s="13" t="s">
        <v>0</v>
      </c>
      <c r="Y11" s="14">
        <v>39812863</v>
      </c>
      <c r="Z11" s="14">
        <v>24396095</v>
      </c>
      <c r="AA11" s="21">
        <v>27762041</v>
      </c>
      <c r="AB11" s="21">
        <v>31350490</v>
      </c>
      <c r="AC11" s="21"/>
      <c r="AD11" s="21">
        <v>20924058</v>
      </c>
      <c r="AE11" s="21">
        <v>24681941</v>
      </c>
      <c r="AF11" s="21">
        <v>27688582</v>
      </c>
      <c r="AG11" s="14"/>
      <c r="AH11" s="69">
        <f t="shared" si="0"/>
        <v>0.42999999970197678</v>
      </c>
      <c r="AI11" s="61">
        <f t="shared" si="4"/>
        <v>3371419.5300000012</v>
      </c>
      <c r="AJ11" s="61">
        <f t="shared" si="9"/>
        <v>3365946</v>
      </c>
      <c r="AK11" s="61">
        <f t="shared" si="5"/>
        <v>3588449</v>
      </c>
      <c r="AL11" s="61"/>
      <c r="AM11" s="61">
        <f t="shared" si="6"/>
        <v>9423757.5199999996</v>
      </c>
      <c r="AN11" s="61">
        <f t="shared" si="7"/>
        <v>3757883</v>
      </c>
      <c r="AO11" s="61">
        <f>+AF11-AE11</f>
        <v>3006641</v>
      </c>
      <c r="AP11" s="61"/>
      <c r="AQ11" s="61">
        <f t="shared" ref="AQ11:AQ74" si="10">+Z11-AD11</f>
        <v>3472037</v>
      </c>
      <c r="AR11" s="61">
        <f t="shared" ref="AR11:AR74" si="11">+AA11-AE11</f>
        <v>3080100</v>
      </c>
      <c r="AS11" s="61">
        <f t="shared" ref="AS11:AS74" si="12">+AB11-AF11</f>
        <v>3661908</v>
      </c>
    </row>
    <row r="12" spans="1:52" ht="13.5" customHeight="1" x14ac:dyDescent="0.2">
      <c r="A12" s="10"/>
      <c r="B12" s="13" t="s">
        <v>2</v>
      </c>
      <c r="C12" s="14">
        <v>4592300</v>
      </c>
      <c r="D12" s="21">
        <v>0</v>
      </c>
      <c r="E12" s="21">
        <v>0</v>
      </c>
      <c r="F12" s="21">
        <v>664561.98</v>
      </c>
      <c r="G12" s="14"/>
      <c r="H12" s="14">
        <v>0</v>
      </c>
      <c r="I12" s="14">
        <v>0</v>
      </c>
      <c r="J12" s="14">
        <v>664561.98</v>
      </c>
      <c r="K12" s="27"/>
      <c r="L12" s="10"/>
      <c r="M12" s="13" t="s">
        <v>2</v>
      </c>
      <c r="N12" s="14">
        <v>20370800.27</v>
      </c>
      <c r="O12" s="14">
        <v>4056264.82</v>
      </c>
      <c r="P12" s="14">
        <v>5486483.6399999997</v>
      </c>
      <c r="Q12" s="14">
        <v>9484376.3599999994</v>
      </c>
      <c r="R12" s="14"/>
      <c r="S12" s="14">
        <v>4056264.82</v>
      </c>
      <c r="T12" s="14">
        <v>5486483.6399999997</v>
      </c>
      <c r="U12" s="14">
        <v>9484376.3599999994</v>
      </c>
      <c r="W12" s="10"/>
      <c r="X12" s="13" t="s">
        <v>2</v>
      </c>
      <c r="Y12" s="14">
        <v>36377636</v>
      </c>
      <c r="Z12" s="14">
        <v>10804066</v>
      </c>
      <c r="AA12" s="21">
        <v>17905505</v>
      </c>
      <c r="AB12" s="21">
        <v>22554005</v>
      </c>
      <c r="AC12" s="21"/>
      <c r="AD12" s="21">
        <v>10804066</v>
      </c>
      <c r="AE12" s="21">
        <v>11707505</v>
      </c>
      <c r="AF12" s="21">
        <v>17905505</v>
      </c>
      <c r="AG12" s="14"/>
      <c r="AH12" s="69">
        <f t="shared" si="0"/>
        <v>16006835.73</v>
      </c>
      <c r="AI12" s="61">
        <f t="shared" si="4"/>
        <v>1319689.6400000006</v>
      </c>
      <c r="AJ12" s="61">
        <f t="shared" si="9"/>
        <v>7101439</v>
      </c>
      <c r="AK12" s="61">
        <f>+AB12-AA12</f>
        <v>4648500</v>
      </c>
      <c r="AL12" s="61"/>
      <c r="AM12" s="61">
        <f t="shared" si="6"/>
        <v>1319689.6400000006</v>
      </c>
      <c r="AN12" s="61">
        <f t="shared" si="7"/>
        <v>903439</v>
      </c>
      <c r="AO12" s="61">
        <f>+AF12-AE12</f>
        <v>6198000</v>
      </c>
      <c r="AP12" s="61"/>
      <c r="AQ12" s="61">
        <f t="shared" si="10"/>
        <v>0</v>
      </c>
      <c r="AR12" s="61">
        <f t="shared" si="11"/>
        <v>6198000</v>
      </c>
      <c r="AS12" s="61">
        <f t="shared" si="12"/>
        <v>4648500</v>
      </c>
    </row>
    <row r="13" spans="1:52" ht="13.5" customHeight="1" x14ac:dyDescent="0.2">
      <c r="A13" s="8" t="s">
        <v>152</v>
      </c>
      <c r="B13" s="9" t="s">
        <v>8</v>
      </c>
      <c r="C13" s="12">
        <f>SUM(C14:C15)</f>
        <v>148572833</v>
      </c>
      <c r="D13" s="12">
        <f>SUM(D14:D15)</f>
        <v>125500000</v>
      </c>
      <c r="E13" s="12">
        <f>SUM(E14:E15)</f>
        <v>125924000</v>
      </c>
      <c r="F13" s="12">
        <f>SUM(F14:F15)</f>
        <v>126633000</v>
      </c>
      <c r="G13" s="12"/>
      <c r="H13" s="12">
        <f>SUM(H14:H15)</f>
        <v>125443437.42</v>
      </c>
      <c r="I13" s="12">
        <f>SUM(I14:I15)</f>
        <v>125867138.39</v>
      </c>
      <c r="J13" s="12">
        <f>SUM(J14:J15)</f>
        <v>126576206.39</v>
      </c>
      <c r="K13" s="27"/>
      <c r="L13" s="8" t="s">
        <v>152</v>
      </c>
      <c r="M13" s="9" t="s">
        <v>8</v>
      </c>
      <c r="N13" s="12">
        <f>SUM(N14:N15)</f>
        <v>150929828.38</v>
      </c>
      <c r="O13" s="12">
        <f>SUM(O14:O15)</f>
        <v>131631000</v>
      </c>
      <c r="P13" s="12">
        <f>SUM(P14:P15)</f>
        <v>131681000</v>
      </c>
      <c r="Q13" s="12">
        <f>SUM(Q14:Q15)</f>
        <v>131681000</v>
      </c>
      <c r="R13" s="12"/>
      <c r="S13" s="12">
        <f>SUM(S14:S15)</f>
        <v>131614201.05000001</v>
      </c>
      <c r="T13" s="12">
        <f>SUM(T14:T15)</f>
        <v>131664062.97000001</v>
      </c>
      <c r="U13" s="12">
        <f>SUM(U14:U15)</f>
        <v>131664062.97000001</v>
      </c>
      <c r="W13" s="8" t="s">
        <v>152</v>
      </c>
      <c r="X13" s="9" t="s">
        <v>8</v>
      </c>
      <c r="Y13" s="12">
        <f>SUM(Y14:Y15)</f>
        <v>163879828.38</v>
      </c>
      <c r="Z13" s="12">
        <f>SUM(Z14:Z15)</f>
        <v>136510663.5</v>
      </c>
      <c r="AA13" s="12">
        <f>SUM(AA14:AA15)</f>
        <v>137194663.5</v>
      </c>
      <c r="AB13" s="12">
        <f>SUM(AB14:AB15)</f>
        <v>140010663.5</v>
      </c>
      <c r="AC13" s="12"/>
      <c r="AD13" s="12">
        <f>SUM(AD14:AD15)</f>
        <v>136502678.51999998</v>
      </c>
      <c r="AE13" s="12">
        <f>SUM(AE14:AE15)</f>
        <v>137186198.32999998</v>
      </c>
      <c r="AF13" s="12">
        <f>SUM(AF14:AF15)</f>
        <v>140001318.63</v>
      </c>
      <c r="AG13" s="12"/>
      <c r="AH13" s="69">
        <f>+Y13-N13</f>
        <v>12950000</v>
      </c>
      <c r="AI13" s="61">
        <f t="shared" si="4"/>
        <v>4829663.5</v>
      </c>
      <c r="AJ13" s="61">
        <f t="shared" si="9"/>
        <v>684000</v>
      </c>
      <c r="AK13" s="61">
        <f t="shared" si="5"/>
        <v>2816000</v>
      </c>
      <c r="AL13" s="61"/>
      <c r="AM13" s="61">
        <f t="shared" si="6"/>
        <v>4838615.5499999672</v>
      </c>
      <c r="AN13" s="61">
        <f t="shared" si="7"/>
        <v>683519.81000000238</v>
      </c>
      <c r="AO13" s="61">
        <f t="shared" si="8"/>
        <v>2815120.3000000119</v>
      </c>
      <c r="AP13" s="61"/>
      <c r="AQ13" s="61">
        <f t="shared" si="10"/>
        <v>7984.9800000190735</v>
      </c>
      <c r="AR13" s="61">
        <f t="shared" si="11"/>
        <v>8465.1700000166893</v>
      </c>
      <c r="AS13" s="61">
        <f t="shared" si="12"/>
        <v>9344.8700000047684</v>
      </c>
    </row>
    <row r="14" spans="1:52" ht="13.5" customHeight="1" x14ac:dyDescent="0.2">
      <c r="A14" s="8"/>
      <c r="B14" s="13" t="s">
        <v>0</v>
      </c>
      <c r="C14" s="14">
        <v>148572833</v>
      </c>
      <c r="D14" s="14">
        <v>125500000</v>
      </c>
      <c r="E14" s="14">
        <v>125924000</v>
      </c>
      <c r="F14" s="14">
        <v>126633000</v>
      </c>
      <c r="G14" s="14"/>
      <c r="H14" s="14">
        <v>125443437.42</v>
      </c>
      <c r="I14" s="14">
        <v>125867138.39</v>
      </c>
      <c r="J14" s="14">
        <v>126576206.39</v>
      </c>
      <c r="K14" s="27"/>
      <c r="L14" s="8"/>
      <c r="M14" s="13" t="s">
        <v>0</v>
      </c>
      <c r="N14" s="14">
        <v>150929828.38</v>
      </c>
      <c r="O14" s="14">
        <v>131631000</v>
      </c>
      <c r="P14" s="14">
        <v>131681000</v>
      </c>
      <c r="Q14" s="14">
        <v>131681000</v>
      </c>
      <c r="R14" s="14"/>
      <c r="S14" s="14">
        <v>131614201.05000001</v>
      </c>
      <c r="T14" s="14">
        <v>131664062.97000001</v>
      </c>
      <c r="U14" s="14">
        <v>131664062.97000001</v>
      </c>
      <c r="W14" s="8"/>
      <c r="X14" s="13" t="s">
        <v>0</v>
      </c>
      <c r="Y14" s="14">
        <v>163879828.38</v>
      </c>
      <c r="Z14" s="14">
        <v>136510663.5</v>
      </c>
      <c r="AA14" s="14">
        <v>137194663.5</v>
      </c>
      <c r="AB14" s="14">
        <v>140010663.5</v>
      </c>
      <c r="AC14" s="14"/>
      <c r="AD14" s="14">
        <v>136502678.51999998</v>
      </c>
      <c r="AE14" s="14">
        <v>137186198.32999998</v>
      </c>
      <c r="AF14" s="14">
        <v>140001318.63</v>
      </c>
      <c r="AG14" s="14"/>
      <c r="AH14" s="69">
        <f t="shared" si="0"/>
        <v>12950000</v>
      </c>
      <c r="AI14" s="61">
        <f t="shared" si="4"/>
        <v>4829663.5</v>
      </c>
      <c r="AJ14" s="61">
        <f t="shared" si="9"/>
        <v>684000</v>
      </c>
      <c r="AK14" s="61">
        <f t="shared" si="5"/>
        <v>2816000</v>
      </c>
      <c r="AL14" s="61"/>
      <c r="AM14" s="61">
        <f t="shared" si="6"/>
        <v>4838615.5499999672</v>
      </c>
      <c r="AN14" s="61">
        <f t="shared" si="7"/>
        <v>683519.81000000238</v>
      </c>
      <c r="AO14" s="61">
        <f t="shared" si="8"/>
        <v>2815120.3000000119</v>
      </c>
      <c r="AP14" s="61"/>
      <c r="AQ14" s="61">
        <f t="shared" si="10"/>
        <v>7984.9800000190735</v>
      </c>
      <c r="AR14" s="61">
        <f t="shared" si="11"/>
        <v>8465.1700000166893</v>
      </c>
      <c r="AS14" s="61">
        <f t="shared" si="12"/>
        <v>9344.8700000047684</v>
      </c>
    </row>
    <row r="15" spans="1:52" ht="13.5" customHeight="1" x14ac:dyDescent="0.2">
      <c r="A15" s="8"/>
      <c r="B15" s="13" t="s">
        <v>2</v>
      </c>
      <c r="C15" s="14">
        <v>0</v>
      </c>
      <c r="D15" s="14">
        <v>0</v>
      </c>
      <c r="E15" s="14">
        <v>0</v>
      </c>
      <c r="F15" s="14">
        <v>0</v>
      </c>
      <c r="G15" s="14"/>
      <c r="H15" s="14">
        <v>0</v>
      </c>
      <c r="I15" s="14">
        <v>0</v>
      </c>
      <c r="J15" s="14">
        <v>0</v>
      </c>
      <c r="K15" s="27"/>
      <c r="L15" s="8"/>
      <c r="M15" s="13" t="s">
        <v>2</v>
      </c>
      <c r="N15" s="14">
        <v>0</v>
      </c>
      <c r="O15" s="14">
        <v>0</v>
      </c>
      <c r="P15" s="14">
        <v>0</v>
      </c>
      <c r="Q15" s="14">
        <v>0</v>
      </c>
      <c r="R15" s="14"/>
      <c r="S15" s="14">
        <v>0</v>
      </c>
      <c r="T15" s="14">
        <v>0</v>
      </c>
      <c r="U15" s="14">
        <v>0</v>
      </c>
      <c r="W15" s="8"/>
      <c r="X15" s="13" t="s">
        <v>2</v>
      </c>
      <c r="Y15" s="14">
        <v>0</v>
      </c>
      <c r="Z15" s="14">
        <v>0</v>
      </c>
      <c r="AA15" s="14">
        <v>0</v>
      </c>
      <c r="AB15" s="14">
        <v>0</v>
      </c>
      <c r="AC15" s="14"/>
      <c r="AD15" s="14">
        <v>0</v>
      </c>
      <c r="AE15" s="14">
        <v>0</v>
      </c>
      <c r="AF15" s="14">
        <v>0</v>
      </c>
      <c r="AG15" s="14"/>
      <c r="AH15" s="69">
        <f t="shared" si="0"/>
        <v>0</v>
      </c>
      <c r="AI15" s="61">
        <f t="shared" si="4"/>
        <v>0</v>
      </c>
      <c r="AJ15" s="61">
        <f t="shared" si="9"/>
        <v>0</v>
      </c>
      <c r="AK15" s="61">
        <f t="shared" si="5"/>
        <v>0</v>
      </c>
      <c r="AL15" s="61"/>
      <c r="AM15" s="61">
        <f t="shared" si="6"/>
        <v>0</v>
      </c>
      <c r="AN15" s="61">
        <f t="shared" si="7"/>
        <v>0</v>
      </c>
      <c r="AO15" s="61">
        <f t="shared" si="8"/>
        <v>0</v>
      </c>
      <c r="AP15" s="61"/>
      <c r="AQ15" s="61">
        <f t="shared" si="10"/>
        <v>0</v>
      </c>
      <c r="AR15" s="61">
        <f t="shared" si="11"/>
        <v>0</v>
      </c>
      <c r="AS15" s="61">
        <f t="shared" si="12"/>
        <v>0</v>
      </c>
    </row>
    <row r="16" spans="1:52" ht="13.5" customHeight="1" x14ac:dyDescent="0.2">
      <c r="A16" s="8" t="s">
        <v>153</v>
      </c>
      <c r="B16" s="9" t="s">
        <v>26</v>
      </c>
      <c r="C16" s="14"/>
      <c r="D16" s="14"/>
      <c r="E16" s="14"/>
      <c r="F16" s="14"/>
      <c r="G16" s="14"/>
      <c r="H16" s="14"/>
      <c r="I16" s="14"/>
      <c r="J16" s="14"/>
      <c r="K16" s="27"/>
      <c r="L16" s="8" t="s">
        <v>153</v>
      </c>
      <c r="M16" s="9" t="s">
        <v>26</v>
      </c>
      <c r="N16" s="14"/>
      <c r="O16" s="14"/>
      <c r="P16" s="14"/>
      <c r="Q16" s="14"/>
      <c r="R16" s="14"/>
      <c r="S16" s="14"/>
      <c r="T16" s="14"/>
      <c r="U16" s="14"/>
      <c r="W16" s="8" t="s">
        <v>153</v>
      </c>
      <c r="X16" s="9" t="s">
        <v>26</v>
      </c>
      <c r="Y16" s="14"/>
      <c r="Z16" s="14"/>
      <c r="AA16" s="14"/>
      <c r="AB16" s="14"/>
      <c r="AC16" s="14"/>
      <c r="AD16" s="14"/>
      <c r="AE16" s="14"/>
      <c r="AF16" s="14"/>
      <c r="AG16" s="14"/>
      <c r="AH16" s="69">
        <f t="shared" si="0"/>
        <v>0</v>
      </c>
      <c r="AI16" s="61">
        <f t="shared" si="4"/>
        <v>0</v>
      </c>
      <c r="AJ16" s="61">
        <f t="shared" si="9"/>
        <v>0</v>
      </c>
      <c r="AK16" s="61">
        <f t="shared" si="5"/>
        <v>0</v>
      </c>
      <c r="AL16" s="61"/>
      <c r="AM16" s="61">
        <f t="shared" si="6"/>
        <v>0</v>
      </c>
      <c r="AN16" s="61">
        <f t="shared" si="7"/>
        <v>0</v>
      </c>
      <c r="AO16" s="61">
        <f t="shared" si="8"/>
        <v>0</v>
      </c>
      <c r="AP16" s="61"/>
      <c r="AQ16" s="61">
        <f t="shared" si="10"/>
        <v>0</v>
      </c>
      <c r="AR16" s="61">
        <f t="shared" si="11"/>
        <v>0</v>
      </c>
      <c r="AS16" s="61">
        <f t="shared" si="12"/>
        <v>0</v>
      </c>
    </row>
    <row r="17" spans="1:45" ht="19.5" customHeight="1" x14ac:dyDescent="0.2">
      <c r="A17" s="8"/>
      <c r="B17" s="11" t="s">
        <v>248</v>
      </c>
      <c r="C17" s="12">
        <f>SUM(C18:C19)</f>
        <v>98551251</v>
      </c>
      <c r="D17" s="12">
        <f>SUM(D18:D19)</f>
        <v>16751929</v>
      </c>
      <c r="E17" s="12">
        <f>SUM(E18:E19)</f>
        <v>39737669</v>
      </c>
      <c r="F17" s="12">
        <f>SUM(F18:F19)</f>
        <v>54401446</v>
      </c>
      <c r="G17" s="12"/>
      <c r="H17" s="12">
        <f>SUM(H18:H19)</f>
        <v>7755687</v>
      </c>
      <c r="I17" s="12">
        <f>SUM(I18:I19)</f>
        <v>20258353</v>
      </c>
      <c r="J17" s="12">
        <f>SUM(J18:J19)</f>
        <v>36437985</v>
      </c>
      <c r="K17" s="27"/>
      <c r="L17" s="8"/>
      <c r="M17" s="11" t="s">
        <v>248</v>
      </c>
      <c r="N17" s="12">
        <f>SUM(N18:N19)</f>
        <v>105592617.14</v>
      </c>
      <c r="O17" s="12">
        <f>SUM(O18:O19)</f>
        <v>64440709.280000001</v>
      </c>
      <c r="P17" s="12">
        <f>SUM(P18:P19)</f>
        <v>71842971.949999988</v>
      </c>
      <c r="Q17" s="12">
        <f>SUM(Q18:Q19)</f>
        <v>79403720.780000001</v>
      </c>
      <c r="R17" s="12"/>
      <c r="S17" s="12">
        <f>SUM(S18:S19)</f>
        <v>46894649.510000005</v>
      </c>
      <c r="T17" s="12">
        <f>SUM(T18:T19)</f>
        <v>54454696.959999993</v>
      </c>
      <c r="U17" s="12">
        <f>SUM(U18:U19)</f>
        <v>60778609.420000002</v>
      </c>
      <c r="W17" s="8"/>
      <c r="X17" s="11" t="s">
        <v>248</v>
      </c>
      <c r="Y17" s="12">
        <f>SUM(Y18:Y19)</f>
        <v>119715453</v>
      </c>
      <c r="Z17" s="12">
        <f>SUM(Z18:Z19)</f>
        <v>93346123</v>
      </c>
      <c r="AA17" s="12">
        <f>SUM(AA18:AA19)</f>
        <v>98737817</v>
      </c>
      <c r="AB17" s="12">
        <f>SUM(AB18:AB19)</f>
        <v>103536869</v>
      </c>
      <c r="AC17" s="12"/>
      <c r="AD17" s="12">
        <f>SUM(AD18:AD19)</f>
        <v>72105145</v>
      </c>
      <c r="AE17" s="12">
        <f>SUM(AE18:AE19)</f>
        <v>80575090</v>
      </c>
      <c r="AF17" s="12">
        <f>SUM(AF18:AF19)</f>
        <v>86575068</v>
      </c>
      <c r="AG17" s="12"/>
      <c r="AH17" s="69">
        <f t="shared" si="0"/>
        <v>14122835.859999999</v>
      </c>
      <c r="AI17" s="61">
        <f t="shared" si="4"/>
        <v>13942402.219999999</v>
      </c>
      <c r="AJ17" s="61">
        <f t="shared" si="9"/>
        <v>5391694</v>
      </c>
      <c r="AK17" s="61">
        <f t="shared" si="5"/>
        <v>4799052</v>
      </c>
      <c r="AL17" s="61"/>
      <c r="AM17" s="61">
        <f t="shared" si="6"/>
        <v>11326535.579999998</v>
      </c>
      <c r="AN17" s="61">
        <f t="shared" si="7"/>
        <v>8469945</v>
      </c>
      <c r="AO17" s="61">
        <f t="shared" si="8"/>
        <v>5999978</v>
      </c>
      <c r="AP17" s="61"/>
      <c r="AQ17" s="61">
        <f t="shared" si="10"/>
        <v>21240978</v>
      </c>
      <c r="AR17" s="61">
        <f t="shared" si="11"/>
        <v>18162727</v>
      </c>
      <c r="AS17" s="61">
        <f t="shared" si="12"/>
        <v>16961801</v>
      </c>
    </row>
    <row r="18" spans="1:45" ht="13.5" customHeight="1" x14ac:dyDescent="0.2">
      <c r="A18" s="8"/>
      <c r="B18" s="13" t="s">
        <v>0</v>
      </c>
      <c r="C18" s="14">
        <v>62430468</v>
      </c>
      <c r="D18" s="14">
        <v>9754750</v>
      </c>
      <c r="E18" s="14">
        <v>20888160</v>
      </c>
      <c r="F18" s="14">
        <v>30200643</v>
      </c>
      <c r="G18" s="14"/>
      <c r="H18" s="14">
        <v>7755687</v>
      </c>
      <c r="I18" s="14">
        <v>16494287</v>
      </c>
      <c r="J18" s="14">
        <v>26181011</v>
      </c>
      <c r="K18" s="27"/>
      <c r="L18" s="8"/>
      <c r="M18" s="13" t="s">
        <v>0</v>
      </c>
      <c r="N18" s="14">
        <v>69742876.719999999</v>
      </c>
      <c r="O18" s="14">
        <v>35870504.32</v>
      </c>
      <c r="P18" s="14">
        <v>40073350.019999996</v>
      </c>
      <c r="Q18" s="14">
        <v>44759381.859999999</v>
      </c>
      <c r="R18" s="14"/>
      <c r="S18" s="14">
        <v>30557088.960000001</v>
      </c>
      <c r="T18" s="14">
        <v>34812440.759999998</v>
      </c>
      <c r="U18" s="14">
        <v>38856716</v>
      </c>
      <c r="W18" s="8"/>
      <c r="X18" s="13" t="s">
        <v>0</v>
      </c>
      <c r="Y18" s="14">
        <v>69810948</v>
      </c>
      <c r="Z18" s="14">
        <v>49331385</v>
      </c>
      <c r="AA18" s="14">
        <v>54036332</v>
      </c>
      <c r="AB18" s="14">
        <v>58179037</v>
      </c>
      <c r="AC18" s="14"/>
      <c r="AD18" s="14">
        <v>45450027</v>
      </c>
      <c r="AE18" s="14">
        <v>51611361</v>
      </c>
      <c r="AF18" s="14">
        <v>55770953</v>
      </c>
      <c r="AG18" s="14"/>
      <c r="AH18" s="69">
        <f t="shared" si="0"/>
        <v>68071.280000001192</v>
      </c>
      <c r="AI18" s="61">
        <f t="shared" si="4"/>
        <v>4572003.1400000006</v>
      </c>
      <c r="AJ18" s="61">
        <f t="shared" si="9"/>
        <v>4704947</v>
      </c>
      <c r="AK18" s="61">
        <f t="shared" si="5"/>
        <v>4142705</v>
      </c>
      <c r="AL18" s="61"/>
      <c r="AM18" s="61">
        <f t="shared" si="6"/>
        <v>6593311</v>
      </c>
      <c r="AN18" s="61">
        <f t="shared" si="7"/>
        <v>6161334</v>
      </c>
      <c r="AO18" s="61">
        <f t="shared" si="8"/>
        <v>4159592</v>
      </c>
      <c r="AP18" s="61"/>
      <c r="AQ18" s="61">
        <f t="shared" si="10"/>
        <v>3881358</v>
      </c>
      <c r="AR18" s="61">
        <f t="shared" si="11"/>
        <v>2424971</v>
      </c>
      <c r="AS18" s="61">
        <f t="shared" si="12"/>
        <v>2408084</v>
      </c>
    </row>
    <row r="19" spans="1:45" ht="13.5" customHeight="1" x14ac:dyDescent="0.2">
      <c r="A19" s="8"/>
      <c r="B19" s="13" t="s">
        <v>2</v>
      </c>
      <c r="C19" s="14">
        <v>36120783</v>
      </c>
      <c r="D19" s="14">
        <v>6997179</v>
      </c>
      <c r="E19" s="14">
        <v>18849509</v>
      </c>
      <c r="F19" s="14">
        <v>24200803</v>
      </c>
      <c r="G19" s="14"/>
      <c r="H19" s="14"/>
      <c r="I19" s="14">
        <v>3764066</v>
      </c>
      <c r="J19" s="14">
        <v>10256974</v>
      </c>
      <c r="K19" s="27"/>
      <c r="L19" s="8"/>
      <c r="M19" s="13" t="s">
        <v>2</v>
      </c>
      <c r="N19" s="14">
        <v>35849740.420000002</v>
      </c>
      <c r="O19" s="14">
        <v>28570204.960000001</v>
      </c>
      <c r="P19" s="14">
        <v>31769621.93</v>
      </c>
      <c r="Q19" s="14">
        <v>34644338.920000002</v>
      </c>
      <c r="R19" s="14"/>
      <c r="S19" s="14">
        <v>16337560.550000001</v>
      </c>
      <c r="T19" s="14">
        <v>19642256.199999999</v>
      </c>
      <c r="U19" s="14">
        <v>21921893.420000002</v>
      </c>
      <c r="W19" s="8"/>
      <c r="X19" s="13" t="s">
        <v>2</v>
      </c>
      <c r="Y19" s="14">
        <v>49904505</v>
      </c>
      <c r="Z19" s="14">
        <v>44014738</v>
      </c>
      <c r="AA19" s="14">
        <v>44701485</v>
      </c>
      <c r="AB19" s="14">
        <v>45357832</v>
      </c>
      <c r="AC19" s="14"/>
      <c r="AD19" s="14">
        <v>26655118</v>
      </c>
      <c r="AE19" s="14">
        <v>28963729</v>
      </c>
      <c r="AF19" s="14">
        <v>30804115</v>
      </c>
      <c r="AG19" s="14"/>
      <c r="AH19" s="69">
        <f t="shared" si="0"/>
        <v>14054764.579999998</v>
      </c>
      <c r="AI19" s="61">
        <f t="shared" si="4"/>
        <v>9370399.0799999982</v>
      </c>
      <c r="AJ19" s="61">
        <f t="shared" si="9"/>
        <v>686747</v>
      </c>
      <c r="AK19" s="61">
        <f t="shared" si="5"/>
        <v>656347</v>
      </c>
      <c r="AL19" s="61"/>
      <c r="AM19" s="61">
        <f t="shared" si="6"/>
        <v>4733224.5799999982</v>
      </c>
      <c r="AN19" s="61">
        <f t="shared" si="7"/>
        <v>2308611</v>
      </c>
      <c r="AO19" s="61">
        <f t="shared" si="8"/>
        <v>1840386</v>
      </c>
      <c r="AP19" s="61"/>
      <c r="AQ19" s="61">
        <f t="shared" si="10"/>
        <v>17359620</v>
      </c>
      <c r="AR19" s="61">
        <f t="shared" si="11"/>
        <v>15737756</v>
      </c>
      <c r="AS19" s="61">
        <f t="shared" si="12"/>
        <v>14553717</v>
      </c>
    </row>
    <row r="20" spans="1:45" ht="13.5" customHeight="1" x14ac:dyDescent="0.2">
      <c r="A20" s="8"/>
      <c r="B20" s="11" t="s">
        <v>27</v>
      </c>
      <c r="C20" s="12">
        <f>SUM(C21:C22)</f>
        <v>600547685</v>
      </c>
      <c r="D20" s="12">
        <f>SUM(D21:D22)</f>
        <v>56613363</v>
      </c>
      <c r="E20" s="12">
        <f>SUM(E21:E22)</f>
        <v>113008711</v>
      </c>
      <c r="F20" s="12">
        <f>SUM(F21:F22)</f>
        <v>176696112</v>
      </c>
      <c r="G20" s="12"/>
      <c r="H20" s="12">
        <f>SUM(H21:H22)</f>
        <v>22998599</v>
      </c>
      <c r="I20" s="12">
        <f>SUM(I21:I22)</f>
        <v>45234376</v>
      </c>
      <c r="J20" s="12">
        <f>SUM(J21:J22)</f>
        <v>90195952</v>
      </c>
      <c r="K20" s="27"/>
      <c r="L20" s="8"/>
      <c r="M20" s="11" t="s">
        <v>27</v>
      </c>
      <c r="N20" s="12">
        <f>SUM(N21:N22)</f>
        <v>1198057424</v>
      </c>
      <c r="O20" s="12">
        <f>SUM(O21:O22)</f>
        <v>277302100</v>
      </c>
      <c r="P20" s="12">
        <f>SUM(P21:P22)</f>
        <v>340795466</v>
      </c>
      <c r="Q20" s="12">
        <f>SUM(Q21:Q22)</f>
        <v>722828820</v>
      </c>
      <c r="R20" s="12"/>
      <c r="S20" s="12">
        <f>SUM(S21:S22)</f>
        <v>157414692</v>
      </c>
      <c r="T20" s="12">
        <f>SUM(T21:T22)</f>
        <v>205090796</v>
      </c>
      <c r="U20" s="12">
        <f>SUM(U21:U22)</f>
        <v>403058164</v>
      </c>
      <c r="W20" s="8"/>
      <c r="X20" s="11" t="s">
        <v>27</v>
      </c>
      <c r="Y20" s="12">
        <f>SUM(Y21:Y22)</f>
        <v>1521432378</v>
      </c>
      <c r="Z20" s="12">
        <f>SUM(Z21:Z22)</f>
        <v>1020078869</v>
      </c>
      <c r="AA20" s="12">
        <f>SUM(AA21:AA22)</f>
        <v>1137673106</v>
      </c>
      <c r="AB20" s="12">
        <f>SUM(AB21:AB22)</f>
        <v>1250879877</v>
      </c>
      <c r="AC20" s="12"/>
      <c r="AD20" s="12">
        <f>SUM(AD21:AD22)</f>
        <v>486342848</v>
      </c>
      <c r="AE20" s="12">
        <f>SUM(AE21:AE22)</f>
        <v>559060592</v>
      </c>
      <c r="AF20" s="12">
        <f>SUM(AF21:AF22)</f>
        <v>669110555</v>
      </c>
      <c r="AG20" s="12"/>
      <c r="AH20" s="69">
        <f t="shared" si="0"/>
        <v>323374954</v>
      </c>
      <c r="AI20" s="61">
        <f t="shared" si="4"/>
        <v>297250049</v>
      </c>
      <c r="AJ20" s="61">
        <f t="shared" si="9"/>
        <v>117594237</v>
      </c>
      <c r="AK20" s="61">
        <f t="shared" si="5"/>
        <v>113206771</v>
      </c>
      <c r="AL20" s="61"/>
      <c r="AM20" s="61">
        <f t="shared" si="6"/>
        <v>83284684</v>
      </c>
      <c r="AN20" s="61">
        <f t="shared" si="7"/>
        <v>72717744</v>
      </c>
      <c r="AO20" s="61">
        <f t="shared" si="8"/>
        <v>110049963</v>
      </c>
      <c r="AP20" s="61"/>
      <c r="AQ20" s="61">
        <f t="shared" si="10"/>
        <v>533736021</v>
      </c>
      <c r="AR20" s="61">
        <f t="shared" si="11"/>
        <v>578612514</v>
      </c>
      <c r="AS20" s="61">
        <f t="shared" si="12"/>
        <v>581769322</v>
      </c>
    </row>
    <row r="21" spans="1:45" ht="13.5" customHeight="1" x14ac:dyDescent="0.2">
      <c r="A21" s="8"/>
      <c r="B21" s="13" t="s">
        <v>0</v>
      </c>
      <c r="C21" s="14">
        <v>231717820</v>
      </c>
      <c r="D21" s="14">
        <v>32475439</v>
      </c>
      <c r="E21" s="14">
        <v>51044626</v>
      </c>
      <c r="F21" s="14">
        <v>68908645</v>
      </c>
      <c r="G21" s="14"/>
      <c r="H21" s="14">
        <v>89320</v>
      </c>
      <c r="I21" s="14">
        <v>22325097</v>
      </c>
      <c r="J21" s="14">
        <v>37298303</v>
      </c>
      <c r="K21" s="27"/>
      <c r="L21" s="8"/>
      <c r="M21" s="13" t="s">
        <v>0</v>
      </c>
      <c r="N21" s="14">
        <v>382960529</v>
      </c>
      <c r="O21" s="14">
        <v>130588026</v>
      </c>
      <c r="P21" s="14">
        <v>171661871</v>
      </c>
      <c r="Q21" s="14">
        <v>196346290</v>
      </c>
      <c r="R21" s="14"/>
      <c r="S21" s="14">
        <v>73004454</v>
      </c>
      <c r="T21" s="14">
        <v>104638306</v>
      </c>
      <c r="U21" s="14">
        <v>136696884</v>
      </c>
      <c r="W21" s="8"/>
      <c r="X21" s="13" t="s">
        <v>0</v>
      </c>
      <c r="Y21" s="14">
        <v>396561737</v>
      </c>
      <c r="Z21" s="14">
        <v>229619217</v>
      </c>
      <c r="AA21" s="14">
        <v>260194486</v>
      </c>
      <c r="AB21" s="14">
        <v>299022951</v>
      </c>
      <c r="AC21" s="14"/>
      <c r="AD21" s="14">
        <v>180179609</v>
      </c>
      <c r="AE21" s="14">
        <v>202357882</v>
      </c>
      <c r="AF21" s="14">
        <v>231604339</v>
      </c>
      <c r="AG21" s="14"/>
      <c r="AH21" s="69">
        <f t="shared" si="0"/>
        <v>13601208</v>
      </c>
      <c r="AI21" s="61">
        <f t="shared" si="4"/>
        <v>33272927</v>
      </c>
      <c r="AJ21" s="61">
        <f t="shared" si="9"/>
        <v>30575269</v>
      </c>
      <c r="AK21" s="61">
        <f t="shared" si="5"/>
        <v>38828465</v>
      </c>
      <c r="AL21" s="61"/>
      <c r="AM21" s="61">
        <f t="shared" si="6"/>
        <v>43482725</v>
      </c>
      <c r="AN21" s="61">
        <f t="shared" si="7"/>
        <v>22178273</v>
      </c>
      <c r="AO21" s="61">
        <f t="shared" si="8"/>
        <v>29246457</v>
      </c>
      <c r="AP21" s="61"/>
      <c r="AQ21" s="61">
        <f t="shared" si="10"/>
        <v>49439608</v>
      </c>
      <c r="AR21" s="61">
        <f t="shared" si="11"/>
        <v>57836604</v>
      </c>
      <c r="AS21" s="61">
        <f t="shared" si="12"/>
        <v>67418612</v>
      </c>
    </row>
    <row r="22" spans="1:45" ht="13.5" customHeight="1" x14ac:dyDescent="0.2">
      <c r="A22" s="8"/>
      <c r="B22" s="13" t="s">
        <v>2</v>
      </c>
      <c r="C22" s="14">
        <v>368829865</v>
      </c>
      <c r="D22" s="14">
        <v>24137924</v>
      </c>
      <c r="E22" s="14">
        <v>61964085</v>
      </c>
      <c r="F22" s="14">
        <v>107787467</v>
      </c>
      <c r="G22" s="14"/>
      <c r="H22" s="14">
        <v>22909279</v>
      </c>
      <c r="I22" s="14">
        <v>22909279</v>
      </c>
      <c r="J22" s="14">
        <v>52897649</v>
      </c>
      <c r="K22" s="27"/>
      <c r="L22" s="8"/>
      <c r="M22" s="13" t="s">
        <v>2</v>
      </c>
      <c r="N22" s="14">
        <v>815096895</v>
      </c>
      <c r="O22" s="14">
        <v>146714074</v>
      </c>
      <c r="P22" s="14">
        <v>169133595</v>
      </c>
      <c r="Q22" s="14">
        <v>526482530</v>
      </c>
      <c r="R22" s="14"/>
      <c r="S22" s="14">
        <v>84410238</v>
      </c>
      <c r="T22" s="14">
        <v>100452490</v>
      </c>
      <c r="U22" s="14">
        <v>266361280</v>
      </c>
      <c r="W22" s="8"/>
      <c r="X22" s="13" t="s">
        <v>2</v>
      </c>
      <c r="Y22" s="14">
        <v>1124870641</v>
      </c>
      <c r="Z22" s="14">
        <v>790459652</v>
      </c>
      <c r="AA22" s="14">
        <v>877478620</v>
      </c>
      <c r="AB22" s="14">
        <v>951856926</v>
      </c>
      <c r="AC22" s="14"/>
      <c r="AD22" s="14">
        <v>306163239</v>
      </c>
      <c r="AE22" s="14">
        <v>356702710</v>
      </c>
      <c r="AF22" s="14">
        <v>437506216</v>
      </c>
      <c r="AG22" s="14"/>
      <c r="AH22" s="69">
        <f t="shared" si="0"/>
        <v>309773746</v>
      </c>
      <c r="AI22" s="61">
        <f t="shared" si="4"/>
        <v>263977122</v>
      </c>
      <c r="AJ22" s="61">
        <f t="shared" si="9"/>
        <v>87018968</v>
      </c>
      <c r="AK22" s="61">
        <f t="shared" si="5"/>
        <v>74378306</v>
      </c>
      <c r="AL22" s="61"/>
      <c r="AM22" s="61">
        <f t="shared" si="6"/>
        <v>39801959</v>
      </c>
      <c r="AN22" s="61">
        <f t="shared" si="7"/>
        <v>50539471</v>
      </c>
      <c r="AO22" s="61">
        <f t="shared" si="8"/>
        <v>80803506</v>
      </c>
      <c r="AP22" s="61"/>
      <c r="AQ22" s="61">
        <f t="shared" si="10"/>
        <v>484296413</v>
      </c>
      <c r="AR22" s="61">
        <f t="shared" si="11"/>
        <v>520775910</v>
      </c>
      <c r="AS22" s="61">
        <f t="shared" si="12"/>
        <v>514350710</v>
      </c>
    </row>
    <row r="23" spans="1:45" ht="20.25" customHeight="1" x14ac:dyDescent="0.2">
      <c r="A23" s="16"/>
      <c r="B23" s="17" t="s">
        <v>67</v>
      </c>
      <c r="C23" s="12">
        <f>SUM(C24:C25)</f>
        <v>31373308.43</v>
      </c>
      <c r="D23" s="12">
        <f>SUM(D24:D25)</f>
        <v>2331535.1</v>
      </c>
      <c r="E23" s="12">
        <f>SUM(E24:E25)</f>
        <v>5444361.0300000003</v>
      </c>
      <c r="F23" s="12">
        <f>SUM(F24:F25)</f>
        <v>9777498.1400000006</v>
      </c>
      <c r="G23" s="12"/>
      <c r="H23" s="12">
        <f>SUM(H24:H25)</f>
        <v>2331535.1</v>
      </c>
      <c r="I23" s="12">
        <f>SUM(I24:I25)</f>
        <v>5444361.0300000003</v>
      </c>
      <c r="J23" s="12">
        <f>SUM(J24:J25)</f>
        <v>9777498.1400000006</v>
      </c>
      <c r="K23" s="27"/>
      <c r="L23" s="16"/>
      <c r="M23" s="17" t="s">
        <v>67</v>
      </c>
      <c r="N23" s="12">
        <f>SUM(N24:N25)</f>
        <v>31373308.43</v>
      </c>
      <c r="O23" s="12">
        <f>SUM(O24:O25)</f>
        <v>11978761</v>
      </c>
      <c r="P23" s="12">
        <f>SUM(P24:P25)</f>
        <v>14189191.949999999</v>
      </c>
      <c r="Q23" s="12">
        <f>SUM(Q24:Q25)</f>
        <v>16325785</v>
      </c>
      <c r="R23" s="12"/>
      <c r="S23" s="12">
        <f>SUM(S24:S25)</f>
        <v>11448305</v>
      </c>
      <c r="T23" s="12">
        <f>SUM(T24:T25)</f>
        <v>13228435</v>
      </c>
      <c r="U23" s="12">
        <f>SUM(U24:U25)</f>
        <v>15731963</v>
      </c>
      <c r="W23" s="16"/>
      <c r="X23" s="17" t="s">
        <v>67</v>
      </c>
      <c r="Y23" s="12">
        <f>SUM(Y24:Y25)</f>
        <v>31521490.43</v>
      </c>
      <c r="Z23" s="12">
        <f>SUM(Z24:Z25)</f>
        <v>17809999</v>
      </c>
      <c r="AA23" s="20">
        <f>SUM(AA24:AA25)</f>
        <v>19681850</v>
      </c>
      <c r="AB23" s="20">
        <f>SUM(AB24:AB25)</f>
        <v>21497313</v>
      </c>
      <c r="AC23" s="20"/>
      <c r="AD23" s="20">
        <f>SUM(AD24:AD25)</f>
        <v>17682737</v>
      </c>
      <c r="AE23" s="20">
        <f>SUM(AE24:AE25)</f>
        <v>19875013</v>
      </c>
      <c r="AF23" s="20">
        <f>SUM(AF24:AF25)</f>
        <v>22031775</v>
      </c>
      <c r="AG23" s="12"/>
      <c r="AH23" s="69">
        <f t="shared" si="0"/>
        <v>148182</v>
      </c>
      <c r="AI23" s="61">
        <f t="shared" si="4"/>
        <v>1484214</v>
      </c>
      <c r="AJ23" s="61">
        <f t="shared" si="9"/>
        <v>1871851</v>
      </c>
      <c r="AK23" s="61">
        <f t="shared" si="5"/>
        <v>1815463</v>
      </c>
      <c r="AL23" s="61"/>
      <c r="AM23" s="61">
        <f t="shared" si="6"/>
        <v>1950774</v>
      </c>
      <c r="AN23" s="61">
        <f t="shared" si="7"/>
        <v>2192276</v>
      </c>
      <c r="AO23" s="61">
        <f t="shared" si="8"/>
        <v>2156762</v>
      </c>
      <c r="AP23" s="61"/>
      <c r="AQ23" s="61">
        <f t="shared" si="10"/>
        <v>127262</v>
      </c>
      <c r="AR23" s="61">
        <f>+AA23-AE23</f>
        <v>-193163</v>
      </c>
      <c r="AS23" s="61">
        <f>+AB23-AF23</f>
        <v>-534462</v>
      </c>
    </row>
    <row r="24" spans="1:45" ht="13.5" customHeight="1" x14ac:dyDescent="0.2">
      <c r="A24" s="16"/>
      <c r="B24" s="18" t="s">
        <v>0</v>
      </c>
      <c r="C24" s="14">
        <v>31373308.43</v>
      </c>
      <c r="D24" s="14">
        <v>2331535.1</v>
      </c>
      <c r="E24" s="14">
        <v>5444361.0300000003</v>
      </c>
      <c r="F24" s="14">
        <v>9777498.1400000006</v>
      </c>
      <c r="G24" s="14"/>
      <c r="H24" s="14">
        <v>2331535.1</v>
      </c>
      <c r="I24" s="14">
        <v>5444361.0300000003</v>
      </c>
      <c r="J24" s="14">
        <v>9777498.1400000006</v>
      </c>
      <c r="K24" s="27"/>
      <c r="L24" s="16"/>
      <c r="M24" s="18" t="s">
        <v>0</v>
      </c>
      <c r="N24" s="14">
        <v>31373308.43</v>
      </c>
      <c r="O24" s="14">
        <v>11978761</v>
      </c>
      <c r="P24" s="14">
        <v>14189191.949999999</v>
      </c>
      <c r="Q24" s="14">
        <v>16325785</v>
      </c>
      <c r="R24" s="14"/>
      <c r="S24" s="14">
        <v>11448305</v>
      </c>
      <c r="T24" s="14">
        <v>13228435</v>
      </c>
      <c r="U24" s="14">
        <v>15731963</v>
      </c>
      <c r="W24" s="16"/>
      <c r="X24" s="18" t="s">
        <v>0</v>
      </c>
      <c r="Y24" s="14">
        <v>31521490.43</v>
      </c>
      <c r="Z24" s="14">
        <v>17809999</v>
      </c>
      <c r="AA24" s="21">
        <v>19681850</v>
      </c>
      <c r="AB24" s="21">
        <v>21497313</v>
      </c>
      <c r="AC24" s="21"/>
      <c r="AD24" s="21">
        <v>17682737</v>
      </c>
      <c r="AE24" s="21">
        <v>19875013</v>
      </c>
      <c r="AF24" s="21">
        <v>22031775</v>
      </c>
      <c r="AG24" s="14"/>
      <c r="AH24" s="69">
        <f t="shared" si="0"/>
        <v>148182</v>
      </c>
      <c r="AI24" s="61">
        <f t="shared" si="4"/>
        <v>1484214</v>
      </c>
      <c r="AJ24" s="61">
        <f t="shared" si="9"/>
        <v>1871851</v>
      </c>
      <c r="AK24" s="61">
        <f t="shared" si="5"/>
        <v>1815463</v>
      </c>
      <c r="AL24" s="61"/>
      <c r="AM24" s="61">
        <f t="shared" si="6"/>
        <v>1950774</v>
      </c>
      <c r="AN24" s="61">
        <f t="shared" si="7"/>
        <v>2192276</v>
      </c>
      <c r="AO24" s="61">
        <f t="shared" si="8"/>
        <v>2156762</v>
      </c>
      <c r="AP24" s="61"/>
      <c r="AQ24" s="61">
        <f t="shared" si="10"/>
        <v>127262</v>
      </c>
      <c r="AR24" s="61">
        <f t="shared" si="11"/>
        <v>-193163</v>
      </c>
      <c r="AS24" s="61">
        <f t="shared" si="12"/>
        <v>-534462</v>
      </c>
    </row>
    <row r="25" spans="1:45" ht="13.5" customHeight="1" x14ac:dyDescent="0.2">
      <c r="A25" s="8"/>
      <c r="B25" s="18" t="s">
        <v>2</v>
      </c>
      <c r="C25" s="14">
        <v>0</v>
      </c>
      <c r="D25" s="14">
        <v>0</v>
      </c>
      <c r="E25" s="14">
        <v>0</v>
      </c>
      <c r="F25" s="14">
        <v>0</v>
      </c>
      <c r="G25" s="14"/>
      <c r="H25" s="14">
        <v>0</v>
      </c>
      <c r="I25" s="14">
        <v>0</v>
      </c>
      <c r="J25" s="14">
        <v>0</v>
      </c>
      <c r="K25" s="27"/>
      <c r="L25" s="8"/>
      <c r="M25" s="18" t="s">
        <v>2</v>
      </c>
      <c r="N25" s="14">
        <v>0</v>
      </c>
      <c r="O25" s="14">
        <v>0</v>
      </c>
      <c r="P25" s="14">
        <v>0</v>
      </c>
      <c r="Q25" s="14">
        <v>0</v>
      </c>
      <c r="R25" s="14"/>
      <c r="S25" s="14">
        <v>0</v>
      </c>
      <c r="T25" s="14">
        <v>0</v>
      </c>
      <c r="U25" s="14">
        <v>0</v>
      </c>
      <c r="W25" s="8"/>
      <c r="X25" s="18" t="s">
        <v>2</v>
      </c>
      <c r="Y25" s="14">
        <v>0</v>
      </c>
      <c r="Z25" s="14">
        <v>0</v>
      </c>
      <c r="AA25" s="14">
        <v>0</v>
      </c>
      <c r="AB25" s="14">
        <v>0</v>
      </c>
      <c r="AC25" s="14"/>
      <c r="AD25" s="14">
        <v>0</v>
      </c>
      <c r="AE25" s="14">
        <v>0</v>
      </c>
      <c r="AF25" s="14">
        <v>0</v>
      </c>
      <c r="AG25" s="14"/>
      <c r="AH25" s="69">
        <f t="shared" si="0"/>
        <v>0</v>
      </c>
      <c r="AI25" s="61">
        <f t="shared" si="4"/>
        <v>0</v>
      </c>
      <c r="AJ25" s="61">
        <f t="shared" si="9"/>
        <v>0</v>
      </c>
      <c r="AK25" s="61">
        <f t="shared" si="5"/>
        <v>0</v>
      </c>
      <c r="AL25" s="61"/>
      <c r="AM25" s="61">
        <f t="shared" si="6"/>
        <v>0</v>
      </c>
      <c r="AN25" s="61">
        <f t="shared" si="7"/>
        <v>0</v>
      </c>
      <c r="AO25" s="61">
        <f t="shared" si="8"/>
        <v>0</v>
      </c>
      <c r="AP25" s="61"/>
      <c r="AQ25" s="61">
        <f t="shared" si="10"/>
        <v>0</v>
      </c>
      <c r="AR25" s="61">
        <f t="shared" si="11"/>
        <v>0</v>
      </c>
      <c r="AS25" s="61">
        <f t="shared" si="12"/>
        <v>0</v>
      </c>
    </row>
    <row r="26" spans="1:45" ht="13.5" customHeight="1" x14ac:dyDescent="0.2">
      <c r="A26" s="8" t="s">
        <v>154</v>
      </c>
      <c r="B26" s="9" t="s">
        <v>5</v>
      </c>
      <c r="C26" s="12">
        <f>SUM(C27:C28)</f>
        <v>564825883.37</v>
      </c>
      <c r="D26" s="12">
        <f>SUM(D27:D28)</f>
        <v>41840262.965199992</v>
      </c>
      <c r="E26" s="12">
        <f>SUM(E27:E28)</f>
        <v>77794142.990400016</v>
      </c>
      <c r="F26" s="12">
        <f>SUM(F27:F28)</f>
        <v>113663140.67559999</v>
      </c>
      <c r="G26" s="12"/>
      <c r="H26" s="12">
        <f>SUM(H27:H28)</f>
        <v>31580040.614366665</v>
      </c>
      <c r="I26" s="12">
        <f>SUM(I27:I28)</f>
        <v>49378336.888733342</v>
      </c>
      <c r="J26" s="12">
        <f>SUM(J27:J28)</f>
        <v>70271100.220599994</v>
      </c>
      <c r="K26" s="27"/>
      <c r="L26" s="8" t="s">
        <v>154</v>
      </c>
      <c r="M26" s="9" t="s">
        <v>5</v>
      </c>
      <c r="N26" s="12">
        <f>SUM(N27:N28)</f>
        <v>11608582513.449999</v>
      </c>
      <c r="O26" s="12">
        <f>SUM(O27:O28)</f>
        <v>985025516.94949996</v>
      </c>
      <c r="P26" s="12">
        <f>SUM(P27:P28)</f>
        <v>1632555277.2693334</v>
      </c>
      <c r="Q26" s="12">
        <f>SUM(Q27:Q28)</f>
        <v>2072757269.3091662</v>
      </c>
      <c r="R26" s="12"/>
      <c r="S26" s="12">
        <f>SUM(S27:S28)</f>
        <v>957291185.83000004</v>
      </c>
      <c r="T26" s="12">
        <f>SUM(T27:T28)</f>
        <v>1603515383.79</v>
      </c>
      <c r="U26" s="12">
        <f>SUM(U27:U28)</f>
        <v>2040337775.3699996</v>
      </c>
      <c r="W26" s="8" t="s">
        <v>154</v>
      </c>
      <c r="X26" s="9" t="s">
        <v>5</v>
      </c>
      <c r="Y26" s="12">
        <f>SUM(Y27:Y28)</f>
        <v>11683137633.35</v>
      </c>
      <c r="Z26" s="12">
        <f>SUM(Z27:Z28)</f>
        <v>2226244441.1590004</v>
      </c>
      <c r="AA26" s="12">
        <f>SUM(AA27:AA28)</f>
        <v>2648894223.1121664</v>
      </c>
      <c r="AB26" s="12">
        <f>SUM(AB27:AB28)</f>
        <v>4637158732.4753342</v>
      </c>
      <c r="AC26" s="12"/>
      <c r="AD26" s="12">
        <f>SUM(AD27:AD28)</f>
        <v>2189789811.0900002</v>
      </c>
      <c r="AE26" s="12">
        <f>SUM(AE27:AE28)</f>
        <v>2604844916.04</v>
      </c>
      <c r="AF26" s="12">
        <f>SUM(AF27:AF28)</f>
        <v>4584815203.21</v>
      </c>
      <c r="AG26" s="12"/>
      <c r="AH26" s="69">
        <f t="shared" si="0"/>
        <v>74555119.900001526</v>
      </c>
      <c r="AI26" s="61">
        <f t="shared" si="4"/>
        <v>153487171.8498342</v>
      </c>
      <c r="AJ26" s="61">
        <f t="shared" si="9"/>
        <v>422649781.95316601</v>
      </c>
      <c r="AK26" s="61">
        <f t="shared" si="5"/>
        <v>1988264509.3631678</v>
      </c>
      <c r="AL26" s="61"/>
      <c r="AM26" s="61">
        <f t="shared" si="6"/>
        <v>149452035.72000051</v>
      </c>
      <c r="AN26" s="61">
        <f t="shared" si="7"/>
        <v>415055104.94999981</v>
      </c>
      <c r="AO26" s="61">
        <f t="shared" si="8"/>
        <v>1979970287.1700001</v>
      </c>
      <c r="AP26" s="61"/>
      <c r="AQ26" s="61">
        <f t="shared" si="10"/>
        <v>36454630.069000244</v>
      </c>
      <c r="AR26" s="61">
        <f t="shared" si="11"/>
        <v>44049307.072166443</v>
      </c>
      <c r="AS26" s="61">
        <f t="shared" si="12"/>
        <v>52343529.265334129</v>
      </c>
    </row>
    <row r="27" spans="1:45" ht="13.5" customHeight="1" x14ac:dyDescent="0.2">
      <c r="A27" s="8"/>
      <c r="B27" s="13" t="s">
        <v>0</v>
      </c>
      <c r="C27" s="14">
        <v>564825883.37</v>
      </c>
      <c r="D27" s="14">
        <v>41840262.965199992</v>
      </c>
      <c r="E27" s="14">
        <v>77794142.990400016</v>
      </c>
      <c r="F27" s="14">
        <v>113663140.67559999</v>
      </c>
      <c r="G27" s="14"/>
      <c r="H27" s="14">
        <v>31580040.614366665</v>
      </c>
      <c r="I27" s="14">
        <v>49378336.888733342</v>
      </c>
      <c r="J27" s="14">
        <v>70271100.220599994</v>
      </c>
      <c r="K27" s="27"/>
      <c r="L27" s="8"/>
      <c r="M27" s="13" t="s">
        <v>0</v>
      </c>
      <c r="N27" s="64">
        <v>11608582513.449999</v>
      </c>
      <c r="O27" s="14">
        <v>985025516.94949996</v>
      </c>
      <c r="P27" s="14">
        <v>1632555277.2693334</v>
      </c>
      <c r="Q27" s="14">
        <v>2072757269.3091662</v>
      </c>
      <c r="R27" s="14"/>
      <c r="S27" s="14">
        <v>957291185.83000004</v>
      </c>
      <c r="T27" s="14">
        <v>1603515383.79</v>
      </c>
      <c r="U27" s="14">
        <v>2040337775.3699996</v>
      </c>
      <c r="W27" s="8"/>
      <c r="X27" s="13" t="s">
        <v>0</v>
      </c>
      <c r="Y27" s="21">
        <v>11157137633.35</v>
      </c>
      <c r="Z27" s="14">
        <v>2226244441.1590004</v>
      </c>
      <c r="AA27" s="14">
        <v>2648894223.1121664</v>
      </c>
      <c r="AB27" s="14">
        <v>4618073888.4853344</v>
      </c>
      <c r="AC27" s="14"/>
      <c r="AD27" s="14">
        <v>2189789811.0900002</v>
      </c>
      <c r="AE27" s="14">
        <v>2604844916.04</v>
      </c>
      <c r="AF27" s="14">
        <v>4565730359.2200003</v>
      </c>
      <c r="AG27" s="14"/>
      <c r="AH27" s="69">
        <f>+Y27-N27</f>
        <v>-451444880.09999847</v>
      </c>
      <c r="AI27" s="61">
        <f t="shared" si="4"/>
        <v>153487171.8498342</v>
      </c>
      <c r="AJ27" s="61">
        <f t="shared" si="9"/>
        <v>422649781.95316601</v>
      </c>
      <c r="AK27" s="61">
        <f t="shared" si="5"/>
        <v>1969179665.373168</v>
      </c>
      <c r="AL27" s="61"/>
      <c r="AM27" s="61">
        <f t="shared" si="6"/>
        <v>149452035.72000051</v>
      </c>
      <c r="AN27" s="61">
        <f t="shared" si="7"/>
        <v>415055104.94999981</v>
      </c>
      <c r="AO27" s="61">
        <f t="shared" si="8"/>
        <v>1960885443.1800003</v>
      </c>
      <c r="AP27" s="61"/>
      <c r="AQ27" s="61">
        <f t="shared" si="10"/>
        <v>36454630.069000244</v>
      </c>
      <c r="AR27" s="61">
        <f t="shared" si="11"/>
        <v>44049307.072166443</v>
      </c>
      <c r="AS27" s="61">
        <f t="shared" si="12"/>
        <v>52343529.265334129</v>
      </c>
    </row>
    <row r="28" spans="1:45" ht="13.5" customHeight="1" x14ac:dyDescent="0.2">
      <c r="A28" s="8"/>
      <c r="B28" s="13" t="s">
        <v>2</v>
      </c>
      <c r="C28" s="14">
        <v>0</v>
      </c>
      <c r="D28" s="14">
        <v>0</v>
      </c>
      <c r="E28" s="14">
        <v>0</v>
      </c>
      <c r="F28" s="14">
        <v>0</v>
      </c>
      <c r="G28" s="14"/>
      <c r="H28" s="14">
        <v>0</v>
      </c>
      <c r="I28" s="14">
        <v>0</v>
      </c>
      <c r="J28" s="14">
        <v>0</v>
      </c>
      <c r="K28" s="27"/>
      <c r="L28" s="8"/>
      <c r="M28" s="13" t="s">
        <v>2</v>
      </c>
      <c r="N28" s="14">
        <v>0</v>
      </c>
      <c r="O28" s="14">
        <v>0</v>
      </c>
      <c r="P28" s="14">
        <v>0</v>
      </c>
      <c r="Q28" s="14">
        <v>0</v>
      </c>
      <c r="R28" s="14"/>
      <c r="S28" s="14">
        <v>0</v>
      </c>
      <c r="T28" s="14">
        <v>0</v>
      </c>
      <c r="U28" s="14">
        <v>0</v>
      </c>
      <c r="W28" s="8"/>
      <c r="X28" s="13" t="s">
        <v>2</v>
      </c>
      <c r="Y28" s="14">
        <v>526000000</v>
      </c>
      <c r="Z28" s="14">
        <v>0</v>
      </c>
      <c r="AA28" s="14">
        <v>0</v>
      </c>
      <c r="AB28" s="14">
        <v>19084843.989999998</v>
      </c>
      <c r="AC28" s="14"/>
      <c r="AD28" s="14">
        <v>0</v>
      </c>
      <c r="AE28" s="14">
        <v>0</v>
      </c>
      <c r="AF28" s="14">
        <v>19084843.989999998</v>
      </c>
      <c r="AG28" s="14"/>
      <c r="AH28" s="69">
        <f>+Y28-N28</f>
        <v>526000000</v>
      </c>
      <c r="AI28" s="61">
        <f t="shared" si="4"/>
        <v>0</v>
      </c>
      <c r="AJ28" s="61">
        <f t="shared" si="9"/>
        <v>0</v>
      </c>
      <c r="AK28" s="61">
        <f t="shared" si="5"/>
        <v>19084843.989999998</v>
      </c>
      <c r="AL28" s="61"/>
      <c r="AM28" s="61">
        <f t="shared" si="6"/>
        <v>0</v>
      </c>
      <c r="AN28" s="61">
        <f t="shared" si="7"/>
        <v>0</v>
      </c>
      <c r="AO28" s="61">
        <f t="shared" si="8"/>
        <v>19084843.989999998</v>
      </c>
      <c r="AP28" s="61"/>
      <c r="AQ28" s="61">
        <f t="shared" si="10"/>
        <v>0</v>
      </c>
      <c r="AR28" s="61">
        <f t="shared" si="11"/>
        <v>0</v>
      </c>
      <c r="AS28" s="61">
        <f t="shared" si="12"/>
        <v>0</v>
      </c>
    </row>
    <row r="29" spans="1:45" ht="13.5" customHeight="1" x14ac:dyDescent="0.2">
      <c r="A29" s="8" t="s">
        <v>155</v>
      </c>
      <c r="B29" s="9" t="s">
        <v>7</v>
      </c>
      <c r="C29" s="12">
        <f>SUM(C30:C31)</f>
        <v>1399117941.3200004</v>
      </c>
      <c r="D29" s="12">
        <f>SUM(D30:D31)</f>
        <v>125260530.2623646</v>
      </c>
      <c r="E29" s="12">
        <f>SUM(E30:E31)</f>
        <v>250191017.30472919</v>
      </c>
      <c r="F29" s="12">
        <f>SUM(F30:F31)</f>
        <v>257491017.30472919</v>
      </c>
      <c r="G29" s="12"/>
      <c r="H29" s="12">
        <f>SUM(H30:H31)</f>
        <v>122601928.9023646</v>
      </c>
      <c r="I29" s="12">
        <f>SUM(I30:I31)</f>
        <v>244387403.2947292</v>
      </c>
      <c r="J29" s="12">
        <f>SUM(J30:J31)</f>
        <v>248783964.3647292</v>
      </c>
      <c r="K29" s="27"/>
      <c r="L29" s="8" t="s">
        <v>155</v>
      </c>
      <c r="M29" s="9" t="s">
        <v>7</v>
      </c>
      <c r="N29" s="63">
        <f>SUM(N30:N31)</f>
        <v>1429178345.04</v>
      </c>
      <c r="O29" s="12">
        <f>SUM(O30:O31)</f>
        <v>454434561.8050139</v>
      </c>
      <c r="P29" s="12">
        <f>SUM(P30:P31)</f>
        <v>564185659.93918407</v>
      </c>
      <c r="Q29" s="12">
        <f>SUM(Q30:Q31)</f>
        <v>679030262.81906855</v>
      </c>
      <c r="R29" s="12"/>
      <c r="S29" s="12">
        <f>SUM(S30:S31)</f>
        <v>454434561.8050139</v>
      </c>
      <c r="T29" s="12">
        <f>SUM(T30:T31)</f>
        <v>564185659.93918407</v>
      </c>
      <c r="U29" s="12">
        <f>SUM(U30:U31)</f>
        <v>679030262.81906855</v>
      </c>
      <c r="W29" s="8" t="s">
        <v>155</v>
      </c>
      <c r="X29" s="9" t="s">
        <v>7</v>
      </c>
      <c r="Y29" s="20">
        <f>SUM(Y30:Y31)</f>
        <v>1393179063.6683011</v>
      </c>
      <c r="Z29" s="12">
        <f>SUM(Z30:Z31)</f>
        <v>793017317.917665</v>
      </c>
      <c r="AA29" s="12">
        <f>SUM(AA30:AA31)</f>
        <v>904094211.38394988</v>
      </c>
      <c r="AB29" s="12">
        <f>SUM(AB30:AB31)</f>
        <v>1017228953.8355958</v>
      </c>
      <c r="AC29" s="12"/>
      <c r="AD29" s="12">
        <f>SUM(AD30:AD31)</f>
        <v>793017317.917665</v>
      </c>
      <c r="AE29" s="12">
        <f>SUM(AE30:AE31)</f>
        <v>904094211.38394988</v>
      </c>
      <c r="AF29" s="12">
        <f>SUM(AF30:AF31)</f>
        <v>1017228953.8355958</v>
      </c>
      <c r="AG29" s="12"/>
      <c r="AH29" s="69">
        <f>+Y29-N29</f>
        <v>-35999281.371698856</v>
      </c>
      <c r="AI29" s="61">
        <f t="shared" si="4"/>
        <v>113987055.09859645</v>
      </c>
      <c r="AJ29" s="61">
        <f t="shared" si="9"/>
        <v>111076893.46628487</v>
      </c>
      <c r="AK29" s="61">
        <f t="shared" si="5"/>
        <v>113134742.45164597</v>
      </c>
      <c r="AL29" s="61"/>
      <c r="AM29" s="61">
        <f t="shared" si="6"/>
        <v>113987055.09859645</v>
      </c>
      <c r="AN29" s="61">
        <f t="shared" si="7"/>
        <v>111076893.46628487</v>
      </c>
      <c r="AO29" s="61">
        <f t="shared" si="8"/>
        <v>113134742.45164597</v>
      </c>
      <c r="AP29" s="61"/>
      <c r="AQ29" s="61">
        <f t="shared" si="10"/>
        <v>0</v>
      </c>
      <c r="AR29" s="61">
        <f t="shared" si="11"/>
        <v>0</v>
      </c>
      <c r="AS29" s="61">
        <f t="shared" si="12"/>
        <v>0</v>
      </c>
    </row>
    <row r="30" spans="1:45" ht="13.5" customHeight="1" x14ac:dyDescent="0.2">
      <c r="A30" s="8"/>
      <c r="B30" s="13" t="s">
        <v>0</v>
      </c>
      <c r="C30" s="14">
        <v>1311067479.3200004</v>
      </c>
      <c r="D30" s="14">
        <v>117960530.2623646</v>
      </c>
      <c r="E30" s="14">
        <v>235591017.30472919</v>
      </c>
      <c r="F30" s="14">
        <v>235591017.30472919</v>
      </c>
      <c r="G30" s="14"/>
      <c r="H30" s="14">
        <v>117960530.2623646</v>
      </c>
      <c r="I30" s="14">
        <v>235591017.30472919</v>
      </c>
      <c r="J30" s="14">
        <v>235591017.30472919</v>
      </c>
      <c r="K30" s="27"/>
      <c r="L30" s="8"/>
      <c r="M30" s="13" t="s">
        <v>0</v>
      </c>
      <c r="N30" s="64">
        <v>1359252995.6900001</v>
      </c>
      <c r="O30" s="14">
        <v>437378540.41501391</v>
      </c>
      <c r="P30" s="14">
        <v>543169694.61918402</v>
      </c>
      <c r="Q30" s="14">
        <v>653355375.46906853</v>
      </c>
      <c r="R30" s="14"/>
      <c r="S30" s="14">
        <v>437378540.41501391</v>
      </c>
      <c r="T30" s="14">
        <v>543169694.61918402</v>
      </c>
      <c r="U30" s="14">
        <v>653355375.46906853</v>
      </c>
      <c r="W30" s="8"/>
      <c r="X30" s="13" t="s">
        <v>0</v>
      </c>
      <c r="Y30" s="21">
        <v>1332188772.8683012</v>
      </c>
      <c r="Z30" s="14">
        <v>762665085.917665</v>
      </c>
      <c r="AA30" s="14">
        <v>869182681.38394988</v>
      </c>
      <c r="AB30" s="14">
        <v>978189125.03559589</v>
      </c>
      <c r="AC30" s="14"/>
      <c r="AD30" s="14">
        <v>762665085.917665</v>
      </c>
      <c r="AE30" s="14">
        <v>869182681.38394988</v>
      </c>
      <c r="AF30" s="14">
        <v>978189125.03559589</v>
      </c>
      <c r="AG30" s="14"/>
      <c r="AH30" s="69">
        <f t="shared" si="0"/>
        <v>-27064222.821698904</v>
      </c>
      <c r="AI30" s="61">
        <f t="shared" si="4"/>
        <v>109309710.44859648</v>
      </c>
      <c r="AJ30" s="61">
        <f t="shared" si="9"/>
        <v>106517595.46628487</v>
      </c>
      <c r="AK30" s="61">
        <f t="shared" si="5"/>
        <v>109006443.65164602</v>
      </c>
      <c r="AL30" s="61"/>
      <c r="AM30" s="61">
        <f t="shared" si="6"/>
        <v>109309710.44859648</v>
      </c>
      <c r="AN30" s="61">
        <f t="shared" si="7"/>
        <v>106517595.46628487</v>
      </c>
      <c r="AO30" s="61">
        <f t="shared" si="8"/>
        <v>109006443.65164602</v>
      </c>
      <c r="AP30" s="61"/>
      <c r="AQ30" s="61">
        <f t="shared" si="10"/>
        <v>0</v>
      </c>
      <c r="AR30" s="61">
        <f t="shared" si="11"/>
        <v>0</v>
      </c>
      <c r="AS30" s="61">
        <f t="shared" si="12"/>
        <v>0</v>
      </c>
    </row>
    <row r="31" spans="1:45" ht="13.5" customHeight="1" x14ac:dyDescent="0.2">
      <c r="A31" s="8"/>
      <c r="B31" s="13" t="s">
        <v>2</v>
      </c>
      <c r="C31" s="14">
        <v>88050462</v>
      </c>
      <c r="D31" s="14">
        <v>7300000</v>
      </c>
      <c r="E31" s="14">
        <v>14600000</v>
      </c>
      <c r="F31" s="14">
        <v>21900000</v>
      </c>
      <c r="G31" s="14"/>
      <c r="H31" s="14">
        <v>4641398.6399999997</v>
      </c>
      <c r="I31" s="14">
        <v>8796385.9900000002</v>
      </c>
      <c r="J31" s="14">
        <v>13192947.060000001</v>
      </c>
      <c r="K31" s="27"/>
      <c r="L31" s="8"/>
      <c r="M31" s="13" t="s">
        <v>2</v>
      </c>
      <c r="N31" s="64">
        <v>69925349.349999994</v>
      </c>
      <c r="O31" s="14">
        <v>17056021.390000001</v>
      </c>
      <c r="P31" s="14">
        <v>21015965.32</v>
      </c>
      <c r="Q31" s="14">
        <v>25674887.350000001</v>
      </c>
      <c r="R31" s="14"/>
      <c r="S31" s="14">
        <v>17056021.390000001</v>
      </c>
      <c r="T31" s="14">
        <v>21015965.32</v>
      </c>
      <c r="U31" s="14">
        <v>25674887.350000001</v>
      </c>
      <c r="W31" s="8"/>
      <c r="X31" s="13" t="s">
        <v>2</v>
      </c>
      <c r="Y31" s="21">
        <v>60990290.799999997</v>
      </c>
      <c r="Z31" s="14">
        <v>30352232</v>
      </c>
      <c r="AA31" s="14">
        <v>34911530</v>
      </c>
      <c r="AB31" s="14">
        <v>39039828.799999997</v>
      </c>
      <c r="AC31" s="14"/>
      <c r="AD31" s="14">
        <v>30352232</v>
      </c>
      <c r="AE31" s="14">
        <v>34911530</v>
      </c>
      <c r="AF31" s="14">
        <v>39039828.799999997</v>
      </c>
      <c r="AG31" s="14"/>
      <c r="AH31" s="69">
        <f t="shared" si="0"/>
        <v>-8935058.549999997</v>
      </c>
      <c r="AI31" s="61">
        <f t="shared" si="4"/>
        <v>4677344.6499999985</v>
      </c>
      <c r="AJ31" s="61">
        <f t="shared" si="9"/>
        <v>4559298</v>
      </c>
      <c r="AK31" s="61">
        <f t="shared" si="5"/>
        <v>4128298.799999997</v>
      </c>
      <c r="AL31" s="61"/>
      <c r="AM31" s="61">
        <f t="shared" si="6"/>
        <v>4677344.6499999985</v>
      </c>
      <c r="AN31" s="61">
        <f t="shared" si="7"/>
        <v>4559298</v>
      </c>
      <c r="AO31" s="61">
        <f t="shared" si="8"/>
        <v>4128298.799999997</v>
      </c>
      <c r="AP31" s="61"/>
      <c r="AQ31" s="61">
        <f t="shared" si="10"/>
        <v>0</v>
      </c>
      <c r="AR31" s="61">
        <f t="shared" si="11"/>
        <v>0</v>
      </c>
      <c r="AS31" s="61">
        <f t="shared" si="12"/>
        <v>0</v>
      </c>
    </row>
    <row r="32" spans="1:45" s="6" customFormat="1" ht="13.5" customHeight="1" x14ac:dyDescent="0.2">
      <c r="A32" s="16" t="s">
        <v>156</v>
      </c>
      <c r="B32" s="22" t="s">
        <v>9</v>
      </c>
      <c r="C32" s="21"/>
      <c r="D32" s="21"/>
      <c r="E32" s="21"/>
      <c r="F32" s="21"/>
      <c r="G32" s="21"/>
      <c r="H32" s="21"/>
      <c r="I32" s="21"/>
      <c r="J32" s="21"/>
      <c r="K32" s="27"/>
      <c r="L32" s="16" t="s">
        <v>156</v>
      </c>
      <c r="M32" s="22" t="s">
        <v>9</v>
      </c>
      <c r="N32" s="21"/>
      <c r="O32" s="21"/>
      <c r="P32" s="21"/>
      <c r="Q32" s="21"/>
      <c r="R32" s="21"/>
      <c r="S32" s="21"/>
      <c r="T32" s="21"/>
      <c r="U32" s="21"/>
      <c r="W32" s="16" t="s">
        <v>156</v>
      </c>
      <c r="X32" s="22" t="s">
        <v>9</v>
      </c>
      <c r="Y32" s="21"/>
      <c r="Z32" s="21"/>
      <c r="AA32" s="21"/>
      <c r="AB32" s="21"/>
      <c r="AC32" s="21"/>
      <c r="AD32" s="21"/>
      <c r="AE32" s="21"/>
      <c r="AF32" s="21"/>
      <c r="AG32" s="21"/>
      <c r="AH32" s="69">
        <f t="shared" si="0"/>
        <v>0</v>
      </c>
      <c r="AI32" s="61">
        <f t="shared" si="4"/>
        <v>0</v>
      </c>
      <c r="AJ32" s="61">
        <f t="shared" si="9"/>
        <v>0</v>
      </c>
      <c r="AK32" s="61">
        <f t="shared" si="5"/>
        <v>0</v>
      </c>
      <c r="AL32" s="61"/>
      <c r="AM32" s="61">
        <f t="shared" si="6"/>
        <v>0</v>
      </c>
      <c r="AN32" s="61">
        <f t="shared" si="7"/>
        <v>0</v>
      </c>
      <c r="AO32" s="61">
        <f t="shared" si="8"/>
        <v>0</v>
      </c>
      <c r="AP32" s="61"/>
      <c r="AQ32" s="61">
        <f t="shared" si="10"/>
        <v>0</v>
      </c>
      <c r="AR32" s="61">
        <f t="shared" si="11"/>
        <v>0</v>
      </c>
      <c r="AS32" s="61">
        <f t="shared" si="12"/>
        <v>0</v>
      </c>
    </row>
    <row r="33" spans="1:45" s="6" customFormat="1" ht="13.5" customHeight="1" x14ac:dyDescent="0.2">
      <c r="A33" s="16"/>
      <c r="B33" s="17" t="s">
        <v>21</v>
      </c>
      <c r="C33" s="20">
        <f t="shared" ref="C33:J33" si="13">SUM(C34:C35)</f>
        <v>414493111.92999995</v>
      </c>
      <c r="D33" s="20">
        <f t="shared" si="13"/>
        <v>4126927.44</v>
      </c>
      <c r="E33" s="20">
        <f t="shared" si="13"/>
        <v>44417494.079999991</v>
      </c>
      <c r="F33" s="20">
        <f t="shared" si="13"/>
        <v>108244904.63</v>
      </c>
      <c r="G33" s="20">
        <f t="shared" si="13"/>
        <v>0</v>
      </c>
      <c r="H33" s="20">
        <f t="shared" si="13"/>
        <v>4115963.04</v>
      </c>
      <c r="I33" s="20">
        <f t="shared" si="13"/>
        <v>42994230.639999993</v>
      </c>
      <c r="J33" s="20">
        <f t="shared" si="13"/>
        <v>95202870.230000004</v>
      </c>
      <c r="K33" s="27"/>
      <c r="L33" s="16"/>
      <c r="M33" s="17" t="s">
        <v>21</v>
      </c>
      <c r="N33" s="20">
        <f>SUM(N34:N35)</f>
        <v>396492281.09000015</v>
      </c>
      <c r="O33" s="20">
        <f>SUM(O34:O35)</f>
        <v>159335306.81999996</v>
      </c>
      <c r="P33" s="20">
        <f>SUM(P34:P35)</f>
        <v>197248389.09999993</v>
      </c>
      <c r="Q33" s="20">
        <f>SUM(Q34:Q35)</f>
        <v>230187432.31999993</v>
      </c>
      <c r="R33" s="20"/>
      <c r="S33" s="20">
        <f>SUM(S34:S35)</f>
        <v>157164105.62999997</v>
      </c>
      <c r="T33" s="20">
        <f>SUM(T34:T35)</f>
        <v>193804380.14999995</v>
      </c>
      <c r="U33" s="20">
        <f>SUM(U34:U35)</f>
        <v>217823892.67999995</v>
      </c>
      <c r="W33" s="16"/>
      <c r="X33" s="17" t="s">
        <v>21</v>
      </c>
      <c r="Y33" s="20">
        <f>SUM(Y34:Y35)</f>
        <v>422341224.20999998</v>
      </c>
      <c r="Z33" s="20">
        <f>SUM(Z34:Z35)</f>
        <v>282737328.14000005</v>
      </c>
      <c r="AA33" s="20">
        <f>SUM(AA34:AA35)</f>
        <v>308347228.79000002</v>
      </c>
      <c r="AB33" s="20">
        <f>SUM(AB34:AB35)</f>
        <v>322934777.76999998</v>
      </c>
      <c r="AC33" s="20"/>
      <c r="AD33" s="20">
        <f>SUM(AD34:AD35)</f>
        <v>280429033.73000002</v>
      </c>
      <c r="AE33" s="20">
        <f>SUM(AE34:AE35)</f>
        <v>305254217.72000003</v>
      </c>
      <c r="AF33" s="20">
        <f>SUM(AF34:AF35)</f>
        <v>316251651.96000004</v>
      </c>
      <c r="AG33" s="20"/>
      <c r="AH33" s="69">
        <f t="shared" si="0"/>
        <v>25848943.119999826</v>
      </c>
      <c r="AI33" s="61">
        <f t="shared" si="4"/>
        <v>52549895.820000112</v>
      </c>
      <c r="AJ33" s="61">
        <f t="shared" si="9"/>
        <v>25609900.649999976</v>
      </c>
      <c r="AK33" s="61">
        <f t="shared" si="5"/>
        <v>14587548.979999959</v>
      </c>
      <c r="AL33" s="61"/>
      <c r="AM33" s="61">
        <f t="shared" si="6"/>
        <v>62605141.050000072</v>
      </c>
      <c r="AN33" s="61">
        <f t="shared" si="7"/>
        <v>24825183.99000001</v>
      </c>
      <c r="AO33" s="61">
        <f t="shared" si="8"/>
        <v>10997434.24000001</v>
      </c>
      <c r="AP33" s="61"/>
      <c r="AQ33" s="61">
        <f t="shared" si="10"/>
        <v>2308294.4100000262</v>
      </c>
      <c r="AR33" s="61">
        <f t="shared" si="11"/>
        <v>3093011.0699999928</v>
      </c>
      <c r="AS33" s="61">
        <f t="shared" si="12"/>
        <v>6683125.8099999428</v>
      </c>
    </row>
    <row r="34" spans="1:45" s="6" customFormat="1" ht="13.5" customHeight="1" x14ac:dyDescent="0.2">
      <c r="A34" s="16"/>
      <c r="B34" s="18" t="s">
        <v>0</v>
      </c>
      <c r="C34" s="21">
        <v>410793884.89999998</v>
      </c>
      <c r="D34" s="21">
        <v>4126927.44</v>
      </c>
      <c r="E34" s="21">
        <v>44140960.319999993</v>
      </c>
      <c r="F34" s="21">
        <v>104943498.55</v>
      </c>
      <c r="G34" s="21"/>
      <c r="H34" s="21">
        <v>4115963.04</v>
      </c>
      <c r="I34" s="21">
        <v>42875327.319999993</v>
      </c>
      <c r="J34" s="21">
        <v>94142495.590000004</v>
      </c>
      <c r="K34" s="27"/>
      <c r="L34" s="16"/>
      <c r="M34" s="18" t="s">
        <v>0</v>
      </c>
      <c r="N34" s="14">
        <v>392793054.06000018</v>
      </c>
      <c r="O34" s="14">
        <v>155945258.28999996</v>
      </c>
      <c r="P34" s="14">
        <v>193769698.11999995</v>
      </c>
      <c r="Q34" s="14">
        <v>226604968.44999993</v>
      </c>
      <c r="R34" s="14"/>
      <c r="S34" s="14">
        <v>153774057.09999996</v>
      </c>
      <c r="T34" s="14">
        <v>190325689.16999996</v>
      </c>
      <c r="U34" s="14">
        <v>214244123.80999994</v>
      </c>
      <c r="W34" s="16"/>
      <c r="X34" s="18" t="s">
        <v>0</v>
      </c>
      <c r="Y34" s="14">
        <v>418641997.18000001</v>
      </c>
      <c r="Z34" s="14">
        <v>279096482.69000006</v>
      </c>
      <c r="AA34" s="14">
        <v>304648001.76000005</v>
      </c>
      <c r="AB34" s="14">
        <v>319235550.74000001</v>
      </c>
      <c r="AC34" s="14"/>
      <c r="AD34" s="14">
        <v>276788188.28000003</v>
      </c>
      <c r="AE34" s="14">
        <v>301554990.69000006</v>
      </c>
      <c r="AF34" s="14">
        <v>312552424.93000007</v>
      </c>
      <c r="AG34" s="14"/>
      <c r="AH34" s="69">
        <f t="shared" si="0"/>
        <v>25848943.119999826</v>
      </c>
      <c r="AI34" s="61">
        <f t="shared" si="4"/>
        <v>52491514.240000129</v>
      </c>
      <c r="AJ34" s="61">
        <f t="shared" si="9"/>
        <v>25551519.069999993</v>
      </c>
      <c r="AK34" s="61">
        <f t="shared" si="5"/>
        <v>14587548.979999959</v>
      </c>
      <c r="AL34" s="61"/>
      <c r="AM34" s="61">
        <f t="shared" si="6"/>
        <v>62544064.470000088</v>
      </c>
      <c r="AN34" s="61">
        <f t="shared" si="7"/>
        <v>24766802.410000026</v>
      </c>
      <c r="AO34" s="61">
        <f t="shared" si="8"/>
        <v>10997434.24000001</v>
      </c>
      <c r="AP34" s="61"/>
      <c r="AQ34" s="61">
        <f t="shared" si="10"/>
        <v>2308294.4100000262</v>
      </c>
      <c r="AR34" s="61">
        <f t="shared" si="11"/>
        <v>3093011.0699999928</v>
      </c>
      <c r="AS34" s="61">
        <f t="shared" si="12"/>
        <v>6683125.8099999428</v>
      </c>
    </row>
    <row r="35" spans="1:45" s="6" customFormat="1" ht="13.5" customHeight="1" x14ac:dyDescent="0.2">
      <c r="A35" s="16"/>
      <c r="B35" s="18" t="s">
        <v>2</v>
      </c>
      <c r="C35" s="21">
        <v>3699227.0300000003</v>
      </c>
      <c r="D35" s="21">
        <v>0</v>
      </c>
      <c r="E35" s="21">
        <v>276533.76000000001</v>
      </c>
      <c r="F35" s="21">
        <v>3301406.08</v>
      </c>
      <c r="G35" s="21"/>
      <c r="H35" s="21">
        <v>0</v>
      </c>
      <c r="I35" s="21">
        <v>118903.32</v>
      </c>
      <c r="J35" s="21">
        <v>1060374.6400000001</v>
      </c>
      <c r="K35" s="27"/>
      <c r="L35" s="16"/>
      <c r="M35" s="18" t="s">
        <v>2</v>
      </c>
      <c r="N35" s="14">
        <v>3699227.0300000003</v>
      </c>
      <c r="O35" s="14">
        <v>3390048.5300000003</v>
      </c>
      <c r="P35" s="14">
        <v>3478690.9800000004</v>
      </c>
      <c r="Q35" s="14">
        <v>3582463.8700000006</v>
      </c>
      <c r="R35" s="14"/>
      <c r="S35" s="14">
        <v>3390048.5300000003</v>
      </c>
      <c r="T35" s="14">
        <v>3478690.9800000004</v>
      </c>
      <c r="U35" s="14">
        <v>3579768.8700000006</v>
      </c>
      <c r="W35" s="16"/>
      <c r="X35" s="18" t="s">
        <v>2</v>
      </c>
      <c r="Y35" s="14">
        <v>3699227.0300000003</v>
      </c>
      <c r="Z35" s="14">
        <v>3640845.45</v>
      </c>
      <c r="AA35" s="14">
        <v>3699227.03</v>
      </c>
      <c r="AB35" s="14">
        <v>3699227.03</v>
      </c>
      <c r="AC35" s="14"/>
      <c r="AD35" s="14">
        <v>3640845.45</v>
      </c>
      <c r="AE35" s="14">
        <v>3699227.03</v>
      </c>
      <c r="AF35" s="14">
        <v>3699227.03</v>
      </c>
      <c r="AG35" s="14"/>
      <c r="AH35" s="69">
        <f t="shared" si="0"/>
        <v>0</v>
      </c>
      <c r="AI35" s="61">
        <f t="shared" si="4"/>
        <v>58381.579999999609</v>
      </c>
      <c r="AJ35" s="61">
        <f t="shared" si="9"/>
        <v>58381.579999999609</v>
      </c>
      <c r="AK35" s="61">
        <f t="shared" si="5"/>
        <v>0</v>
      </c>
      <c r="AL35" s="61"/>
      <c r="AM35" s="61">
        <f t="shared" si="6"/>
        <v>61076.579999999609</v>
      </c>
      <c r="AN35" s="61">
        <f t="shared" si="7"/>
        <v>58381.579999999609</v>
      </c>
      <c r="AO35" s="61">
        <f t="shared" si="8"/>
        <v>0</v>
      </c>
      <c r="AP35" s="61"/>
      <c r="AQ35" s="61">
        <f t="shared" si="10"/>
        <v>0</v>
      </c>
      <c r="AR35" s="61">
        <f t="shared" si="11"/>
        <v>0</v>
      </c>
      <c r="AS35" s="61">
        <f t="shared" si="12"/>
        <v>0</v>
      </c>
    </row>
    <row r="36" spans="1:45" s="6" customFormat="1" ht="16.5" customHeight="1" x14ac:dyDescent="0.2">
      <c r="A36" s="16"/>
      <c r="B36" s="17" t="s">
        <v>51</v>
      </c>
      <c r="C36" s="20">
        <f t="shared" ref="C36:J36" si="14">SUM(C37:C38)</f>
        <v>95500747.519999996</v>
      </c>
      <c r="D36" s="20">
        <f t="shared" si="14"/>
        <v>14665661.49</v>
      </c>
      <c r="E36" s="20">
        <f t="shared" si="14"/>
        <v>21595897.739999998</v>
      </c>
      <c r="F36" s="20">
        <f t="shared" si="14"/>
        <v>34225414.780000001</v>
      </c>
      <c r="G36" s="20">
        <f t="shared" si="14"/>
        <v>0</v>
      </c>
      <c r="H36" s="20">
        <f t="shared" si="14"/>
        <v>9305564.4199999999</v>
      </c>
      <c r="I36" s="20">
        <f t="shared" si="14"/>
        <v>15045793.48</v>
      </c>
      <c r="J36" s="20">
        <f t="shared" si="14"/>
        <v>18231486.039999999</v>
      </c>
      <c r="K36" s="27"/>
      <c r="L36" s="16"/>
      <c r="M36" s="17" t="s">
        <v>51</v>
      </c>
      <c r="N36" s="20">
        <f>SUM(N37:N38)</f>
        <v>103789870.55</v>
      </c>
      <c r="O36" s="20">
        <f>SUM(O37:O38)</f>
        <v>43132790.490000002</v>
      </c>
      <c r="P36" s="20">
        <f>SUM(P37:P38)</f>
        <v>52326323.420000002</v>
      </c>
      <c r="Q36" s="20">
        <f>SUM(Q37:Q38)</f>
        <v>62089629.18</v>
      </c>
      <c r="R36" s="20"/>
      <c r="S36" s="20">
        <f>SUM(S37:S38)</f>
        <v>29735100.439999998</v>
      </c>
      <c r="T36" s="20">
        <f>SUM(T37:T38)</f>
        <v>35409714.799999997</v>
      </c>
      <c r="U36" s="20">
        <f>SUM(U37:U38)</f>
        <v>44043485.539999999</v>
      </c>
      <c r="W36" s="16"/>
      <c r="X36" s="17" t="s">
        <v>51</v>
      </c>
      <c r="Y36" s="20">
        <f>SUM(Y37:Y38)</f>
        <v>105326668.36999999</v>
      </c>
      <c r="Z36" s="20">
        <f>SUM(Z37:Z38)</f>
        <v>71606019.900000006</v>
      </c>
      <c r="AA36" s="20">
        <f>SUM(AA37:AA38)</f>
        <v>81082720.480000004</v>
      </c>
      <c r="AB36" s="20">
        <f>SUM(AB37:AB38)</f>
        <v>90662369.030000001</v>
      </c>
      <c r="AC36" s="20"/>
      <c r="AD36" s="20">
        <f>SUM(AD37:AD38)</f>
        <v>56130088.109999999</v>
      </c>
      <c r="AE36" s="20">
        <f>SUM(AE37:AE38)</f>
        <v>61762332.439999998</v>
      </c>
      <c r="AF36" s="20">
        <f>SUM(AF37:AF38)</f>
        <v>68926937.420000002</v>
      </c>
      <c r="AG36" s="20"/>
      <c r="AH36" s="69">
        <f t="shared" si="0"/>
        <v>1536797.8199999928</v>
      </c>
      <c r="AI36" s="61">
        <f t="shared" si="4"/>
        <v>9516390.7200000063</v>
      </c>
      <c r="AJ36" s="61">
        <f t="shared" si="9"/>
        <v>9476700.5799999982</v>
      </c>
      <c r="AK36" s="61">
        <f t="shared" si="5"/>
        <v>9579648.549999997</v>
      </c>
      <c r="AL36" s="61"/>
      <c r="AM36" s="61">
        <f t="shared" si="6"/>
        <v>12086602.57</v>
      </c>
      <c r="AN36" s="61">
        <f t="shared" si="7"/>
        <v>5632244.3299999982</v>
      </c>
      <c r="AO36" s="61">
        <f t="shared" si="8"/>
        <v>7164604.9800000042</v>
      </c>
      <c r="AP36" s="61"/>
      <c r="AQ36" s="61">
        <f t="shared" si="10"/>
        <v>15475931.790000007</v>
      </c>
      <c r="AR36" s="61">
        <f t="shared" si="11"/>
        <v>19320388.040000007</v>
      </c>
      <c r="AS36" s="61">
        <f t="shared" si="12"/>
        <v>21735431.609999999</v>
      </c>
    </row>
    <row r="37" spans="1:45" s="6" customFormat="1" ht="13.5" customHeight="1" x14ac:dyDescent="0.2">
      <c r="A37" s="16"/>
      <c r="B37" s="18" t="s">
        <v>0</v>
      </c>
      <c r="C37" s="21">
        <v>95500747.519999996</v>
      </c>
      <c r="D37" s="21">
        <v>14665661.49</v>
      </c>
      <c r="E37" s="21">
        <v>21595897.739999998</v>
      </c>
      <c r="F37" s="21">
        <v>34225414.780000001</v>
      </c>
      <c r="G37" s="21"/>
      <c r="H37" s="21">
        <v>9305564.4199999999</v>
      </c>
      <c r="I37" s="21">
        <v>15045793.48</v>
      </c>
      <c r="J37" s="21">
        <v>18231486.039999999</v>
      </c>
      <c r="K37" s="27"/>
      <c r="L37" s="16"/>
      <c r="M37" s="18" t="s">
        <v>0</v>
      </c>
      <c r="N37" s="14">
        <v>103789870.55</v>
      </c>
      <c r="O37" s="14">
        <v>43132790.490000002</v>
      </c>
      <c r="P37" s="14">
        <v>52326323.420000002</v>
      </c>
      <c r="Q37" s="14">
        <v>62089629.18</v>
      </c>
      <c r="R37" s="14"/>
      <c r="S37" s="14">
        <v>29735100.439999998</v>
      </c>
      <c r="T37" s="14">
        <v>35409714.799999997</v>
      </c>
      <c r="U37" s="14">
        <v>44043485.539999999</v>
      </c>
      <c r="W37" s="16"/>
      <c r="X37" s="18" t="s">
        <v>0</v>
      </c>
      <c r="Y37" s="14">
        <v>105326668.36999999</v>
      </c>
      <c r="Z37" s="14">
        <v>71606019.900000006</v>
      </c>
      <c r="AA37" s="14">
        <v>81082720.480000004</v>
      </c>
      <c r="AB37" s="14">
        <v>90662369.030000001</v>
      </c>
      <c r="AC37" s="14"/>
      <c r="AD37" s="14">
        <v>56130088.109999999</v>
      </c>
      <c r="AE37" s="14">
        <v>61762332.439999998</v>
      </c>
      <c r="AF37" s="14">
        <v>68926937.420000002</v>
      </c>
      <c r="AG37" s="14"/>
      <c r="AH37" s="69">
        <f t="shared" si="0"/>
        <v>1536797.8199999928</v>
      </c>
      <c r="AI37" s="61">
        <f t="shared" si="4"/>
        <v>9516390.7200000063</v>
      </c>
      <c r="AJ37" s="61">
        <f t="shared" si="9"/>
        <v>9476700.5799999982</v>
      </c>
      <c r="AK37" s="61">
        <f t="shared" si="5"/>
        <v>9579648.549999997</v>
      </c>
      <c r="AL37" s="61"/>
      <c r="AM37" s="61">
        <f t="shared" si="6"/>
        <v>12086602.57</v>
      </c>
      <c r="AN37" s="61">
        <f t="shared" si="7"/>
        <v>5632244.3299999982</v>
      </c>
      <c r="AO37" s="61">
        <f t="shared" si="8"/>
        <v>7164604.9800000042</v>
      </c>
      <c r="AP37" s="61"/>
      <c r="AQ37" s="61">
        <f t="shared" si="10"/>
        <v>15475931.790000007</v>
      </c>
      <c r="AR37" s="61">
        <f t="shared" si="11"/>
        <v>19320388.040000007</v>
      </c>
      <c r="AS37" s="61">
        <f t="shared" si="12"/>
        <v>21735431.609999999</v>
      </c>
    </row>
    <row r="38" spans="1:45" s="6" customFormat="1" ht="13.5" customHeight="1" x14ac:dyDescent="0.2">
      <c r="A38" s="16"/>
      <c r="B38" s="18" t="s">
        <v>2</v>
      </c>
      <c r="C38" s="14">
        <v>0</v>
      </c>
      <c r="D38" s="14">
        <v>0</v>
      </c>
      <c r="E38" s="14">
        <v>0</v>
      </c>
      <c r="F38" s="14">
        <v>0</v>
      </c>
      <c r="G38" s="14"/>
      <c r="H38" s="14">
        <v>0</v>
      </c>
      <c r="I38" s="14">
        <v>0</v>
      </c>
      <c r="J38" s="14">
        <v>0</v>
      </c>
      <c r="K38" s="27"/>
      <c r="L38" s="16"/>
      <c r="M38" s="18" t="s">
        <v>2</v>
      </c>
      <c r="N38" s="14">
        <v>0</v>
      </c>
      <c r="O38" s="14">
        <v>0</v>
      </c>
      <c r="P38" s="14">
        <v>0</v>
      </c>
      <c r="Q38" s="14">
        <v>0</v>
      </c>
      <c r="R38" s="14"/>
      <c r="S38" s="14">
        <v>0</v>
      </c>
      <c r="T38" s="14">
        <v>0</v>
      </c>
      <c r="U38" s="14">
        <v>0</v>
      </c>
      <c r="W38" s="16"/>
      <c r="X38" s="18" t="s">
        <v>2</v>
      </c>
      <c r="Y38" s="14">
        <v>0</v>
      </c>
      <c r="Z38" s="14">
        <v>0</v>
      </c>
      <c r="AA38" s="14">
        <v>0</v>
      </c>
      <c r="AB38" s="14">
        <v>0</v>
      </c>
      <c r="AC38" s="14"/>
      <c r="AD38" s="14">
        <v>0</v>
      </c>
      <c r="AE38" s="14">
        <v>0</v>
      </c>
      <c r="AF38" s="14">
        <v>0</v>
      </c>
      <c r="AG38" s="14"/>
      <c r="AH38" s="69">
        <f t="shared" si="0"/>
        <v>0</v>
      </c>
      <c r="AI38" s="61">
        <f t="shared" si="4"/>
        <v>0</v>
      </c>
      <c r="AJ38" s="61">
        <f t="shared" si="9"/>
        <v>0</v>
      </c>
      <c r="AK38" s="61">
        <f t="shared" si="5"/>
        <v>0</v>
      </c>
      <c r="AL38" s="61"/>
      <c r="AM38" s="61">
        <f t="shared" si="6"/>
        <v>0</v>
      </c>
      <c r="AN38" s="61">
        <f t="shared" si="7"/>
        <v>0</v>
      </c>
      <c r="AO38" s="61">
        <f t="shared" si="8"/>
        <v>0</v>
      </c>
      <c r="AP38" s="61"/>
      <c r="AQ38" s="61">
        <f t="shared" si="10"/>
        <v>0</v>
      </c>
      <c r="AR38" s="61">
        <f t="shared" si="11"/>
        <v>0</v>
      </c>
      <c r="AS38" s="61">
        <f t="shared" si="12"/>
        <v>0</v>
      </c>
    </row>
    <row r="39" spans="1:45" s="6" customFormat="1" ht="15.75" customHeight="1" x14ac:dyDescent="0.2">
      <c r="A39" s="16"/>
      <c r="B39" s="17" t="s">
        <v>109</v>
      </c>
      <c r="C39" s="20">
        <f t="shared" ref="C39:J39" si="15">SUM(C40:C41)</f>
        <v>79682020.530000001</v>
      </c>
      <c r="D39" s="20">
        <f t="shared" si="15"/>
        <v>6640168.3799999999</v>
      </c>
      <c r="E39" s="20">
        <f t="shared" si="15"/>
        <v>13280336.76</v>
      </c>
      <c r="F39" s="20">
        <f t="shared" si="15"/>
        <v>19920505.129999999</v>
      </c>
      <c r="G39" s="20">
        <f t="shared" si="15"/>
        <v>0</v>
      </c>
      <c r="H39" s="20">
        <f t="shared" si="15"/>
        <v>240746.75</v>
      </c>
      <c r="I39" s="20">
        <f t="shared" si="15"/>
        <v>439565.75</v>
      </c>
      <c r="J39" s="20">
        <f t="shared" si="15"/>
        <v>638384.75</v>
      </c>
      <c r="K39" s="27"/>
      <c r="L39" s="16"/>
      <c r="M39" s="17" t="s">
        <v>109</v>
      </c>
      <c r="N39" s="20">
        <f>SUM(N40:N41)</f>
        <v>81166788.129999995</v>
      </c>
      <c r="O39" s="20">
        <f>SUM(O40:O41)</f>
        <v>26560673.510000002</v>
      </c>
      <c r="P39" s="20">
        <f>SUM(P40:P41)</f>
        <v>33386437.84</v>
      </c>
      <c r="Q39" s="20">
        <f>SUM(Q40:Q41)</f>
        <v>40212202.170000002</v>
      </c>
      <c r="R39" s="20"/>
      <c r="S39" s="20">
        <f>SUM(S40:S41)</f>
        <v>26410599.469999999</v>
      </c>
      <c r="T39" s="20">
        <f>SUM(T40:T41)</f>
        <v>33070569.100000001</v>
      </c>
      <c r="U39" s="20">
        <f>SUM(U40:U41)</f>
        <v>33256165.050000001</v>
      </c>
      <c r="W39" s="16"/>
      <c r="X39" s="17" t="s">
        <v>109</v>
      </c>
      <c r="Y39" s="20">
        <f>SUM(Y40:Y41)</f>
        <v>81166788.129999995</v>
      </c>
      <c r="Z39" s="20">
        <f>SUM(Z40:Z41)</f>
        <v>47037966.490000002</v>
      </c>
      <c r="AA39" s="20">
        <f>SUM(AA40:AA41)</f>
        <v>53863730.82</v>
      </c>
      <c r="AB39" s="20">
        <f>SUM(AB40:AB41)</f>
        <v>60689495.149999999</v>
      </c>
      <c r="AC39" s="20"/>
      <c r="AD39" s="20">
        <f>SUM(AD40:AD41)</f>
        <v>40272014.609999999</v>
      </c>
      <c r="AE39" s="20">
        <f>SUM(AE40:AE41)</f>
        <v>47047283.829999998</v>
      </c>
      <c r="AF39" s="20">
        <f>SUM(AF40:AF41)</f>
        <v>52087645.560000002</v>
      </c>
      <c r="AG39" s="20"/>
      <c r="AH39" s="69">
        <f t="shared" ref="AH39:AH70" si="16">+Y39-N39</f>
        <v>0</v>
      </c>
      <c r="AI39" s="61">
        <f t="shared" ref="AI39:AI70" si="17">+Z39-Q39</f>
        <v>6825764.3200000003</v>
      </c>
      <c r="AJ39" s="61">
        <f t="shared" ref="AJ39:AJ70" si="18">+AA39-Z39</f>
        <v>6825764.3299999982</v>
      </c>
      <c r="AK39" s="61">
        <f t="shared" ref="AK39:AK70" si="19">+AB39-AA39</f>
        <v>6825764.3299999982</v>
      </c>
      <c r="AL39" s="61"/>
      <c r="AM39" s="61">
        <f t="shared" ref="AM39:AM70" si="20">+AD39-U39</f>
        <v>7015849.5599999987</v>
      </c>
      <c r="AN39" s="61">
        <f t="shared" ref="AN39:AN70" si="21">+AE39-AD39</f>
        <v>6775269.2199999988</v>
      </c>
      <c r="AO39" s="61">
        <f t="shared" ref="AO39:AO70" si="22">+AF39-AE39</f>
        <v>5040361.7300000042</v>
      </c>
      <c r="AP39" s="61"/>
      <c r="AQ39" s="61">
        <f t="shared" si="10"/>
        <v>6765951.8800000027</v>
      </c>
      <c r="AR39" s="61">
        <f t="shared" si="11"/>
        <v>6816446.9900000021</v>
      </c>
      <c r="AS39" s="61">
        <f t="shared" si="12"/>
        <v>8601849.5899999961</v>
      </c>
    </row>
    <row r="40" spans="1:45" s="6" customFormat="1" ht="13.5" customHeight="1" x14ac:dyDescent="0.2">
      <c r="A40" s="16"/>
      <c r="B40" s="18" t="s">
        <v>0</v>
      </c>
      <c r="C40" s="21">
        <v>79682020.530000001</v>
      </c>
      <c r="D40" s="21">
        <v>6640168.3799999999</v>
      </c>
      <c r="E40" s="21">
        <v>13280336.76</v>
      </c>
      <c r="F40" s="21">
        <v>19920505.129999999</v>
      </c>
      <c r="G40" s="21"/>
      <c r="H40" s="21">
        <v>240746.75</v>
      </c>
      <c r="I40" s="21">
        <v>439565.75</v>
      </c>
      <c r="J40" s="21">
        <v>638384.75</v>
      </c>
      <c r="K40" s="27"/>
      <c r="L40" s="16"/>
      <c r="M40" s="18" t="s">
        <v>0</v>
      </c>
      <c r="N40" s="14">
        <v>81166788.129999995</v>
      </c>
      <c r="O40" s="14">
        <v>26560673.510000002</v>
      </c>
      <c r="P40" s="14">
        <v>33386437.84</v>
      </c>
      <c r="Q40" s="14">
        <v>40212202.170000002</v>
      </c>
      <c r="R40" s="14"/>
      <c r="S40" s="14">
        <v>26410599.469999999</v>
      </c>
      <c r="T40" s="14">
        <v>33070569.100000001</v>
      </c>
      <c r="U40" s="14">
        <v>33256165.050000001</v>
      </c>
      <c r="W40" s="16"/>
      <c r="X40" s="18" t="s">
        <v>0</v>
      </c>
      <c r="Y40" s="14">
        <v>81166788.129999995</v>
      </c>
      <c r="Z40" s="14">
        <v>47037966.490000002</v>
      </c>
      <c r="AA40" s="14">
        <v>53863730.82</v>
      </c>
      <c r="AB40" s="14">
        <v>60689495.149999999</v>
      </c>
      <c r="AC40" s="14"/>
      <c r="AD40" s="14">
        <v>40272014.609999999</v>
      </c>
      <c r="AE40" s="14">
        <v>47047283.829999998</v>
      </c>
      <c r="AF40" s="14">
        <v>52087645.560000002</v>
      </c>
      <c r="AG40" s="14"/>
      <c r="AH40" s="69">
        <f t="shared" si="16"/>
        <v>0</v>
      </c>
      <c r="AI40" s="61">
        <f t="shared" si="17"/>
        <v>6825764.3200000003</v>
      </c>
      <c r="AJ40" s="61">
        <f t="shared" si="18"/>
        <v>6825764.3299999982</v>
      </c>
      <c r="AK40" s="61">
        <f t="shared" si="19"/>
        <v>6825764.3299999982</v>
      </c>
      <c r="AL40" s="61"/>
      <c r="AM40" s="61">
        <f t="shared" si="20"/>
        <v>7015849.5599999987</v>
      </c>
      <c r="AN40" s="61">
        <f t="shared" si="21"/>
        <v>6775269.2199999988</v>
      </c>
      <c r="AO40" s="61">
        <f t="shared" si="22"/>
        <v>5040361.7300000042</v>
      </c>
      <c r="AP40" s="61"/>
      <c r="AQ40" s="61">
        <f t="shared" si="10"/>
        <v>6765951.8800000027</v>
      </c>
      <c r="AR40" s="61">
        <f t="shared" si="11"/>
        <v>6816446.9900000021</v>
      </c>
      <c r="AS40" s="61">
        <f t="shared" si="12"/>
        <v>8601849.5899999961</v>
      </c>
    </row>
    <row r="41" spans="1:45" s="6" customFormat="1" ht="13.5" customHeight="1" x14ac:dyDescent="0.2">
      <c r="A41" s="16"/>
      <c r="B41" s="18" t="s">
        <v>2</v>
      </c>
      <c r="C41" s="14">
        <v>0</v>
      </c>
      <c r="D41" s="14">
        <v>0</v>
      </c>
      <c r="E41" s="14">
        <v>0</v>
      </c>
      <c r="F41" s="14">
        <v>0</v>
      </c>
      <c r="G41" s="14"/>
      <c r="H41" s="14">
        <v>0</v>
      </c>
      <c r="I41" s="14">
        <v>0</v>
      </c>
      <c r="J41" s="14">
        <v>0</v>
      </c>
      <c r="K41" s="27"/>
      <c r="L41" s="16"/>
      <c r="M41" s="18" t="s">
        <v>2</v>
      </c>
      <c r="N41" s="14">
        <v>0</v>
      </c>
      <c r="O41" s="14">
        <v>0</v>
      </c>
      <c r="P41" s="14">
        <v>0</v>
      </c>
      <c r="Q41" s="14">
        <v>0</v>
      </c>
      <c r="R41" s="14"/>
      <c r="S41" s="14">
        <v>0</v>
      </c>
      <c r="T41" s="14">
        <v>0</v>
      </c>
      <c r="U41" s="14">
        <v>0</v>
      </c>
      <c r="W41" s="16"/>
      <c r="X41" s="18" t="s">
        <v>2</v>
      </c>
      <c r="Y41" s="14">
        <v>0</v>
      </c>
      <c r="Z41" s="14">
        <v>0</v>
      </c>
      <c r="AA41" s="14">
        <v>0</v>
      </c>
      <c r="AB41" s="14">
        <v>0</v>
      </c>
      <c r="AC41" s="14"/>
      <c r="AD41" s="14">
        <v>0</v>
      </c>
      <c r="AE41" s="14">
        <v>0</v>
      </c>
      <c r="AF41" s="14">
        <v>0</v>
      </c>
      <c r="AG41" s="14"/>
      <c r="AH41" s="69">
        <f t="shared" si="16"/>
        <v>0</v>
      </c>
      <c r="AI41" s="61">
        <f t="shared" si="17"/>
        <v>0</v>
      </c>
      <c r="AJ41" s="61">
        <f t="shared" si="18"/>
        <v>0</v>
      </c>
      <c r="AK41" s="61">
        <f t="shared" si="19"/>
        <v>0</v>
      </c>
      <c r="AL41" s="61"/>
      <c r="AM41" s="61">
        <f t="shared" si="20"/>
        <v>0</v>
      </c>
      <c r="AN41" s="61">
        <f t="shared" si="21"/>
        <v>0</v>
      </c>
      <c r="AO41" s="61">
        <f t="shared" si="22"/>
        <v>0</v>
      </c>
      <c r="AP41" s="61"/>
      <c r="AQ41" s="61">
        <f t="shared" si="10"/>
        <v>0</v>
      </c>
      <c r="AR41" s="61">
        <f t="shared" si="11"/>
        <v>0</v>
      </c>
      <c r="AS41" s="61">
        <f t="shared" si="12"/>
        <v>0</v>
      </c>
    </row>
    <row r="42" spans="1:45" s="6" customFormat="1" ht="21" customHeight="1" x14ac:dyDescent="0.2">
      <c r="A42" s="16"/>
      <c r="B42" s="17" t="s">
        <v>52</v>
      </c>
      <c r="C42" s="20">
        <f t="shared" ref="C42:J42" si="23">SUM(C43:C44)</f>
        <v>58601834.906666651</v>
      </c>
      <c r="D42" s="20">
        <f t="shared" si="23"/>
        <v>7236950.4488888886</v>
      </c>
      <c r="E42" s="20">
        <f t="shared" si="23"/>
        <v>12314262.097777776</v>
      </c>
      <c r="F42" s="20">
        <f t="shared" si="23"/>
        <v>17607165.346666664</v>
      </c>
      <c r="G42" s="20">
        <f t="shared" si="23"/>
        <v>0</v>
      </c>
      <c r="H42" s="20">
        <f t="shared" si="23"/>
        <v>0</v>
      </c>
      <c r="I42" s="20">
        <f t="shared" si="23"/>
        <v>0</v>
      </c>
      <c r="J42" s="20">
        <f t="shared" si="23"/>
        <v>0</v>
      </c>
      <c r="K42" s="27"/>
      <c r="L42" s="16"/>
      <c r="M42" s="17" t="s">
        <v>52</v>
      </c>
      <c r="N42" s="20">
        <f>SUM(N43:N44)</f>
        <v>58601834.906666659</v>
      </c>
      <c r="O42" s="20">
        <f>SUM(O43:O44)</f>
        <v>22519810.795555554</v>
      </c>
      <c r="P42" s="20">
        <f>SUM(P43:P44)</f>
        <v>27124867.434444442</v>
      </c>
      <c r="Q42" s="20">
        <f>SUM(Q43:Q44)</f>
        <v>31664924.07333333</v>
      </c>
      <c r="R42" s="20"/>
      <c r="S42" s="20">
        <f>SUM(S43:S44)</f>
        <v>12317631.99</v>
      </c>
      <c r="T42" s="20">
        <f>SUM(T43:T44)</f>
        <v>15233563.9</v>
      </c>
      <c r="U42" s="20">
        <f>SUM(U43:U44)</f>
        <v>19127623.57</v>
      </c>
      <c r="W42" s="16"/>
      <c r="X42" s="17" t="s">
        <v>52</v>
      </c>
      <c r="Y42" s="20">
        <f>SUM(Y43:Y44)</f>
        <v>60587928.626666658</v>
      </c>
      <c r="Z42" s="20">
        <f>SUM(Z43:Z44)</f>
        <v>36563636.578888886</v>
      </c>
      <c r="AA42" s="20">
        <f>SUM(AA43:AA44)</f>
        <v>41844859.884444445</v>
      </c>
      <c r="AB42" s="20">
        <f>SUM(AB43:AB44)</f>
        <v>46898258.710000001</v>
      </c>
      <c r="AC42" s="20"/>
      <c r="AD42" s="20">
        <f>SUM(AD43:AD44)</f>
        <v>22917374.099999998</v>
      </c>
      <c r="AE42" s="20">
        <f>SUM(AE43:AE44)</f>
        <v>25914527.739999998</v>
      </c>
      <c r="AF42" s="20">
        <f>SUM(AF43:AF44)</f>
        <v>29318413.899999999</v>
      </c>
      <c r="AG42" s="20"/>
      <c r="AH42" s="69">
        <f t="shared" si="16"/>
        <v>1986093.7199999988</v>
      </c>
      <c r="AI42" s="61">
        <f t="shared" si="17"/>
        <v>4898712.5055555552</v>
      </c>
      <c r="AJ42" s="61">
        <f t="shared" si="18"/>
        <v>5281223.3055555597</v>
      </c>
      <c r="AK42" s="61">
        <f t="shared" si="19"/>
        <v>5053398.8255555555</v>
      </c>
      <c r="AL42" s="61"/>
      <c r="AM42" s="61">
        <f t="shared" si="20"/>
        <v>3789750.5299999975</v>
      </c>
      <c r="AN42" s="61">
        <f t="shared" si="21"/>
        <v>2997153.6400000006</v>
      </c>
      <c r="AO42" s="61">
        <f t="shared" si="22"/>
        <v>3403886.16</v>
      </c>
      <c r="AP42" s="61"/>
      <c r="AQ42" s="61">
        <f t="shared" si="10"/>
        <v>13646262.478888888</v>
      </c>
      <c r="AR42" s="61">
        <f t="shared" si="11"/>
        <v>15930332.144444447</v>
      </c>
      <c r="AS42" s="61">
        <f t="shared" si="12"/>
        <v>17579844.810000002</v>
      </c>
    </row>
    <row r="43" spans="1:45" s="6" customFormat="1" ht="13.5" customHeight="1" x14ac:dyDescent="0.2">
      <c r="A43" s="16"/>
      <c r="B43" s="18" t="s">
        <v>0</v>
      </c>
      <c r="C43" s="21">
        <v>58601834.906666651</v>
      </c>
      <c r="D43" s="21">
        <v>7236950.4488888886</v>
      </c>
      <c r="E43" s="21">
        <v>12314262.097777776</v>
      </c>
      <c r="F43" s="21">
        <v>17607165.346666664</v>
      </c>
      <c r="G43" s="21"/>
      <c r="H43" s="21">
        <v>0</v>
      </c>
      <c r="I43" s="21">
        <v>0</v>
      </c>
      <c r="J43" s="21">
        <v>0</v>
      </c>
      <c r="K43" s="27"/>
      <c r="L43" s="16"/>
      <c r="M43" s="18" t="s">
        <v>0</v>
      </c>
      <c r="N43" s="14">
        <v>58601834.906666659</v>
      </c>
      <c r="O43" s="14">
        <v>22519810.795555554</v>
      </c>
      <c r="P43" s="14">
        <v>27124867.434444442</v>
      </c>
      <c r="Q43" s="14">
        <v>31664924.07333333</v>
      </c>
      <c r="R43" s="14"/>
      <c r="S43" s="14">
        <v>12317631.99</v>
      </c>
      <c r="T43" s="14">
        <v>15233563.9</v>
      </c>
      <c r="U43" s="14">
        <v>19127623.57</v>
      </c>
      <c r="W43" s="16"/>
      <c r="X43" s="18" t="s">
        <v>0</v>
      </c>
      <c r="Y43" s="14">
        <v>60587928.626666658</v>
      </c>
      <c r="Z43" s="14">
        <v>36563636.578888886</v>
      </c>
      <c r="AA43" s="14">
        <v>41844859.884444445</v>
      </c>
      <c r="AB43" s="14">
        <v>46898258.710000001</v>
      </c>
      <c r="AC43" s="14"/>
      <c r="AD43" s="14">
        <v>22917374.099999998</v>
      </c>
      <c r="AE43" s="14">
        <v>25914527.739999998</v>
      </c>
      <c r="AF43" s="14">
        <v>29318413.899999999</v>
      </c>
      <c r="AG43" s="14"/>
      <c r="AH43" s="69">
        <f t="shared" si="16"/>
        <v>1986093.7199999988</v>
      </c>
      <c r="AI43" s="61">
        <f t="shared" si="17"/>
        <v>4898712.5055555552</v>
      </c>
      <c r="AJ43" s="61">
        <f t="shared" si="18"/>
        <v>5281223.3055555597</v>
      </c>
      <c r="AK43" s="61">
        <f t="shared" si="19"/>
        <v>5053398.8255555555</v>
      </c>
      <c r="AL43" s="61"/>
      <c r="AM43" s="61">
        <f t="shared" si="20"/>
        <v>3789750.5299999975</v>
      </c>
      <c r="AN43" s="61">
        <f t="shared" si="21"/>
        <v>2997153.6400000006</v>
      </c>
      <c r="AO43" s="61">
        <f t="shared" si="22"/>
        <v>3403886.16</v>
      </c>
      <c r="AP43" s="61"/>
      <c r="AQ43" s="61">
        <f t="shared" si="10"/>
        <v>13646262.478888888</v>
      </c>
      <c r="AR43" s="61">
        <f t="shared" si="11"/>
        <v>15930332.144444447</v>
      </c>
      <c r="AS43" s="61">
        <f t="shared" si="12"/>
        <v>17579844.810000002</v>
      </c>
    </row>
    <row r="44" spans="1:45" s="6" customFormat="1" ht="13.5" customHeight="1" x14ac:dyDescent="0.2">
      <c r="A44" s="16"/>
      <c r="B44" s="18" t="s">
        <v>2</v>
      </c>
      <c r="C44" s="14">
        <v>0</v>
      </c>
      <c r="D44" s="14">
        <v>0</v>
      </c>
      <c r="E44" s="14">
        <v>0</v>
      </c>
      <c r="F44" s="14">
        <v>0</v>
      </c>
      <c r="G44" s="14"/>
      <c r="H44" s="14">
        <v>0</v>
      </c>
      <c r="I44" s="14">
        <v>0</v>
      </c>
      <c r="J44" s="14">
        <v>0</v>
      </c>
      <c r="K44" s="27"/>
      <c r="L44" s="16"/>
      <c r="M44" s="18" t="s">
        <v>2</v>
      </c>
      <c r="N44" s="14">
        <v>0</v>
      </c>
      <c r="O44" s="14">
        <v>0</v>
      </c>
      <c r="P44" s="14">
        <v>0</v>
      </c>
      <c r="Q44" s="14">
        <v>0</v>
      </c>
      <c r="R44" s="14"/>
      <c r="S44" s="14">
        <v>0</v>
      </c>
      <c r="T44" s="14">
        <v>0</v>
      </c>
      <c r="U44" s="14">
        <v>0</v>
      </c>
      <c r="W44" s="16"/>
      <c r="X44" s="18" t="s">
        <v>2</v>
      </c>
      <c r="Y44" s="14">
        <v>0</v>
      </c>
      <c r="Z44" s="14">
        <v>0</v>
      </c>
      <c r="AA44" s="14">
        <v>0</v>
      </c>
      <c r="AB44" s="14">
        <v>0</v>
      </c>
      <c r="AC44" s="14"/>
      <c r="AD44" s="14">
        <v>0</v>
      </c>
      <c r="AE44" s="14">
        <v>0</v>
      </c>
      <c r="AF44" s="14">
        <v>0</v>
      </c>
      <c r="AG44" s="14"/>
      <c r="AH44" s="69">
        <f t="shared" si="16"/>
        <v>0</v>
      </c>
      <c r="AI44" s="61">
        <f t="shared" si="17"/>
        <v>0</v>
      </c>
      <c r="AJ44" s="61">
        <f t="shared" si="18"/>
        <v>0</v>
      </c>
      <c r="AK44" s="61">
        <f t="shared" si="19"/>
        <v>0</v>
      </c>
      <c r="AL44" s="61"/>
      <c r="AM44" s="61">
        <f t="shared" si="20"/>
        <v>0</v>
      </c>
      <c r="AN44" s="61">
        <f t="shared" si="21"/>
        <v>0</v>
      </c>
      <c r="AO44" s="61">
        <f t="shared" si="22"/>
        <v>0</v>
      </c>
      <c r="AP44" s="61"/>
      <c r="AQ44" s="61">
        <f t="shared" si="10"/>
        <v>0</v>
      </c>
      <c r="AR44" s="61">
        <f t="shared" si="11"/>
        <v>0</v>
      </c>
      <c r="AS44" s="61">
        <f t="shared" si="12"/>
        <v>0</v>
      </c>
    </row>
    <row r="45" spans="1:45" s="6" customFormat="1" ht="13.5" customHeight="1" x14ac:dyDescent="0.2">
      <c r="A45" s="16"/>
      <c r="B45" s="17" t="s">
        <v>72</v>
      </c>
      <c r="C45" s="20">
        <f t="shared" ref="C45:J45" si="24">SUM(C46:C47)</f>
        <v>610536501.22000003</v>
      </c>
      <c r="D45" s="20">
        <f t="shared" si="24"/>
        <v>62458893.335793659</v>
      </c>
      <c r="E45" s="20">
        <f t="shared" si="24"/>
        <v>124917786.67158732</v>
      </c>
      <c r="F45" s="20">
        <f t="shared" si="24"/>
        <v>187376680.00738096</v>
      </c>
      <c r="G45" s="20">
        <f t="shared" si="24"/>
        <v>0</v>
      </c>
      <c r="H45" s="20">
        <f t="shared" si="24"/>
        <v>15048534.609999999</v>
      </c>
      <c r="I45" s="20">
        <f t="shared" si="24"/>
        <v>17994833.469999999</v>
      </c>
      <c r="J45" s="20">
        <f t="shared" si="24"/>
        <v>20052895.359999999</v>
      </c>
      <c r="K45" s="27"/>
      <c r="L45" s="16"/>
      <c r="M45" s="17" t="s">
        <v>72</v>
      </c>
      <c r="N45" s="20">
        <f>SUM(N46:N47)</f>
        <v>610536501.22000003</v>
      </c>
      <c r="O45" s="20">
        <f>SUM(O46:O47)</f>
        <v>249835573.34317464</v>
      </c>
      <c r="P45" s="20">
        <f>SUM(P46:P47)</f>
        <v>312169466.67896831</v>
      </c>
      <c r="Q45" s="20">
        <f>SUM(Q46:Q47)</f>
        <v>367843112.01476192</v>
      </c>
      <c r="R45" s="20"/>
      <c r="S45" s="20">
        <f>SUM(S46:S47)</f>
        <v>60686316.420000002</v>
      </c>
      <c r="T45" s="20">
        <f>SUM(T46:T47)</f>
        <v>67339263.25</v>
      </c>
      <c r="U45" s="20">
        <f>SUM(U46:U47)</f>
        <v>70644011.950000018</v>
      </c>
      <c r="W45" s="16"/>
      <c r="X45" s="17" t="s">
        <v>72</v>
      </c>
      <c r="Y45" s="20">
        <f>SUM(Y46:Y47)</f>
        <v>610536501.22000003</v>
      </c>
      <c r="Z45" s="20">
        <f>SUM(Z46:Z47)</f>
        <v>367843112.00999999</v>
      </c>
      <c r="AA45" s="20">
        <f>SUM(AA46:AA47)</f>
        <v>376288248.23396826</v>
      </c>
      <c r="AB45" s="20">
        <f>SUM(AB46:AB47)</f>
        <v>437091848.18880945</v>
      </c>
      <c r="AC45" s="20"/>
      <c r="AD45" s="20">
        <f>SUM(AD46:AD47)</f>
        <v>74647575.010000005</v>
      </c>
      <c r="AE45" s="20">
        <f>SUM(AE46:AE47)</f>
        <v>77807043.159999996</v>
      </c>
      <c r="AF45" s="20">
        <f>SUM(AF46:AF47)</f>
        <v>83066859.20480001</v>
      </c>
      <c r="AG45" s="20"/>
      <c r="AH45" s="69">
        <f t="shared" si="16"/>
        <v>0</v>
      </c>
      <c r="AI45" s="61">
        <f>+Z45-Q45</f>
        <v>-4.7619342803955078E-3</v>
      </c>
      <c r="AJ45" s="61">
        <f t="shared" si="18"/>
        <v>8445136.2239682674</v>
      </c>
      <c r="AK45" s="61">
        <f t="shared" si="19"/>
        <v>60803599.954841197</v>
      </c>
      <c r="AL45" s="61"/>
      <c r="AM45" s="61">
        <f t="shared" si="20"/>
        <v>4003563.0599999875</v>
      </c>
      <c r="AN45" s="61">
        <f t="shared" si="21"/>
        <v>3159468.1499999911</v>
      </c>
      <c r="AO45" s="61">
        <f t="shared" si="22"/>
        <v>5259816.0448000133</v>
      </c>
      <c r="AP45" s="61"/>
      <c r="AQ45" s="61">
        <f t="shared" si="10"/>
        <v>293195537</v>
      </c>
      <c r="AR45" s="61">
        <f t="shared" si="11"/>
        <v>298481205.07396829</v>
      </c>
      <c r="AS45" s="61">
        <f t="shared" si="12"/>
        <v>354024988.98400944</v>
      </c>
    </row>
    <row r="46" spans="1:45" s="6" customFormat="1" ht="13.5" customHeight="1" x14ac:dyDescent="0.2">
      <c r="A46" s="16"/>
      <c r="B46" s="18" t="s">
        <v>0</v>
      </c>
      <c r="C46" s="21">
        <v>610536501.22000003</v>
      </c>
      <c r="D46" s="21">
        <v>62458893.335793659</v>
      </c>
      <c r="E46" s="21">
        <v>124917786.67158732</v>
      </c>
      <c r="F46" s="21">
        <v>187376680.00738096</v>
      </c>
      <c r="G46" s="21"/>
      <c r="H46" s="21">
        <v>15048534.609999999</v>
      </c>
      <c r="I46" s="21">
        <v>17994833.469999999</v>
      </c>
      <c r="J46" s="21">
        <v>20052895.359999999</v>
      </c>
      <c r="K46" s="27"/>
      <c r="L46" s="16"/>
      <c r="M46" s="18" t="s">
        <v>0</v>
      </c>
      <c r="N46" s="14">
        <v>610536501.22000003</v>
      </c>
      <c r="O46" s="14">
        <v>249835573.34317464</v>
      </c>
      <c r="P46" s="14">
        <v>312169466.67896831</v>
      </c>
      <c r="Q46" s="14">
        <v>367843112.01476192</v>
      </c>
      <c r="R46" s="14"/>
      <c r="S46" s="14">
        <v>60686316.420000002</v>
      </c>
      <c r="T46" s="14">
        <v>67339263.25</v>
      </c>
      <c r="U46" s="14">
        <v>70644011.950000018</v>
      </c>
      <c r="W46" s="16"/>
      <c r="X46" s="18" t="s">
        <v>0</v>
      </c>
      <c r="Y46" s="14">
        <v>610536501.22000003</v>
      </c>
      <c r="Z46" s="14">
        <v>367843112.00999999</v>
      </c>
      <c r="AA46" s="14">
        <v>376288248.23396826</v>
      </c>
      <c r="AB46" s="14">
        <v>437091848.18880945</v>
      </c>
      <c r="AC46" s="14"/>
      <c r="AD46" s="14">
        <v>74647575.010000005</v>
      </c>
      <c r="AE46" s="14">
        <v>77807043.159999996</v>
      </c>
      <c r="AF46" s="14">
        <v>83066859.20480001</v>
      </c>
      <c r="AG46" s="14"/>
      <c r="AH46" s="69">
        <f t="shared" si="16"/>
        <v>0</v>
      </c>
      <c r="AI46" s="61">
        <f t="shared" si="17"/>
        <v>-4.7619342803955078E-3</v>
      </c>
      <c r="AJ46" s="61">
        <f t="shared" si="18"/>
        <v>8445136.2239682674</v>
      </c>
      <c r="AK46" s="61">
        <f t="shared" si="19"/>
        <v>60803599.954841197</v>
      </c>
      <c r="AL46" s="61"/>
      <c r="AM46" s="61">
        <f t="shared" si="20"/>
        <v>4003563.0599999875</v>
      </c>
      <c r="AN46" s="61">
        <f t="shared" si="21"/>
        <v>3159468.1499999911</v>
      </c>
      <c r="AO46" s="61">
        <f t="shared" si="22"/>
        <v>5259816.0448000133</v>
      </c>
      <c r="AP46" s="61"/>
      <c r="AQ46" s="61">
        <f t="shared" si="10"/>
        <v>293195537</v>
      </c>
      <c r="AR46" s="61">
        <f t="shared" si="11"/>
        <v>298481205.07396829</v>
      </c>
      <c r="AS46" s="61">
        <f t="shared" si="12"/>
        <v>354024988.98400944</v>
      </c>
    </row>
    <row r="47" spans="1:45" s="6" customFormat="1" ht="13.5" customHeight="1" x14ac:dyDescent="0.2">
      <c r="A47" s="16"/>
      <c r="B47" s="18" t="s">
        <v>2</v>
      </c>
      <c r="C47" s="14">
        <v>0</v>
      </c>
      <c r="D47" s="14">
        <v>0</v>
      </c>
      <c r="E47" s="14">
        <v>0</v>
      </c>
      <c r="F47" s="14">
        <v>0</v>
      </c>
      <c r="G47" s="14"/>
      <c r="H47" s="14">
        <v>0</v>
      </c>
      <c r="I47" s="14">
        <v>0</v>
      </c>
      <c r="J47" s="14">
        <v>0</v>
      </c>
      <c r="K47" s="27"/>
      <c r="L47" s="16"/>
      <c r="M47" s="18" t="s">
        <v>2</v>
      </c>
      <c r="N47" s="14">
        <v>0</v>
      </c>
      <c r="O47" s="14">
        <v>0</v>
      </c>
      <c r="P47" s="14">
        <v>0</v>
      </c>
      <c r="Q47" s="14">
        <v>0</v>
      </c>
      <c r="R47" s="14"/>
      <c r="S47" s="14">
        <v>0</v>
      </c>
      <c r="T47" s="14">
        <v>0</v>
      </c>
      <c r="U47" s="14">
        <v>0</v>
      </c>
      <c r="W47" s="16"/>
      <c r="X47" s="18" t="s">
        <v>2</v>
      </c>
      <c r="Y47" s="14">
        <v>0</v>
      </c>
      <c r="Z47" s="14">
        <v>0</v>
      </c>
      <c r="AA47" s="14">
        <v>0</v>
      </c>
      <c r="AB47" s="14">
        <v>0</v>
      </c>
      <c r="AC47" s="14"/>
      <c r="AD47" s="14">
        <v>0</v>
      </c>
      <c r="AE47" s="14">
        <v>0</v>
      </c>
      <c r="AF47" s="14">
        <v>0</v>
      </c>
      <c r="AG47" s="14"/>
      <c r="AH47" s="69">
        <f t="shared" si="16"/>
        <v>0</v>
      </c>
      <c r="AI47" s="61">
        <f t="shared" si="17"/>
        <v>0</v>
      </c>
      <c r="AJ47" s="61">
        <f t="shared" si="18"/>
        <v>0</v>
      </c>
      <c r="AK47" s="61">
        <f t="shared" si="19"/>
        <v>0</v>
      </c>
      <c r="AL47" s="61"/>
      <c r="AM47" s="61">
        <f t="shared" si="20"/>
        <v>0</v>
      </c>
      <c r="AN47" s="61">
        <f t="shared" si="21"/>
        <v>0</v>
      </c>
      <c r="AO47" s="61">
        <f t="shared" si="22"/>
        <v>0</v>
      </c>
      <c r="AP47" s="61"/>
      <c r="AQ47" s="61">
        <f t="shared" si="10"/>
        <v>0</v>
      </c>
      <c r="AR47" s="61">
        <f t="shared" si="11"/>
        <v>0</v>
      </c>
      <c r="AS47" s="61">
        <f t="shared" si="12"/>
        <v>0</v>
      </c>
    </row>
    <row r="48" spans="1:45" s="6" customFormat="1" ht="21" customHeight="1" x14ac:dyDescent="0.2">
      <c r="A48" s="16"/>
      <c r="B48" s="17" t="s">
        <v>25</v>
      </c>
      <c r="C48" s="20">
        <f t="shared" ref="C48:J48" si="25">SUM(C49:C50)</f>
        <v>66364460.630000003</v>
      </c>
      <c r="D48" s="20">
        <f t="shared" si="25"/>
        <v>1408973.675</v>
      </c>
      <c r="E48" s="20">
        <f t="shared" si="25"/>
        <v>11179083.754999999</v>
      </c>
      <c r="F48" s="20">
        <f t="shared" si="25"/>
        <v>14816602.494999999</v>
      </c>
      <c r="G48" s="20">
        <f t="shared" si="25"/>
        <v>0</v>
      </c>
      <c r="H48" s="20">
        <f t="shared" si="25"/>
        <v>1055298.52</v>
      </c>
      <c r="I48" s="20">
        <f t="shared" si="25"/>
        <v>6401780.8499999996</v>
      </c>
      <c r="J48" s="20">
        <f t="shared" si="25"/>
        <v>8196771.3399999999</v>
      </c>
      <c r="K48" s="27"/>
      <c r="L48" s="16"/>
      <c r="M48" s="17" t="s">
        <v>25</v>
      </c>
      <c r="N48" s="20">
        <f>SUM(N49:N50)</f>
        <v>66364460.630000003</v>
      </c>
      <c r="O48" s="20">
        <f>SUM(O49:O50)</f>
        <v>17339184.969999999</v>
      </c>
      <c r="P48" s="20">
        <f>SUM(P49:P50)</f>
        <v>20778647.170000002</v>
      </c>
      <c r="Q48" s="20">
        <f>SUM(Q49:Q50)</f>
        <v>24416165.91</v>
      </c>
      <c r="R48" s="20"/>
      <c r="S48" s="20">
        <f>SUM(S49:S50)</f>
        <v>11015015.939999999</v>
      </c>
      <c r="T48" s="20">
        <f>SUM(T49:T50)</f>
        <v>14133072.85</v>
      </c>
      <c r="U48" s="20">
        <f>SUM(U49:U50)</f>
        <v>17082065.299999997</v>
      </c>
      <c r="W48" s="16"/>
      <c r="X48" s="17" t="s">
        <v>25</v>
      </c>
      <c r="Y48" s="20">
        <f>SUM(Y49:Y50)</f>
        <v>98223159.840000004</v>
      </c>
      <c r="Z48" s="20">
        <f>SUM(Z49:Z50)</f>
        <v>42823289.119999997</v>
      </c>
      <c r="AA48" s="20">
        <f>SUM(AA49:AA50)</f>
        <v>52981121.789999999</v>
      </c>
      <c r="AB48" s="20">
        <f>SUM(AB49:AB50)</f>
        <v>62222074.729999997</v>
      </c>
      <c r="AC48" s="20"/>
      <c r="AD48" s="20">
        <f>SUM(AD49:AD50)</f>
        <v>27504028.41</v>
      </c>
      <c r="AE48" s="20">
        <f>SUM(AE49:AE50)</f>
        <v>34876680.590000004</v>
      </c>
      <c r="AF48" s="20">
        <f>SUM(AF49:AF50)</f>
        <v>41771532.329999998</v>
      </c>
      <c r="AG48" s="20"/>
      <c r="AH48" s="69">
        <f t="shared" si="16"/>
        <v>31858699.210000001</v>
      </c>
      <c r="AI48" s="61">
        <f t="shared" si="17"/>
        <v>18407123.209999997</v>
      </c>
      <c r="AJ48" s="61">
        <f t="shared" si="18"/>
        <v>10157832.670000002</v>
      </c>
      <c r="AK48" s="61">
        <f t="shared" si="19"/>
        <v>9240952.9399999976</v>
      </c>
      <c r="AL48" s="61"/>
      <c r="AM48" s="61">
        <f t="shared" si="20"/>
        <v>10421963.110000003</v>
      </c>
      <c r="AN48" s="61">
        <f t="shared" si="21"/>
        <v>7372652.1800000034</v>
      </c>
      <c r="AO48" s="61">
        <f t="shared" si="22"/>
        <v>6894851.7399999946</v>
      </c>
      <c r="AP48" s="61"/>
      <c r="AQ48" s="61">
        <f t="shared" si="10"/>
        <v>15319260.709999997</v>
      </c>
      <c r="AR48" s="61">
        <f t="shared" si="11"/>
        <v>18104441.199999996</v>
      </c>
      <c r="AS48" s="61">
        <f t="shared" si="12"/>
        <v>20450542.399999999</v>
      </c>
    </row>
    <row r="49" spans="1:45" s="6" customFormat="1" ht="13.5" customHeight="1" x14ac:dyDescent="0.2">
      <c r="A49" s="16"/>
      <c r="B49" s="18" t="s">
        <v>0</v>
      </c>
      <c r="C49" s="21">
        <v>66364460.630000003</v>
      </c>
      <c r="D49" s="21">
        <v>1408973.675</v>
      </c>
      <c r="E49" s="21">
        <v>11179083.754999999</v>
      </c>
      <c r="F49" s="21">
        <v>14816602.494999999</v>
      </c>
      <c r="G49" s="21"/>
      <c r="H49" s="21">
        <v>1055298.52</v>
      </c>
      <c r="I49" s="21">
        <v>6401780.8499999996</v>
      </c>
      <c r="J49" s="21">
        <v>8196771.3399999999</v>
      </c>
      <c r="K49" s="27"/>
      <c r="L49" s="16"/>
      <c r="M49" s="18" t="s">
        <v>0</v>
      </c>
      <c r="N49" s="14">
        <v>66364460.630000003</v>
      </c>
      <c r="O49" s="14">
        <v>17339184.969999999</v>
      </c>
      <c r="P49" s="14">
        <v>20778647.170000002</v>
      </c>
      <c r="Q49" s="14">
        <v>24416165.91</v>
      </c>
      <c r="R49" s="14"/>
      <c r="S49" s="14">
        <v>11015015.939999999</v>
      </c>
      <c r="T49" s="14">
        <v>14133072.85</v>
      </c>
      <c r="U49" s="14">
        <v>17082065.299999997</v>
      </c>
      <c r="W49" s="16"/>
      <c r="X49" s="18" t="s">
        <v>0</v>
      </c>
      <c r="Y49" s="14">
        <v>98223159.840000004</v>
      </c>
      <c r="Z49" s="14">
        <v>42823289.119999997</v>
      </c>
      <c r="AA49" s="14">
        <v>52981121.789999999</v>
      </c>
      <c r="AB49" s="14">
        <v>62222074.729999997</v>
      </c>
      <c r="AC49" s="14"/>
      <c r="AD49" s="14">
        <v>27504028.41</v>
      </c>
      <c r="AE49" s="14">
        <v>34876680.590000004</v>
      </c>
      <c r="AF49" s="14">
        <v>41771532.329999998</v>
      </c>
      <c r="AG49" s="14"/>
      <c r="AH49" s="69">
        <f t="shared" si="16"/>
        <v>31858699.210000001</v>
      </c>
      <c r="AI49" s="61">
        <f t="shared" si="17"/>
        <v>18407123.209999997</v>
      </c>
      <c r="AJ49" s="61">
        <f t="shared" si="18"/>
        <v>10157832.670000002</v>
      </c>
      <c r="AK49" s="61">
        <f t="shared" si="19"/>
        <v>9240952.9399999976</v>
      </c>
      <c r="AL49" s="61"/>
      <c r="AM49" s="61">
        <f t="shared" si="20"/>
        <v>10421963.110000003</v>
      </c>
      <c r="AN49" s="61">
        <f t="shared" si="21"/>
        <v>7372652.1800000034</v>
      </c>
      <c r="AO49" s="61">
        <f t="shared" si="22"/>
        <v>6894851.7399999946</v>
      </c>
      <c r="AP49" s="61"/>
      <c r="AQ49" s="61">
        <f t="shared" si="10"/>
        <v>15319260.709999997</v>
      </c>
      <c r="AR49" s="61">
        <f t="shared" si="11"/>
        <v>18104441.199999996</v>
      </c>
      <c r="AS49" s="61">
        <f t="shared" si="12"/>
        <v>20450542.399999999</v>
      </c>
    </row>
    <row r="50" spans="1:45" s="6" customFormat="1" ht="13.5" customHeight="1" x14ac:dyDescent="0.2">
      <c r="A50" s="16"/>
      <c r="B50" s="18" t="s">
        <v>2</v>
      </c>
      <c r="C50" s="14">
        <v>0</v>
      </c>
      <c r="D50" s="14">
        <v>0</v>
      </c>
      <c r="E50" s="14">
        <v>0</v>
      </c>
      <c r="F50" s="14">
        <v>0</v>
      </c>
      <c r="G50" s="14"/>
      <c r="H50" s="14">
        <v>0</v>
      </c>
      <c r="I50" s="14">
        <v>0</v>
      </c>
      <c r="J50" s="14">
        <v>0</v>
      </c>
      <c r="K50" s="27"/>
      <c r="L50" s="16"/>
      <c r="M50" s="18" t="s">
        <v>2</v>
      </c>
      <c r="N50" s="14">
        <v>0</v>
      </c>
      <c r="O50" s="14">
        <v>0</v>
      </c>
      <c r="P50" s="14">
        <v>0</v>
      </c>
      <c r="Q50" s="14">
        <v>0</v>
      </c>
      <c r="R50" s="14"/>
      <c r="S50" s="14">
        <v>0</v>
      </c>
      <c r="T50" s="14">
        <v>0</v>
      </c>
      <c r="U50" s="14">
        <v>0</v>
      </c>
      <c r="W50" s="16"/>
      <c r="X50" s="18" t="s">
        <v>2</v>
      </c>
      <c r="Y50" s="14">
        <v>0</v>
      </c>
      <c r="Z50" s="14">
        <v>0</v>
      </c>
      <c r="AA50" s="14">
        <v>0</v>
      </c>
      <c r="AB50" s="14">
        <v>0</v>
      </c>
      <c r="AC50" s="14"/>
      <c r="AD50" s="14">
        <v>0</v>
      </c>
      <c r="AE50" s="14">
        <v>0</v>
      </c>
      <c r="AF50" s="14">
        <v>0</v>
      </c>
      <c r="AG50" s="14"/>
      <c r="AH50" s="69">
        <f t="shared" si="16"/>
        <v>0</v>
      </c>
      <c r="AI50" s="61">
        <f t="shared" si="17"/>
        <v>0</v>
      </c>
      <c r="AJ50" s="61">
        <f t="shared" si="18"/>
        <v>0</v>
      </c>
      <c r="AK50" s="61">
        <f t="shared" si="19"/>
        <v>0</v>
      </c>
      <c r="AL50" s="61"/>
      <c r="AM50" s="61">
        <f t="shared" si="20"/>
        <v>0</v>
      </c>
      <c r="AN50" s="61">
        <f t="shared" si="21"/>
        <v>0</v>
      </c>
      <c r="AO50" s="61">
        <f t="shared" si="22"/>
        <v>0</v>
      </c>
      <c r="AP50" s="61"/>
      <c r="AQ50" s="61">
        <f t="shared" si="10"/>
        <v>0</v>
      </c>
      <c r="AR50" s="61">
        <f t="shared" si="11"/>
        <v>0</v>
      </c>
      <c r="AS50" s="61">
        <f t="shared" si="12"/>
        <v>0</v>
      </c>
    </row>
    <row r="51" spans="1:45" s="6" customFormat="1" ht="21" customHeight="1" x14ac:dyDescent="0.2">
      <c r="A51" s="16"/>
      <c r="B51" s="17" t="s">
        <v>137</v>
      </c>
      <c r="C51" s="20">
        <f t="shared" ref="C51:J51" si="26">SUM(C52:C53)</f>
        <v>7133788</v>
      </c>
      <c r="D51" s="20">
        <f t="shared" si="26"/>
        <v>581000</v>
      </c>
      <c r="E51" s="20">
        <f t="shared" si="26"/>
        <v>1115208</v>
      </c>
      <c r="F51" s="20">
        <f t="shared" si="26"/>
        <v>1689510</v>
      </c>
      <c r="G51" s="20">
        <f t="shared" si="26"/>
        <v>0</v>
      </c>
      <c r="H51" s="20">
        <f t="shared" si="26"/>
        <v>431</v>
      </c>
      <c r="I51" s="20">
        <f t="shared" si="26"/>
        <v>546658</v>
      </c>
      <c r="J51" s="20">
        <f t="shared" si="26"/>
        <v>1100970</v>
      </c>
      <c r="K51" s="27"/>
      <c r="L51" s="16"/>
      <c r="M51" s="17" t="s">
        <v>137</v>
      </c>
      <c r="N51" s="20">
        <f>SUM(N52:N53)</f>
        <v>7133788</v>
      </c>
      <c r="O51" s="20">
        <f>SUM(O52:O53)</f>
        <v>2210175</v>
      </c>
      <c r="P51" s="20">
        <f>SUM(P52:P53)</f>
        <v>2639584</v>
      </c>
      <c r="Q51" s="20">
        <f>SUM(Q52:Q53)</f>
        <v>3258644</v>
      </c>
      <c r="R51" s="20"/>
      <c r="S51" s="20">
        <f>SUM(S52:S53)</f>
        <v>1736047</v>
      </c>
      <c r="T51" s="20">
        <f>SUM(T52:T53)</f>
        <v>2268339</v>
      </c>
      <c r="U51" s="20">
        <f>SUM(U52:U53)</f>
        <v>2736005</v>
      </c>
      <c r="W51" s="16"/>
      <c r="X51" s="17" t="s">
        <v>137</v>
      </c>
      <c r="Y51" s="20">
        <f>SUM(Y52:Y53)</f>
        <v>7133788</v>
      </c>
      <c r="Z51" s="20">
        <f>SUM(Z52:Z53)</f>
        <v>3938555</v>
      </c>
      <c r="AA51" s="20">
        <f>SUM(AA52:AA53)</f>
        <v>4512040</v>
      </c>
      <c r="AB51" s="20">
        <f>SUM(AB52:AB53)</f>
        <v>5002636</v>
      </c>
      <c r="AC51" s="20"/>
      <c r="AD51" s="20">
        <f>SUM(AD52:AD53)</f>
        <v>3387884</v>
      </c>
      <c r="AE51" s="20">
        <f>SUM(AE52:AE53)</f>
        <v>3899645</v>
      </c>
      <c r="AF51" s="20">
        <f>SUM(AF52:AF53)</f>
        <v>4302348</v>
      </c>
      <c r="AG51" s="20"/>
      <c r="AH51" s="69">
        <f t="shared" si="16"/>
        <v>0</v>
      </c>
      <c r="AI51" s="61">
        <f t="shared" si="17"/>
        <v>679911</v>
      </c>
      <c r="AJ51" s="61">
        <f t="shared" si="18"/>
        <v>573485</v>
      </c>
      <c r="AK51" s="61">
        <f t="shared" si="19"/>
        <v>490596</v>
      </c>
      <c r="AL51" s="61"/>
      <c r="AM51" s="61">
        <f t="shared" si="20"/>
        <v>651879</v>
      </c>
      <c r="AN51" s="61">
        <f t="shared" si="21"/>
        <v>511761</v>
      </c>
      <c r="AO51" s="61">
        <f t="shared" si="22"/>
        <v>402703</v>
      </c>
      <c r="AP51" s="61"/>
      <c r="AQ51" s="61">
        <f t="shared" si="10"/>
        <v>550671</v>
      </c>
      <c r="AR51" s="61">
        <f t="shared" si="11"/>
        <v>612395</v>
      </c>
      <c r="AS51" s="61">
        <f t="shared" si="12"/>
        <v>700288</v>
      </c>
    </row>
    <row r="52" spans="1:45" s="6" customFormat="1" ht="13.5" customHeight="1" x14ac:dyDescent="0.2">
      <c r="A52" s="16"/>
      <c r="B52" s="18" t="s">
        <v>0</v>
      </c>
      <c r="C52" s="21">
        <v>7133788</v>
      </c>
      <c r="D52" s="21">
        <v>581000</v>
      </c>
      <c r="E52" s="21">
        <v>1115208</v>
      </c>
      <c r="F52" s="21">
        <v>1689510</v>
      </c>
      <c r="G52" s="21"/>
      <c r="H52" s="21">
        <v>431</v>
      </c>
      <c r="I52" s="21">
        <v>546658</v>
      </c>
      <c r="J52" s="21">
        <v>1100970</v>
      </c>
      <c r="K52" s="27"/>
      <c r="L52" s="16"/>
      <c r="M52" s="18" t="s">
        <v>0</v>
      </c>
      <c r="N52" s="14">
        <v>7133788</v>
      </c>
      <c r="O52" s="14">
        <v>2210175</v>
      </c>
      <c r="P52" s="14">
        <v>2639584</v>
      </c>
      <c r="Q52" s="14">
        <v>3258644</v>
      </c>
      <c r="R52" s="14"/>
      <c r="S52" s="14">
        <v>1736047</v>
      </c>
      <c r="T52" s="14">
        <v>2268339</v>
      </c>
      <c r="U52" s="14">
        <v>2736005</v>
      </c>
      <c r="W52" s="16"/>
      <c r="X52" s="18" t="s">
        <v>0</v>
      </c>
      <c r="Y52" s="14">
        <v>7133788</v>
      </c>
      <c r="Z52" s="14">
        <v>3938555</v>
      </c>
      <c r="AA52" s="14">
        <v>4512040</v>
      </c>
      <c r="AB52" s="14">
        <v>5002636</v>
      </c>
      <c r="AC52" s="14"/>
      <c r="AD52" s="14">
        <v>3387884</v>
      </c>
      <c r="AE52" s="14">
        <v>3899645</v>
      </c>
      <c r="AF52" s="14">
        <v>4302348</v>
      </c>
      <c r="AG52" s="14"/>
      <c r="AH52" s="69">
        <f t="shared" si="16"/>
        <v>0</v>
      </c>
      <c r="AI52" s="61">
        <f t="shared" si="17"/>
        <v>679911</v>
      </c>
      <c r="AJ52" s="61">
        <f t="shared" si="18"/>
        <v>573485</v>
      </c>
      <c r="AK52" s="61">
        <f t="shared" si="19"/>
        <v>490596</v>
      </c>
      <c r="AL52" s="61"/>
      <c r="AM52" s="61">
        <f t="shared" si="20"/>
        <v>651879</v>
      </c>
      <c r="AN52" s="61">
        <f t="shared" si="21"/>
        <v>511761</v>
      </c>
      <c r="AO52" s="61">
        <f t="shared" si="22"/>
        <v>402703</v>
      </c>
      <c r="AP52" s="61"/>
      <c r="AQ52" s="61">
        <f t="shared" si="10"/>
        <v>550671</v>
      </c>
      <c r="AR52" s="61">
        <f t="shared" si="11"/>
        <v>612395</v>
      </c>
      <c r="AS52" s="61">
        <f t="shared" si="12"/>
        <v>700288</v>
      </c>
    </row>
    <row r="53" spans="1:45" s="6" customFormat="1" ht="13.5" customHeight="1" x14ac:dyDescent="0.2">
      <c r="A53" s="16"/>
      <c r="B53" s="18" t="s">
        <v>134</v>
      </c>
      <c r="C53" s="14">
        <v>0</v>
      </c>
      <c r="D53" s="14">
        <v>0</v>
      </c>
      <c r="E53" s="14">
        <v>0</v>
      </c>
      <c r="F53" s="14">
        <v>0</v>
      </c>
      <c r="G53" s="14"/>
      <c r="H53" s="14">
        <v>0</v>
      </c>
      <c r="I53" s="14">
        <v>0</v>
      </c>
      <c r="J53" s="14">
        <v>0</v>
      </c>
      <c r="K53" s="27"/>
      <c r="L53" s="16"/>
      <c r="M53" s="18" t="s">
        <v>134</v>
      </c>
      <c r="N53" s="14">
        <v>0</v>
      </c>
      <c r="O53" s="14">
        <v>0</v>
      </c>
      <c r="P53" s="14">
        <v>0</v>
      </c>
      <c r="Q53" s="14">
        <v>0</v>
      </c>
      <c r="R53" s="14"/>
      <c r="S53" s="14">
        <v>0</v>
      </c>
      <c r="T53" s="14">
        <v>0</v>
      </c>
      <c r="U53" s="14">
        <v>0</v>
      </c>
      <c r="W53" s="16"/>
      <c r="X53" s="18" t="s">
        <v>134</v>
      </c>
      <c r="Y53" s="14">
        <v>0</v>
      </c>
      <c r="Z53" s="14">
        <v>0</v>
      </c>
      <c r="AA53" s="14">
        <v>0</v>
      </c>
      <c r="AB53" s="14">
        <v>0</v>
      </c>
      <c r="AC53" s="14"/>
      <c r="AD53" s="14">
        <v>0</v>
      </c>
      <c r="AE53" s="14">
        <v>0</v>
      </c>
      <c r="AF53" s="14">
        <v>0</v>
      </c>
      <c r="AG53" s="14"/>
      <c r="AH53" s="69">
        <f t="shared" si="16"/>
        <v>0</v>
      </c>
      <c r="AI53" s="61">
        <f t="shared" si="17"/>
        <v>0</v>
      </c>
      <c r="AJ53" s="61">
        <f t="shared" si="18"/>
        <v>0</v>
      </c>
      <c r="AK53" s="61">
        <f t="shared" si="19"/>
        <v>0</v>
      </c>
      <c r="AL53" s="61"/>
      <c r="AM53" s="61">
        <f t="shared" si="20"/>
        <v>0</v>
      </c>
      <c r="AN53" s="61">
        <f t="shared" si="21"/>
        <v>0</v>
      </c>
      <c r="AO53" s="61">
        <f t="shared" si="22"/>
        <v>0</v>
      </c>
      <c r="AP53" s="61"/>
      <c r="AQ53" s="61">
        <f t="shared" si="10"/>
        <v>0</v>
      </c>
      <c r="AR53" s="61">
        <f t="shared" si="11"/>
        <v>0</v>
      </c>
      <c r="AS53" s="61">
        <f t="shared" si="12"/>
        <v>0</v>
      </c>
    </row>
    <row r="54" spans="1:45" s="6" customFormat="1" ht="21" customHeight="1" x14ac:dyDescent="0.2">
      <c r="A54" s="16"/>
      <c r="B54" s="17" t="s">
        <v>217</v>
      </c>
      <c r="C54" s="20">
        <f t="shared" ref="C54:J54" si="27">SUM(C55:C56)</f>
        <v>78506129.659999996</v>
      </c>
      <c r="D54" s="20">
        <f t="shared" si="27"/>
        <v>6029813.1100000003</v>
      </c>
      <c r="E54" s="20">
        <f t="shared" si="27"/>
        <v>8103360.2199999997</v>
      </c>
      <c r="F54" s="20">
        <f t="shared" si="27"/>
        <v>14376907.369999999</v>
      </c>
      <c r="G54" s="20">
        <f t="shared" si="27"/>
        <v>0</v>
      </c>
      <c r="H54" s="20">
        <f t="shared" si="27"/>
        <v>0</v>
      </c>
      <c r="I54" s="20">
        <f t="shared" si="27"/>
        <v>6088930.7599999998</v>
      </c>
      <c r="J54" s="20">
        <f t="shared" si="27"/>
        <v>12206212.289999999</v>
      </c>
      <c r="K54" s="27"/>
      <c r="L54" s="16"/>
      <c r="M54" s="17" t="s">
        <v>217</v>
      </c>
      <c r="N54" s="20">
        <f>SUM(N55:N56)</f>
        <v>78506129.659999996</v>
      </c>
      <c r="O54" s="20">
        <f>SUM(O55:O56)</f>
        <v>20917512.850000001</v>
      </c>
      <c r="P54" s="20">
        <f>SUM(P55:P56)</f>
        <v>27150046.810000002</v>
      </c>
      <c r="Q54" s="20">
        <f>SUM(Q55:Q56)</f>
        <v>33642069.009999998</v>
      </c>
      <c r="R54" s="20"/>
      <c r="S54" s="20">
        <f>SUM(S55:S56)</f>
        <v>20903994.859999999</v>
      </c>
      <c r="T54" s="20">
        <f>SUM(T55:T56)</f>
        <v>27085571.550000001</v>
      </c>
      <c r="U54" s="20">
        <f>SUM(U55:U56)</f>
        <v>31057820.850000001</v>
      </c>
      <c r="W54" s="16"/>
      <c r="X54" s="17" t="s">
        <v>217</v>
      </c>
      <c r="Y54" s="20">
        <f>SUM(Y55:Y56)</f>
        <v>150469380.97999999</v>
      </c>
      <c r="Z54" s="20">
        <f>SUM(Z55:Z56)</f>
        <v>67215876.079999998</v>
      </c>
      <c r="AA54" s="20">
        <f>SUM(AA55:AA56)</f>
        <v>81091432.25</v>
      </c>
      <c r="AB54" s="20">
        <f>SUM(AB55:AB56)</f>
        <v>94542650.290000007</v>
      </c>
      <c r="AC54" s="20"/>
      <c r="AD54" s="20">
        <f>SUM(AD55:AD56)</f>
        <v>65361296.619999997</v>
      </c>
      <c r="AE54" s="20">
        <f>SUM(AE55:AE56)</f>
        <v>76491277.549999997</v>
      </c>
      <c r="AF54" s="20">
        <f>SUM(AF55:AF56)</f>
        <v>90278249.950000003</v>
      </c>
      <c r="AG54" s="20"/>
      <c r="AH54" s="69">
        <f t="shared" si="16"/>
        <v>71963251.319999993</v>
      </c>
      <c r="AI54" s="61">
        <f t="shared" si="17"/>
        <v>33573807.07</v>
      </c>
      <c r="AJ54" s="61">
        <f t="shared" si="18"/>
        <v>13875556.170000002</v>
      </c>
      <c r="AK54" s="61">
        <f t="shared" si="19"/>
        <v>13451218.040000007</v>
      </c>
      <c r="AL54" s="61"/>
      <c r="AM54" s="61">
        <f t="shared" si="20"/>
        <v>34303475.769999996</v>
      </c>
      <c r="AN54" s="61">
        <f t="shared" si="21"/>
        <v>11129980.93</v>
      </c>
      <c r="AO54" s="61">
        <f t="shared" si="22"/>
        <v>13786972.400000006</v>
      </c>
      <c r="AP54" s="61"/>
      <c r="AQ54" s="61">
        <f t="shared" si="10"/>
        <v>1854579.4600000009</v>
      </c>
      <c r="AR54" s="61">
        <f t="shared" si="11"/>
        <v>4600154.700000003</v>
      </c>
      <c r="AS54" s="61">
        <f t="shared" si="12"/>
        <v>4264400.3400000036</v>
      </c>
    </row>
    <row r="55" spans="1:45" s="6" customFormat="1" ht="13.5" customHeight="1" x14ac:dyDescent="0.2">
      <c r="A55" s="16"/>
      <c r="B55" s="18" t="s">
        <v>0</v>
      </c>
      <c r="C55" s="21">
        <v>78506129.659999996</v>
      </c>
      <c r="D55" s="21">
        <v>6029813.1100000003</v>
      </c>
      <c r="E55" s="21">
        <v>8103360.2199999997</v>
      </c>
      <c r="F55" s="21">
        <v>14376907.369999999</v>
      </c>
      <c r="G55" s="21"/>
      <c r="H55" s="21">
        <v>0</v>
      </c>
      <c r="I55" s="21">
        <v>6088930.7599999998</v>
      </c>
      <c r="J55" s="21">
        <v>12206212.289999999</v>
      </c>
      <c r="K55" s="27"/>
      <c r="L55" s="16"/>
      <c r="M55" s="18" t="s">
        <v>0</v>
      </c>
      <c r="N55" s="14">
        <v>78506129.659999996</v>
      </c>
      <c r="O55" s="14">
        <v>20917512.850000001</v>
      </c>
      <c r="P55" s="14">
        <v>27150046.810000002</v>
      </c>
      <c r="Q55" s="14">
        <v>33642069.009999998</v>
      </c>
      <c r="R55" s="14"/>
      <c r="S55" s="14">
        <v>20903994.859999999</v>
      </c>
      <c r="T55" s="14">
        <v>27085571.550000001</v>
      </c>
      <c r="U55" s="14">
        <v>31057820.850000001</v>
      </c>
      <c r="W55" s="16"/>
      <c r="X55" s="18" t="s">
        <v>0</v>
      </c>
      <c r="Y55" s="14">
        <v>150469380.97999999</v>
      </c>
      <c r="Z55" s="14">
        <v>67215876.079999998</v>
      </c>
      <c r="AA55" s="14">
        <v>81091432.25</v>
      </c>
      <c r="AB55" s="14">
        <v>94542650.290000007</v>
      </c>
      <c r="AC55" s="14"/>
      <c r="AD55" s="14">
        <v>65361296.619999997</v>
      </c>
      <c r="AE55" s="14">
        <v>76491277.549999997</v>
      </c>
      <c r="AF55" s="14">
        <v>90278249.950000003</v>
      </c>
      <c r="AG55" s="14"/>
      <c r="AH55" s="69">
        <f t="shared" si="16"/>
        <v>71963251.319999993</v>
      </c>
      <c r="AI55" s="61">
        <f t="shared" si="17"/>
        <v>33573807.07</v>
      </c>
      <c r="AJ55" s="61">
        <f t="shared" si="18"/>
        <v>13875556.170000002</v>
      </c>
      <c r="AK55" s="61">
        <f t="shared" si="19"/>
        <v>13451218.040000007</v>
      </c>
      <c r="AL55" s="61"/>
      <c r="AM55" s="61">
        <f t="shared" si="20"/>
        <v>34303475.769999996</v>
      </c>
      <c r="AN55" s="61">
        <f t="shared" si="21"/>
        <v>11129980.93</v>
      </c>
      <c r="AO55" s="61">
        <f t="shared" si="22"/>
        <v>13786972.400000006</v>
      </c>
      <c r="AP55" s="61"/>
      <c r="AQ55" s="61">
        <f t="shared" si="10"/>
        <v>1854579.4600000009</v>
      </c>
      <c r="AR55" s="61">
        <f t="shared" si="11"/>
        <v>4600154.700000003</v>
      </c>
      <c r="AS55" s="61">
        <f t="shared" si="12"/>
        <v>4264400.3400000036</v>
      </c>
    </row>
    <row r="56" spans="1:45" s="6" customFormat="1" ht="13.5" customHeight="1" x14ac:dyDescent="0.2">
      <c r="A56" s="16"/>
      <c r="B56" s="18" t="s">
        <v>2</v>
      </c>
      <c r="C56" s="14">
        <v>0</v>
      </c>
      <c r="D56" s="14">
        <v>0</v>
      </c>
      <c r="E56" s="14">
        <v>0</v>
      </c>
      <c r="F56" s="14">
        <v>0</v>
      </c>
      <c r="G56" s="14"/>
      <c r="H56" s="14">
        <v>0</v>
      </c>
      <c r="I56" s="14">
        <v>0</v>
      </c>
      <c r="J56" s="14">
        <v>0</v>
      </c>
      <c r="K56" s="27"/>
      <c r="L56" s="16"/>
      <c r="M56" s="18" t="s">
        <v>2</v>
      </c>
      <c r="N56" s="14">
        <v>0</v>
      </c>
      <c r="O56" s="14">
        <v>0</v>
      </c>
      <c r="P56" s="14">
        <v>0</v>
      </c>
      <c r="Q56" s="14">
        <v>0</v>
      </c>
      <c r="R56" s="14"/>
      <c r="S56" s="14">
        <v>0</v>
      </c>
      <c r="T56" s="14">
        <v>0</v>
      </c>
      <c r="U56" s="14">
        <v>0</v>
      </c>
      <c r="W56" s="16"/>
      <c r="X56" s="18" t="s">
        <v>2</v>
      </c>
      <c r="Y56" s="14">
        <v>0</v>
      </c>
      <c r="Z56" s="14">
        <v>0</v>
      </c>
      <c r="AA56" s="14">
        <v>0</v>
      </c>
      <c r="AB56" s="14">
        <v>0</v>
      </c>
      <c r="AC56" s="14"/>
      <c r="AD56" s="14">
        <v>0</v>
      </c>
      <c r="AE56" s="14">
        <v>0</v>
      </c>
      <c r="AF56" s="14">
        <v>0</v>
      </c>
      <c r="AG56" s="14"/>
      <c r="AH56" s="69">
        <f t="shared" si="16"/>
        <v>0</v>
      </c>
      <c r="AI56" s="61">
        <f t="shared" si="17"/>
        <v>0</v>
      </c>
      <c r="AJ56" s="61">
        <f t="shared" si="18"/>
        <v>0</v>
      </c>
      <c r="AK56" s="61">
        <f t="shared" si="19"/>
        <v>0</v>
      </c>
      <c r="AL56" s="61"/>
      <c r="AM56" s="61">
        <f t="shared" si="20"/>
        <v>0</v>
      </c>
      <c r="AN56" s="61">
        <f t="shared" si="21"/>
        <v>0</v>
      </c>
      <c r="AO56" s="61">
        <f t="shared" si="22"/>
        <v>0</v>
      </c>
      <c r="AP56" s="61"/>
      <c r="AQ56" s="61">
        <f t="shared" si="10"/>
        <v>0</v>
      </c>
      <c r="AR56" s="61">
        <f t="shared" si="11"/>
        <v>0</v>
      </c>
      <c r="AS56" s="61">
        <f t="shared" si="12"/>
        <v>0</v>
      </c>
    </row>
    <row r="57" spans="1:45" s="6" customFormat="1" ht="21" customHeight="1" x14ac:dyDescent="0.2">
      <c r="A57" s="16"/>
      <c r="B57" s="17" t="s">
        <v>240</v>
      </c>
      <c r="C57" s="20">
        <f t="shared" ref="C57:J57" si="28">SUM(C58:C59)</f>
        <v>20416249.640000001</v>
      </c>
      <c r="D57" s="20">
        <f t="shared" si="28"/>
        <v>0</v>
      </c>
      <c r="E57" s="20">
        <f t="shared" si="28"/>
        <v>3180801.4299999997</v>
      </c>
      <c r="F57" s="20">
        <f t="shared" si="28"/>
        <v>4722313.8699999992</v>
      </c>
      <c r="G57" s="20">
        <f t="shared" si="28"/>
        <v>0</v>
      </c>
      <c r="H57" s="20">
        <f t="shared" si="28"/>
        <v>0</v>
      </c>
      <c r="I57" s="20">
        <f t="shared" si="28"/>
        <v>2600513.7400000002</v>
      </c>
      <c r="J57" s="20">
        <f t="shared" si="28"/>
        <v>3559443.13</v>
      </c>
      <c r="K57" s="27"/>
      <c r="L57" s="16"/>
      <c r="M57" s="17" t="s">
        <v>240</v>
      </c>
      <c r="N57" s="20">
        <f>SUM(N58:N59)</f>
        <v>20416249.640000001</v>
      </c>
      <c r="O57" s="20">
        <f>SUM(O58:O59)</f>
        <v>7166466.5899999999</v>
      </c>
      <c r="P57" s="20">
        <f>SUM(P58:P59)</f>
        <v>8953214.6699999999</v>
      </c>
      <c r="Q57" s="20">
        <f>SUM(Q58:Q59)</f>
        <v>10759437.050000001</v>
      </c>
      <c r="R57" s="20"/>
      <c r="S57" s="20">
        <f>SUM(S58:S59)</f>
        <v>4558543.6500000004</v>
      </c>
      <c r="T57" s="20">
        <f>SUM(T58:T59)</f>
        <v>5600845.6399999997</v>
      </c>
      <c r="U57" s="20">
        <f>SUM(U58:U59)</f>
        <v>6618849.8099999996</v>
      </c>
      <c r="W57" s="16"/>
      <c r="X57" s="17" t="s">
        <v>240</v>
      </c>
      <c r="Y57" s="20">
        <f>SUM(Y58:Y59)</f>
        <v>20416249.640000001</v>
      </c>
      <c r="Z57" s="20">
        <f>SUM(Z58:Z59)</f>
        <v>12555922.289999999</v>
      </c>
      <c r="AA57" s="20">
        <f>SUM(AA58:AA59)</f>
        <v>14127987.76</v>
      </c>
      <c r="AB57" s="20">
        <f>SUM(AB58:AB59)</f>
        <v>15700053.23</v>
      </c>
      <c r="AC57" s="20"/>
      <c r="AD57" s="20">
        <f>SUM(AD58:AD59)</f>
        <v>7702691.7000000002</v>
      </c>
      <c r="AE57" s="20">
        <f>SUM(AE58:AE59)</f>
        <v>8749558.1300000008</v>
      </c>
      <c r="AF57" s="20">
        <f>SUM(AF58:AF59)</f>
        <v>10652343.640000001</v>
      </c>
      <c r="AG57" s="20"/>
      <c r="AH57" s="69">
        <f t="shared" si="16"/>
        <v>0</v>
      </c>
      <c r="AI57" s="61">
        <f t="shared" si="17"/>
        <v>1796485.2399999984</v>
      </c>
      <c r="AJ57" s="61">
        <f t="shared" si="18"/>
        <v>1572065.4700000007</v>
      </c>
      <c r="AK57" s="61">
        <f t="shared" si="19"/>
        <v>1572065.4700000007</v>
      </c>
      <c r="AL57" s="61"/>
      <c r="AM57" s="61">
        <f t="shared" si="20"/>
        <v>1083841.8900000006</v>
      </c>
      <c r="AN57" s="61">
        <f t="shared" si="21"/>
        <v>1046866.4300000006</v>
      </c>
      <c r="AO57" s="61">
        <f t="shared" si="22"/>
        <v>1902785.5099999998</v>
      </c>
      <c r="AP57" s="61"/>
      <c r="AQ57" s="61">
        <f t="shared" si="10"/>
        <v>4853230.5899999989</v>
      </c>
      <c r="AR57" s="61">
        <f t="shared" si="11"/>
        <v>5378429.629999999</v>
      </c>
      <c r="AS57" s="61">
        <f t="shared" si="12"/>
        <v>5047709.59</v>
      </c>
    </row>
    <row r="58" spans="1:45" s="6" customFormat="1" ht="13.5" customHeight="1" x14ac:dyDescent="0.2">
      <c r="A58" s="16"/>
      <c r="B58" s="18" t="s">
        <v>0</v>
      </c>
      <c r="C58" s="21">
        <v>20416249.640000001</v>
      </c>
      <c r="D58" s="21">
        <v>0</v>
      </c>
      <c r="E58" s="21">
        <v>3180801.4299999997</v>
      </c>
      <c r="F58" s="21">
        <v>4722313.8699999992</v>
      </c>
      <c r="G58" s="21"/>
      <c r="H58" s="21">
        <v>0</v>
      </c>
      <c r="I58" s="21">
        <v>2600513.7400000002</v>
      </c>
      <c r="J58" s="21">
        <v>3559443.13</v>
      </c>
      <c r="K58" s="27"/>
      <c r="L58" s="16"/>
      <c r="M58" s="18" t="s">
        <v>0</v>
      </c>
      <c r="N58" s="14">
        <v>20416249.640000001</v>
      </c>
      <c r="O58" s="14">
        <v>7166466.5899999999</v>
      </c>
      <c r="P58" s="14">
        <v>8953214.6699999999</v>
      </c>
      <c r="Q58" s="14">
        <v>10759437.050000001</v>
      </c>
      <c r="R58" s="14"/>
      <c r="S58" s="14">
        <v>4558543.6500000004</v>
      </c>
      <c r="T58" s="14">
        <v>5600845.6399999997</v>
      </c>
      <c r="U58" s="14">
        <v>6618849.8099999996</v>
      </c>
      <c r="W58" s="16"/>
      <c r="X58" s="18" t="s">
        <v>0</v>
      </c>
      <c r="Y58" s="14">
        <v>20416249.640000001</v>
      </c>
      <c r="Z58" s="14">
        <v>12555922.289999999</v>
      </c>
      <c r="AA58" s="14">
        <v>14127987.76</v>
      </c>
      <c r="AB58" s="14">
        <v>15700053.23</v>
      </c>
      <c r="AC58" s="14"/>
      <c r="AD58" s="14">
        <v>7702691.7000000002</v>
      </c>
      <c r="AE58" s="14">
        <v>8749558.1300000008</v>
      </c>
      <c r="AF58" s="14">
        <v>10652343.640000001</v>
      </c>
      <c r="AG58" s="14"/>
      <c r="AH58" s="69">
        <f t="shared" si="16"/>
        <v>0</v>
      </c>
      <c r="AI58" s="61">
        <f t="shared" si="17"/>
        <v>1796485.2399999984</v>
      </c>
      <c r="AJ58" s="61">
        <f t="shared" si="18"/>
        <v>1572065.4700000007</v>
      </c>
      <c r="AK58" s="61">
        <f t="shared" si="19"/>
        <v>1572065.4700000007</v>
      </c>
      <c r="AL58" s="61"/>
      <c r="AM58" s="61">
        <f t="shared" si="20"/>
        <v>1083841.8900000006</v>
      </c>
      <c r="AN58" s="61">
        <f t="shared" si="21"/>
        <v>1046866.4300000006</v>
      </c>
      <c r="AO58" s="61">
        <f t="shared" si="22"/>
        <v>1902785.5099999998</v>
      </c>
      <c r="AP58" s="61"/>
      <c r="AQ58" s="61">
        <f t="shared" si="10"/>
        <v>4853230.5899999989</v>
      </c>
      <c r="AR58" s="61">
        <f t="shared" si="11"/>
        <v>5378429.629999999</v>
      </c>
      <c r="AS58" s="61">
        <f t="shared" si="12"/>
        <v>5047709.59</v>
      </c>
    </row>
    <row r="59" spans="1:45" s="6" customFormat="1" ht="13.5" customHeight="1" x14ac:dyDescent="0.2">
      <c r="A59" s="16"/>
      <c r="B59" s="18" t="s">
        <v>2</v>
      </c>
      <c r="C59" s="14">
        <v>0</v>
      </c>
      <c r="D59" s="14">
        <v>0</v>
      </c>
      <c r="E59" s="14">
        <v>0</v>
      </c>
      <c r="F59" s="14">
        <v>0</v>
      </c>
      <c r="G59" s="14"/>
      <c r="H59" s="14">
        <v>0</v>
      </c>
      <c r="I59" s="14">
        <v>0</v>
      </c>
      <c r="J59" s="14">
        <v>0</v>
      </c>
      <c r="K59" s="27"/>
      <c r="L59" s="16"/>
      <c r="M59" s="18" t="s">
        <v>2</v>
      </c>
      <c r="N59" s="14">
        <v>0</v>
      </c>
      <c r="O59" s="14">
        <v>0</v>
      </c>
      <c r="P59" s="14">
        <v>0</v>
      </c>
      <c r="Q59" s="14">
        <v>0</v>
      </c>
      <c r="R59" s="14"/>
      <c r="S59" s="14">
        <v>0</v>
      </c>
      <c r="T59" s="14">
        <v>0</v>
      </c>
      <c r="U59" s="14">
        <v>0</v>
      </c>
      <c r="W59" s="16"/>
      <c r="X59" s="18" t="s">
        <v>2</v>
      </c>
      <c r="Y59" s="14">
        <v>0</v>
      </c>
      <c r="Z59" s="14">
        <v>0</v>
      </c>
      <c r="AA59" s="14">
        <v>0</v>
      </c>
      <c r="AB59" s="14">
        <v>0</v>
      </c>
      <c r="AC59" s="14"/>
      <c r="AD59" s="14">
        <v>0</v>
      </c>
      <c r="AE59" s="14">
        <v>0</v>
      </c>
      <c r="AF59" s="14">
        <v>0</v>
      </c>
      <c r="AG59" s="14"/>
      <c r="AH59" s="69">
        <f t="shared" si="16"/>
        <v>0</v>
      </c>
      <c r="AI59" s="61">
        <f t="shared" si="17"/>
        <v>0</v>
      </c>
      <c r="AJ59" s="61">
        <f t="shared" si="18"/>
        <v>0</v>
      </c>
      <c r="AK59" s="61">
        <f t="shared" si="19"/>
        <v>0</v>
      </c>
      <c r="AL59" s="61"/>
      <c r="AM59" s="61">
        <f t="shared" si="20"/>
        <v>0</v>
      </c>
      <c r="AN59" s="61">
        <f t="shared" si="21"/>
        <v>0</v>
      </c>
      <c r="AO59" s="61">
        <f t="shared" si="22"/>
        <v>0</v>
      </c>
      <c r="AP59" s="61"/>
      <c r="AQ59" s="61">
        <f t="shared" si="10"/>
        <v>0</v>
      </c>
      <c r="AR59" s="61">
        <f t="shared" si="11"/>
        <v>0</v>
      </c>
      <c r="AS59" s="61">
        <f t="shared" si="12"/>
        <v>0</v>
      </c>
    </row>
    <row r="60" spans="1:45" s="6" customFormat="1" ht="13.5" customHeight="1" x14ac:dyDescent="0.2">
      <c r="A60" s="16"/>
      <c r="B60" s="17" t="s">
        <v>87</v>
      </c>
      <c r="C60" s="20">
        <f t="shared" ref="C60:J60" si="29">SUM(C61:C62)</f>
        <v>23177758.719999999</v>
      </c>
      <c r="D60" s="20">
        <f t="shared" si="29"/>
        <v>1794931</v>
      </c>
      <c r="E60" s="20">
        <f t="shared" si="29"/>
        <v>3589862</v>
      </c>
      <c r="F60" s="20">
        <f t="shared" si="29"/>
        <v>6052875</v>
      </c>
      <c r="G60" s="20">
        <f t="shared" si="29"/>
        <v>0</v>
      </c>
      <c r="H60" s="20">
        <f t="shared" si="29"/>
        <v>1794931</v>
      </c>
      <c r="I60" s="20">
        <f t="shared" si="29"/>
        <v>3589862</v>
      </c>
      <c r="J60" s="20">
        <f t="shared" si="29"/>
        <v>5878213</v>
      </c>
      <c r="K60" s="27"/>
      <c r="L60" s="16"/>
      <c r="M60" s="17" t="s">
        <v>87</v>
      </c>
      <c r="N60" s="63">
        <f>SUM(N61:N62)</f>
        <v>28933828.755172417</v>
      </c>
      <c r="O60" s="20">
        <f>SUM(O61:O62)</f>
        <v>11898001.93</v>
      </c>
      <c r="P60" s="20">
        <f>SUM(P61:P62)</f>
        <v>13692932.709999999</v>
      </c>
      <c r="Q60" s="20">
        <f>SUM(Q61:Q62)</f>
        <v>15552088.093448276</v>
      </c>
      <c r="R60" s="20"/>
      <c r="S60" s="20">
        <f>SUM(S61:S62)</f>
        <v>11898001.93</v>
      </c>
      <c r="T60" s="20">
        <f>SUM(T61:T62)</f>
        <v>13573352.709999999</v>
      </c>
      <c r="U60" s="20">
        <f>SUM(U61:U62)</f>
        <v>13767686.546896553</v>
      </c>
      <c r="W60" s="16"/>
      <c r="X60" s="17" t="s">
        <v>87</v>
      </c>
      <c r="Y60" s="20">
        <f>SUM(Y61:Y62)</f>
        <v>28444664.156896546</v>
      </c>
      <c r="Z60" s="20">
        <f>SUM(Z61:Z62)</f>
        <v>19329567.156896554</v>
      </c>
      <c r="AA60" s="20">
        <f>SUM(AA61:AA62)</f>
        <v>20939924.096896552</v>
      </c>
      <c r="AB60" s="20">
        <f>SUM(AB61:AB62)</f>
        <v>22495393.336896546</v>
      </c>
      <c r="AC60" s="20"/>
      <c r="AD60" s="20">
        <f>SUM(AD61:AD62)</f>
        <v>19329567.156896554</v>
      </c>
      <c r="AE60" s="20">
        <f>SUM(AE61:AE62)</f>
        <v>20396942.576896548</v>
      </c>
      <c r="AF60" s="20">
        <f>SUM(AF61:AF62)</f>
        <v>20407903.83689655</v>
      </c>
      <c r="AG60" s="20"/>
      <c r="AH60" s="69">
        <f>+Y60-N60</f>
        <v>-489164.59827587008</v>
      </c>
      <c r="AI60" s="61">
        <f t="shared" si="17"/>
        <v>3777479.0634482782</v>
      </c>
      <c r="AJ60" s="61">
        <f t="shared" si="18"/>
        <v>1610356.9399999976</v>
      </c>
      <c r="AK60" s="61">
        <f t="shared" si="19"/>
        <v>1555469.2399999946</v>
      </c>
      <c r="AL60" s="61"/>
      <c r="AM60" s="61">
        <f t="shared" si="20"/>
        <v>5561880.6100000013</v>
      </c>
      <c r="AN60" s="61">
        <f t="shared" si="21"/>
        <v>1067375.4199999943</v>
      </c>
      <c r="AO60" s="61">
        <f t="shared" si="22"/>
        <v>10961.260000001639</v>
      </c>
      <c r="AP60" s="61"/>
      <c r="AQ60" s="61">
        <f t="shared" si="10"/>
        <v>0</v>
      </c>
      <c r="AR60" s="61">
        <f t="shared" si="11"/>
        <v>542981.52000000328</v>
      </c>
      <c r="AS60" s="61">
        <f t="shared" si="12"/>
        <v>2087489.4999999963</v>
      </c>
    </row>
    <row r="61" spans="1:45" s="6" customFormat="1" ht="13.5" customHeight="1" x14ac:dyDescent="0.2">
      <c r="A61" s="16"/>
      <c r="B61" s="18" t="s">
        <v>0</v>
      </c>
      <c r="C61" s="21">
        <v>14726828.719999999</v>
      </c>
      <c r="D61" s="21">
        <v>1794931</v>
      </c>
      <c r="E61" s="21">
        <v>3589862</v>
      </c>
      <c r="F61" s="21">
        <v>5449017</v>
      </c>
      <c r="G61" s="21"/>
      <c r="H61" s="21">
        <v>1794931</v>
      </c>
      <c r="I61" s="21">
        <v>3589862</v>
      </c>
      <c r="J61" s="21">
        <v>5274355</v>
      </c>
      <c r="K61" s="27"/>
      <c r="L61" s="16"/>
      <c r="M61" s="18" t="s">
        <v>0</v>
      </c>
      <c r="N61" s="64">
        <v>23586349.945172414</v>
      </c>
      <c r="O61" s="14">
        <v>7179723.1199999992</v>
      </c>
      <c r="P61" s="14">
        <v>8974653.8999999985</v>
      </c>
      <c r="Q61" s="14">
        <v>10833809.283448275</v>
      </c>
      <c r="R61" s="14"/>
      <c r="S61" s="14">
        <v>7179723.1199999992</v>
      </c>
      <c r="T61" s="14">
        <v>8855073.8999999985</v>
      </c>
      <c r="U61" s="14">
        <v>9049407.7368965521</v>
      </c>
      <c r="W61" s="16"/>
      <c r="X61" s="18" t="s">
        <v>0</v>
      </c>
      <c r="Y61" s="21">
        <v>23097185.346896548</v>
      </c>
      <c r="Z61" s="14">
        <v>14611288.346896552</v>
      </c>
      <c r="AA61" s="14">
        <v>16221645.286896549</v>
      </c>
      <c r="AB61" s="14">
        <v>17777114.526896548</v>
      </c>
      <c r="AC61" s="14"/>
      <c r="AD61" s="14">
        <v>14611288.346896552</v>
      </c>
      <c r="AE61" s="14">
        <v>15678663.76689655</v>
      </c>
      <c r="AF61" s="14">
        <v>15689625.026896549</v>
      </c>
      <c r="AG61" s="14"/>
      <c r="AH61" s="69">
        <f t="shared" si="16"/>
        <v>-489164.59827586636</v>
      </c>
      <c r="AI61" s="61">
        <f t="shared" si="17"/>
        <v>3777479.0634482764</v>
      </c>
      <c r="AJ61" s="61">
        <f t="shared" si="18"/>
        <v>1610356.9399999976</v>
      </c>
      <c r="AK61" s="61">
        <f t="shared" si="19"/>
        <v>1555469.2399999984</v>
      </c>
      <c r="AL61" s="61"/>
      <c r="AM61" s="61">
        <f t="shared" si="20"/>
        <v>5561880.6099999994</v>
      </c>
      <c r="AN61" s="61">
        <f t="shared" si="21"/>
        <v>1067375.4199999981</v>
      </c>
      <c r="AO61" s="61">
        <f t="shared" si="22"/>
        <v>10961.259999999776</v>
      </c>
      <c r="AP61" s="61"/>
      <c r="AQ61" s="61">
        <f t="shared" si="10"/>
        <v>0</v>
      </c>
      <c r="AR61" s="61">
        <f t="shared" si="11"/>
        <v>542981.51999999955</v>
      </c>
      <c r="AS61" s="61">
        <f t="shared" si="12"/>
        <v>2087489.4999999981</v>
      </c>
    </row>
    <row r="62" spans="1:45" s="6" customFormat="1" ht="13.5" customHeight="1" x14ac:dyDescent="0.2">
      <c r="A62" s="16"/>
      <c r="B62" s="18" t="s">
        <v>2</v>
      </c>
      <c r="C62" s="21">
        <v>8450930</v>
      </c>
      <c r="D62" s="21">
        <v>0</v>
      </c>
      <c r="E62" s="21">
        <v>0</v>
      </c>
      <c r="F62" s="21">
        <v>603858</v>
      </c>
      <c r="G62" s="21"/>
      <c r="H62" s="21">
        <v>0</v>
      </c>
      <c r="I62" s="21">
        <v>0</v>
      </c>
      <c r="J62" s="21">
        <v>603858</v>
      </c>
      <c r="K62" s="27"/>
      <c r="L62" s="16"/>
      <c r="M62" s="18" t="s">
        <v>2</v>
      </c>
      <c r="N62" s="14">
        <v>5347478.8100000005</v>
      </c>
      <c r="O62" s="14">
        <v>4718278.8100000005</v>
      </c>
      <c r="P62" s="14">
        <v>4718278.8100000005</v>
      </c>
      <c r="Q62" s="14">
        <v>4718278.8100000005</v>
      </c>
      <c r="R62" s="14"/>
      <c r="S62" s="14">
        <v>4718278.8100000005</v>
      </c>
      <c r="T62" s="14">
        <v>4718278.8100000005</v>
      </c>
      <c r="U62" s="14">
        <v>4718278.8100000005</v>
      </c>
      <c r="W62" s="16"/>
      <c r="X62" s="18" t="s">
        <v>2</v>
      </c>
      <c r="Y62" s="21">
        <v>5347478.8100000005</v>
      </c>
      <c r="Z62" s="14">
        <v>4718278.8100000005</v>
      </c>
      <c r="AA62" s="14">
        <v>4718278.8100000005</v>
      </c>
      <c r="AB62" s="14">
        <v>4718278.8100000005</v>
      </c>
      <c r="AC62" s="14"/>
      <c r="AD62" s="14">
        <v>4718278.8100000005</v>
      </c>
      <c r="AE62" s="14">
        <v>4718278.8100000005</v>
      </c>
      <c r="AF62" s="14">
        <v>4718278.8100000005</v>
      </c>
      <c r="AG62" s="14"/>
      <c r="AH62" s="69">
        <f t="shared" si="16"/>
        <v>0</v>
      </c>
      <c r="AI62" s="61">
        <f t="shared" si="17"/>
        <v>0</v>
      </c>
      <c r="AJ62" s="61">
        <f t="shared" si="18"/>
        <v>0</v>
      </c>
      <c r="AK62" s="61">
        <f t="shared" si="19"/>
        <v>0</v>
      </c>
      <c r="AL62" s="61"/>
      <c r="AM62" s="61">
        <f t="shared" si="20"/>
        <v>0</v>
      </c>
      <c r="AN62" s="61">
        <f t="shared" si="21"/>
        <v>0</v>
      </c>
      <c r="AO62" s="61">
        <f t="shared" si="22"/>
        <v>0</v>
      </c>
      <c r="AP62" s="61"/>
      <c r="AQ62" s="61">
        <f t="shared" si="10"/>
        <v>0</v>
      </c>
      <c r="AR62" s="61">
        <f t="shared" si="11"/>
        <v>0</v>
      </c>
      <c r="AS62" s="61">
        <f t="shared" si="12"/>
        <v>0</v>
      </c>
    </row>
    <row r="63" spans="1:45" s="6" customFormat="1" ht="30.75" customHeight="1" x14ac:dyDescent="0.2">
      <c r="A63" s="16"/>
      <c r="B63" s="17" t="s">
        <v>48</v>
      </c>
      <c r="C63" s="20">
        <f t="shared" ref="C63:J63" si="30">SUM(C64:C65)</f>
        <v>26648398</v>
      </c>
      <c r="D63" s="20">
        <f t="shared" si="30"/>
        <v>2106390.73</v>
      </c>
      <c r="E63" s="20">
        <f t="shared" si="30"/>
        <v>6738657.46</v>
      </c>
      <c r="F63" s="20">
        <f t="shared" si="30"/>
        <v>8957590.1899999995</v>
      </c>
      <c r="G63" s="20">
        <f t="shared" si="30"/>
        <v>0</v>
      </c>
      <c r="H63" s="20">
        <f t="shared" si="30"/>
        <v>2106388.46</v>
      </c>
      <c r="I63" s="20">
        <f t="shared" si="30"/>
        <v>6738638.2800000003</v>
      </c>
      <c r="J63" s="20">
        <f t="shared" si="30"/>
        <v>6738638.2800000003</v>
      </c>
      <c r="K63" s="27"/>
      <c r="L63" s="16"/>
      <c r="M63" s="17" t="s">
        <v>48</v>
      </c>
      <c r="N63" s="63">
        <f>SUM(N64:N65)</f>
        <v>26648398</v>
      </c>
      <c r="O63" s="20">
        <f>SUM(O64:O65)</f>
        <v>11276434</v>
      </c>
      <c r="P63" s="20">
        <f>SUM(P64:P65)</f>
        <v>13446978</v>
      </c>
      <c r="Q63" s="20">
        <f>SUM(Q64:Q65)</f>
        <v>15488148</v>
      </c>
      <c r="R63" s="20"/>
      <c r="S63" s="20">
        <f>SUM(S64:S65)</f>
        <v>8136406</v>
      </c>
      <c r="T63" s="20">
        <f>SUM(T64:T65)</f>
        <v>10280846</v>
      </c>
      <c r="U63" s="20">
        <f>SUM(U64:U65)</f>
        <v>11944692</v>
      </c>
      <c r="W63" s="16"/>
      <c r="X63" s="17" t="s">
        <v>48</v>
      </c>
      <c r="Y63" s="20">
        <f>SUM(Y64:Y65)</f>
        <v>25735194.370000001</v>
      </c>
      <c r="Z63" s="20">
        <f>SUM(Z64:Z65)</f>
        <v>16885194</v>
      </c>
      <c r="AA63" s="20">
        <f>SUM(AA64:AA65)</f>
        <v>18655194.370000001</v>
      </c>
      <c r="AB63" s="20">
        <f>SUM(AB64:AB65)</f>
        <v>20425194.370000001</v>
      </c>
      <c r="AC63" s="20"/>
      <c r="AD63" s="20">
        <f>SUM(AD64:AD65)</f>
        <v>12375382.550000001</v>
      </c>
      <c r="AE63" s="20">
        <f>SUM(AE64:AE65)</f>
        <v>16173483.5</v>
      </c>
      <c r="AF63" s="20">
        <f>SUM(AF64:AF65)</f>
        <v>16960061.25</v>
      </c>
      <c r="AG63" s="20"/>
      <c r="AH63" s="69">
        <f t="shared" si="16"/>
        <v>-913203.62999999896</v>
      </c>
      <c r="AI63" s="61">
        <f t="shared" si="17"/>
        <v>1397046</v>
      </c>
      <c r="AJ63" s="61">
        <f t="shared" si="18"/>
        <v>1770000.370000001</v>
      </c>
      <c r="AK63" s="61">
        <f t="shared" si="19"/>
        <v>1770000</v>
      </c>
      <c r="AL63" s="61"/>
      <c r="AM63" s="61">
        <f t="shared" si="20"/>
        <v>430690.55000000075</v>
      </c>
      <c r="AN63" s="61">
        <f t="shared" si="21"/>
        <v>3798100.9499999993</v>
      </c>
      <c r="AO63" s="61">
        <f t="shared" si="22"/>
        <v>786577.75</v>
      </c>
      <c r="AP63" s="61"/>
      <c r="AQ63" s="61">
        <f t="shared" si="10"/>
        <v>4509811.4499999993</v>
      </c>
      <c r="AR63" s="61">
        <f t="shared" si="11"/>
        <v>2481710.870000001</v>
      </c>
      <c r="AS63" s="61">
        <f t="shared" si="12"/>
        <v>3465133.120000001</v>
      </c>
    </row>
    <row r="64" spans="1:45" s="6" customFormat="1" ht="13.5" customHeight="1" x14ac:dyDescent="0.2">
      <c r="A64" s="16"/>
      <c r="B64" s="18" t="s">
        <v>0</v>
      </c>
      <c r="C64" s="21">
        <v>26648398</v>
      </c>
      <c r="D64" s="21">
        <v>2106390.73</v>
      </c>
      <c r="E64" s="21">
        <v>6738657.46</v>
      </c>
      <c r="F64" s="21">
        <v>8957590.1899999995</v>
      </c>
      <c r="G64" s="21"/>
      <c r="H64" s="21">
        <v>2106388.46</v>
      </c>
      <c r="I64" s="21">
        <v>6738638.2800000003</v>
      </c>
      <c r="J64" s="21">
        <v>6738638.2800000003</v>
      </c>
      <c r="K64" s="27"/>
      <c r="L64" s="16"/>
      <c r="M64" s="18" t="s">
        <v>0</v>
      </c>
      <c r="N64" s="14">
        <v>26648398</v>
      </c>
      <c r="O64" s="14">
        <v>11276434</v>
      </c>
      <c r="P64" s="14">
        <v>13446978</v>
      </c>
      <c r="Q64" s="14">
        <v>15488148</v>
      </c>
      <c r="R64" s="14"/>
      <c r="S64" s="14">
        <v>8136406</v>
      </c>
      <c r="T64" s="14">
        <v>10280846</v>
      </c>
      <c r="U64" s="14">
        <v>11944692</v>
      </c>
      <c r="W64" s="16"/>
      <c r="X64" s="18" t="s">
        <v>0</v>
      </c>
      <c r="Y64" s="21">
        <v>25735194.370000001</v>
      </c>
      <c r="Z64" s="14">
        <v>16885194</v>
      </c>
      <c r="AA64" s="14">
        <v>18655194.370000001</v>
      </c>
      <c r="AB64" s="14">
        <v>20425194.370000001</v>
      </c>
      <c r="AC64" s="14"/>
      <c r="AD64" s="14">
        <v>12375382.550000001</v>
      </c>
      <c r="AE64" s="14">
        <v>16173483.5</v>
      </c>
      <c r="AF64" s="14">
        <v>16960061.25</v>
      </c>
      <c r="AG64" s="14"/>
      <c r="AH64" s="69">
        <f t="shared" si="16"/>
        <v>-913203.62999999896</v>
      </c>
      <c r="AI64" s="61">
        <f t="shared" si="17"/>
        <v>1397046</v>
      </c>
      <c r="AJ64" s="61">
        <f t="shared" si="18"/>
        <v>1770000.370000001</v>
      </c>
      <c r="AK64" s="61">
        <f t="shared" si="19"/>
        <v>1770000</v>
      </c>
      <c r="AL64" s="61"/>
      <c r="AM64" s="61">
        <f t="shared" si="20"/>
        <v>430690.55000000075</v>
      </c>
      <c r="AN64" s="61">
        <f t="shared" si="21"/>
        <v>3798100.9499999993</v>
      </c>
      <c r="AO64" s="61">
        <f t="shared" si="22"/>
        <v>786577.75</v>
      </c>
      <c r="AP64" s="61"/>
      <c r="AQ64" s="61">
        <f t="shared" si="10"/>
        <v>4509811.4499999993</v>
      </c>
      <c r="AR64" s="61">
        <f t="shared" si="11"/>
        <v>2481710.870000001</v>
      </c>
      <c r="AS64" s="61">
        <f t="shared" si="12"/>
        <v>3465133.120000001</v>
      </c>
    </row>
    <row r="65" spans="1:45" s="6" customFormat="1" ht="13.5" customHeight="1" x14ac:dyDescent="0.2">
      <c r="A65" s="16"/>
      <c r="B65" s="18" t="s">
        <v>2</v>
      </c>
      <c r="C65" s="14">
        <v>0</v>
      </c>
      <c r="D65" s="14">
        <v>0</v>
      </c>
      <c r="E65" s="14">
        <v>0</v>
      </c>
      <c r="F65" s="14">
        <v>0</v>
      </c>
      <c r="G65" s="14"/>
      <c r="H65" s="14">
        <v>0</v>
      </c>
      <c r="I65" s="14">
        <v>0</v>
      </c>
      <c r="J65" s="14">
        <v>0</v>
      </c>
      <c r="K65" s="27"/>
      <c r="L65" s="16"/>
      <c r="M65" s="18" t="s">
        <v>2</v>
      </c>
      <c r="N65" s="14">
        <v>0</v>
      </c>
      <c r="O65" s="14">
        <v>0</v>
      </c>
      <c r="P65" s="14">
        <v>0</v>
      </c>
      <c r="Q65" s="14">
        <v>0</v>
      </c>
      <c r="R65" s="14"/>
      <c r="S65" s="14">
        <v>0</v>
      </c>
      <c r="T65" s="14">
        <v>0</v>
      </c>
      <c r="U65" s="14">
        <v>0</v>
      </c>
      <c r="W65" s="16"/>
      <c r="X65" s="18" t="s">
        <v>2</v>
      </c>
      <c r="Y65" s="21">
        <v>0</v>
      </c>
      <c r="Z65" s="14">
        <v>0</v>
      </c>
      <c r="AA65" s="14">
        <v>0</v>
      </c>
      <c r="AB65" s="14">
        <v>0</v>
      </c>
      <c r="AC65" s="14"/>
      <c r="AD65" s="14">
        <v>0</v>
      </c>
      <c r="AE65" s="14">
        <v>0</v>
      </c>
      <c r="AF65" s="14">
        <v>0</v>
      </c>
      <c r="AG65" s="14"/>
      <c r="AH65" s="69">
        <f t="shared" si="16"/>
        <v>0</v>
      </c>
      <c r="AI65" s="61">
        <f t="shared" si="17"/>
        <v>0</v>
      </c>
      <c r="AJ65" s="61">
        <f t="shared" si="18"/>
        <v>0</v>
      </c>
      <c r="AK65" s="61">
        <f t="shared" si="19"/>
        <v>0</v>
      </c>
      <c r="AL65" s="61"/>
      <c r="AM65" s="61">
        <f t="shared" si="20"/>
        <v>0</v>
      </c>
      <c r="AN65" s="61">
        <f t="shared" si="21"/>
        <v>0</v>
      </c>
      <c r="AO65" s="61">
        <f t="shared" si="22"/>
        <v>0</v>
      </c>
      <c r="AP65" s="61"/>
      <c r="AQ65" s="61">
        <f t="shared" si="10"/>
        <v>0</v>
      </c>
      <c r="AR65" s="61">
        <f t="shared" si="11"/>
        <v>0</v>
      </c>
      <c r="AS65" s="61">
        <f t="shared" si="12"/>
        <v>0</v>
      </c>
    </row>
    <row r="66" spans="1:45" s="6" customFormat="1" ht="13.5" customHeight="1" x14ac:dyDescent="0.2">
      <c r="A66" s="16"/>
      <c r="B66" s="17" t="s">
        <v>23</v>
      </c>
      <c r="C66" s="20">
        <f t="shared" ref="C66:J66" si="31">SUM(C67:C68)</f>
        <v>226736894</v>
      </c>
      <c r="D66" s="20">
        <f t="shared" si="31"/>
        <v>18894742</v>
      </c>
      <c r="E66" s="20">
        <f t="shared" si="31"/>
        <v>37789482</v>
      </c>
      <c r="F66" s="20">
        <f t="shared" si="31"/>
        <v>56684223</v>
      </c>
      <c r="G66" s="20">
        <f t="shared" si="31"/>
        <v>0</v>
      </c>
      <c r="H66" s="20">
        <f t="shared" si="31"/>
        <v>9895275</v>
      </c>
      <c r="I66" s="20">
        <f t="shared" si="31"/>
        <v>13566379</v>
      </c>
      <c r="J66" s="20">
        <f t="shared" si="31"/>
        <v>24144559</v>
      </c>
      <c r="K66" s="27"/>
      <c r="L66" s="16"/>
      <c r="M66" s="17" t="s">
        <v>23</v>
      </c>
      <c r="N66" s="20">
        <f>SUM(N67:N68)</f>
        <v>225650884</v>
      </c>
      <c r="O66" s="20">
        <f>SUM(O67:O68)</f>
        <v>75216961</v>
      </c>
      <c r="P66" s="20">
        <f>SUM(P67:P68)</f>
        <v>94021201</v>
      </c>
      <c r="Q66" s="20">
        <f>SUM(Q67:Q68)</f>
        <v>112825441</v>
      </c>
      <c r="R66" s="20"/>
      <c r="S66" s="20">
        <f>SUM(S67:S68)</f>
        <v>33351281</v>
      </c>
      <c r="T66" s="20">
        <f>SUM(T67:T68)</f>
        <v>54455673</v>
      </c>
      <c r="U66" s="20">
        <f>SUM(U67:U68)</f>
        <v>67449780</v>
      </c>
      <c r="W66" s="16"/>
      <c r="X66" s="17" t="s">
        <v>23</v>
      </c>
      <c r="Y66" s="20">
        <f>SUM(Y67:Y68)</f>
        <v>225650884</v>
      </c>
      <c r="Z66" s="20">
        <f>SUM(Z67:Z68)</f>
        <v>131629682</v>
      </c>
      <c r="AA66" s="20">
        <f>SUM(AA67:AA68)</f>
        <v>150433922</v>
      </c>
      <c r="AB66" s="20">
        <f>SUM(AB67:AB68)</f>
        <v>169238163</v>
      </c>
      <c r="AC66" s="20"/>
      <c r="AD66" s="20">
        <f>SUM(AD67:AD68)</f>
        <v>81764293.450000003</v>
      </c>
      <c r="AE66" s="20">
        <f>SUM(AE67:AE68)</f>
        <v>92418646.450000003</v>
      </c>
      <c r="AF66" s="20">
        <f>SUM(AF67:AF68)</f>
        <v>103250753.45</v>
      </c>
      <c r="AG66" s="20"/>
      <c r="AH66" s="69">
        <f t="shared" si="16"/>
        <v>0</v>
      </c>
      <c r="AI66" s="61">
        <f t="shared" si="17"/>
        <v>18804241</v>
      </c>
      <c r="AJ66" s="61">
        <f t="shared" si="18"/>
        <v>18804240</v>
      </c>
      <c r="AK66" s="61">
        <f t="shared" si="19"/>
        <v>18804241</v>
      </c>
      <c r="AL66" s="61"/>
      <c r="AM66" s="61">
        <f t="shared" si="20"/>
        <v>14314513.450000003</v>
      </c>
      <c r="AN66" s="61">
        <f t="shared" si="21"/>
        <v>10654353</v>
      </c>
      <c r="AO66" s="61">
        <f t="shared" si="22"/>
        <v>10832107</v>
      </c>
      <c r="AP66" s="61"/>
      <c r="AQ66" s="61">
        <f t="shared" si="10"/>
        <v>49865388.549999997</v>
      </c>
      <c r="AR66" s="61">
        <f t="shared" si="11"/>
        <v>58015275.549999997</v>
      </c>
      <c r="AS66" s="61">
        <f t="shared" si="12"/>
        <v>65987409.549999997</v>
      </c>
    </row>
    <row r="67" spans="1:45" s="6" customFormat="1" ht="13.5" customHeight="1" x14ac:dyDescent="0.2">
      <c r="A67" s="16"/>
      <c r="B67" s="18" t="s">
        <v>0</v>
      </c>
      <c r="C67" s="21">
        <v>226736894</v>
      </c>
      <c r="D67" s="21">
        <v>18894742</v>
      </c>
      <c r="E67" s="21">
        <v>37789482</v>
      </c>
      <c r="F67" s="21">
        <v>56684223</v>
      </c>
      <c r="G67" s="21"/>
      <c r="H67" s="21">
        <v>9895275</v>
      </c>
      <c r="I67" s="21">
        <v>13566379</v>
      </c>
      <c r="J67" s="21">
        <v>24144559</v>
      </c>
      <c r="K67" s="27"/>
      <c r="L67" s="16"/>
      <c r="M67" s="18" t="s">
        <v>0</v>
      </c>
      <c r="N67" s="14">
        <v>225650884</v>
      </c>
      <c r="O67" s="14">
        <v>75216961</v>
      </c>
      <c r="P67" s="14">
        <v>94021201</v>
      </c>
      <c r="Q67" s="14">
        <v>112825441</v>
      </c>
      <c r="R67" s="14"/>
      <c r="S67" s="14">
        <v>33351281</v>
      </c>
      <c r="T67" s="14">
        <v>54455673</v>
      </c>
      <c r="U67" s="14">
        <v>67449780</v>
      </c>
      <c r="W67" s="16"/>
      <c r="X67" s="18" t="s">
        <v>0</v>
      </c>
      <c r="Y67" s="21">
        <v>225650884</v>
      </c>
      <c r="Z67" s="14">
        <v>131629682</v>
      </c>
      <c r="AA67" s="14">
        <v>150433922</v>
      </c>
      <c r="AB67" s="14">
        <v>169238163</v>
      </c>
      <c r="AC67" s="14"/>
      <c r="AD67" s="14">
        <v>81764293.450000003</v>
      </c>
      <c r="AE67" s="14">
        <v>92418646.450000003</v>
      </c>
      <c r="AF67" s="14">
        <v>103250753.45</v>
      </c>
      <c r="AG67" s="14"/>
      <c r="AH67" s="69">
        <f t="shared" si="16"/>
        <v>0</v>
      </c>
      <c r="AI67" s="61">
        <f t="shared" si="17"/>
        <v>18804241</v>
      </c>
      <c r="AJ67" s="61">
        <f t="shared" si="18"/>
        <v>18804240</v>
      </c>
      <c r="AK67" s="61">
        <f t="shared" si="19"/>
        <v>18804241</v>
      </c>
      <c r="AL67" s="61"/>
      <c r="AM67" s="61">
        <f t="shared" si="20"/>
        <v>14314513.450000003</v>
      </c>
      <c r="AN67" s="61">
        <f t="shared" si="21"/>
        <v>10654353</v>
      </c>
      <c r="AO67" s="61">
        <f t="shared" si="22"/>
        <v>10832107</v>
      </c>
      <c r="AP67" s="61"/>
      <c r="AQ67" s="61">
        <f t="shared" si="10"/>
        <v>49865388.549999997</v>
      </c>
      <c r="AR67" s="61">
        <f t="shared" si="11"/>
        <v>58015275.549999997</v>
      </c>
      <c r="AS67" s="61">
        <f t="shared" si="12"/>
        <v>65987409.549999997</v>
      </c>
    </row>
    <row r="68" spans="1:45" s="6" customFormat="1" ht="13.5" customHeight="1" x14ac:dyDescent="0.2">
      <c r="A68" s="16"/>
      <c r="B68" s="18" t="s">
        <v>2</v>
      </c>
      <c r="C68" s="14">
        <v>0</v>
      </c>
      <c r="D68" s="14">
        <v>0</v>
      </c>
      <c r="E68" s="14">
        <v>0</v>
      </c>
      <c r="F68" s="14">
        <v>0</v>
      </c>
      <c r="G68" s="14"/>
      <c r="H68" s="14">
        <v>0</v>
      </c>
      <c r="I68" s="14">
        <v>0</v>
      </c>
      <c r="J68" s="14">
        <v>0</v>
      </c>
      <c r="K68" s="27"/>
      <c r="L68" s="16"/>
      <c r="M68" s="18" t="s">
        <v>2</v>
      </c>
      <c r="N68" s="14">
        <v>0</v>
      </c>
      <c r="O68" s="14">
        <v>0</v>
      </c>
      <c r="P68" s="14">
        <v>0</v>
      </c>
      <c r="Q68" s="14">
        <v>0</v>
      </c>
      <c r="R68" s="14"/>
      <c r="S68" s="14">
        <v>0</v>
      </c>
      <c r="T68" s="14">
        <v>0</v>
      </c>
      <c r="U68" s="14">
        <v>0</v>
      </c>
      <c r="W68" s="16"/>
      <c r="X68" s="18" t="s">
        <v>2</v>
      </c>
      <c r="Y68" s="21">
        <v>0</v>
      </c>
      <c r="Z68" s="14">
        <v>0</v>
      </c>
      <c r="AA68" s="14">
        <v>0</v>
      </c>
      <c r="AB68" s="14">
        <v>0</v>
      </c>
      <c r="AC68" s="14"/>
      <c r="AD68" s="14">
        <v>0</v>
      </c>
      <c r="AE68" s="14">
        <v>0</v>
      </c>
      <c r="AF68" s="14">
        <v>0</v>
      </c>
      <c r="AG68" s="14"/>
      <c r="AH68" s="69">
        <f t="shared" si="16"/>
        <v>0</v>
      </c>
      <c r="AI68" s="61">
        <f t="shared" si="17"/>
        <v>0</v>
      </c>
      <c r="AJ68" s="61">
        <f t="shared" si="18"/>
        <v>0</v>
      </c>
      <c r="AK68" s="61">
        <f t="shared" si="19"/>
        <v>0</v>
      </c>
      <c r="AL68" s="61"/>
      <c r="AM68" s="61">
        <f t="shared" si="20"/>
        <v>0</v>
      </c>
      <c r="AN68" s="61">
        <f t="shared" si="21"/>
        <v>0</v>
      </c>
      <c r="AO68" s="61">
        <f t="shared" si="22"/>
        <v>0</v>
      </c>
      <c r="AP68" s="61"/>
      <c r="AQ68" s="61">
        <f t="shared" si="10"/>
        <v>0</v>
      </c>
      <c r="AR68" s="61">
        <f t="shared" si="11"/>
        <v>0</v>
      </c>
      <c r="AS68" s="61">
        <f t="shared" si="12"/>
        <v>0</v>
      </c>
    </row>
    <row r="69" spans="1:45" s="6" customFormat="1" ht="21" customHeight="1" x14ac:dyDescent="0.2">
      <c r="A69" s="16"/>
      <c r="B69" s="17" t="s">
        <v>147</v>
      </c>
      <c r="C69" s="20">
        <f t="shared" ref="C69:J69" si="32">SUM(C70:C71)</f>
        <v>116802410.09</v>
      </c>
      <c r="D69" s="20">
        <f t="shared" si="32"/>
        <v>9793100.2300000004</v>
      </c>
      <c r="E69" s="20">
        <f t="shared" si="32"/>
        <v>19586200.460000001</v>
      </c>
      <c r="F69" s="20">
        <f t="shared" si="32"/>
        <v>29410922.059999999</v>
      </c>
      <c r="G69" s="20">
        <f t="shared" si="32"/>
        <v>0</v>
      </c>
      <c r="H69" s="20">
        <f t="shared" si="32"/>
        <v>4312183.29</v>
      </c>
      <c r="I69" s="20">
        <f t="shared" si="32"/>
        <v>9796816.1799999997</v>
      </c>
      <c r="J69" s="20">
        <f t="shared" si="32"/>
        <v>16163513.799999999</v>
      </c>
      <c r="K69" s="27"/>
      <c r="L69" s="16"/>
      <c r="M69" s="17" t="s">
        <v>147</v>
      </c>
      <c r="N69" s="20">
        <f>SUM(N70:N71)</f>
        <v>116862091.89</v>
      </c>
      <c r="O69" s="20">
        <f>SUM(O70:O71)</f>
        <v>43767188.43</v>
      </c>
      <c r="P69" s="20">
        <f>SUM(P70:P71)</f>
        <v>53566941.380000003</v>
      </c>
      <c r="Q69" s="20">
        <f>SUM(Q70:Q71)</f>
        <v>63335058.959999993</v>
      </c>
      <c r="R69" s="20"/>
      <c r="S69" s="20">
        <f>SUM(S70:S71)</f>
        <v>23626636.189999998</v>
      </c>
      <c r="T69" s="20">
        <f>SUM(T70:T71)</f>
        <v>30678803.120000001</v>
      </c>
      <c r="U69" s="20">
        <f>SUM(U70:U71)</f>
        <v>39773526.830000006</v>
      </c>
      <c r="W69" s="16"/>
      <c r="X69" s="17" t="s">
        <v>147</v>
      </c>
      <c r="Y69" s="20">
        <f>SUM(Y70:Y71)</f>
        <v>117937703.80000001</v>
      </c>
      <c r="Z69" s="20">
        <f>SUM(Z70:Z71)</f>
        <v>70894023.095833331</v>
      </c>
      <c r="AA69" s="20">
        <f>SUM(AA70:AA71)</f>
        <v>80667767.646666676</v>
      </c>
      <c r="AB69" s="20">
        <f>SUM(AB70:AB71)</f>
        <v>90425687.397499993</v>
      </c>
      <c r="AC69" s="20"/>
      <c r="AD69" s="20">
        <f>SUM(AD70:AD71)</f>
        <v>46332656.230000004</v>
      </c>
      <c r="AE69" s="20">
        <f>SUM(AE70:AE71)</f>
        <v>62489584.969999999</v>
      </c>
      <c r="AF69" s="20">
        <f>SUM(AF70:AF71)</f>
        <v>67292527.239999995</v>
      </c>
      <c r="AG69" s="20"/>
      <c r="AH69" s="69">
        <f t="shared" si="16"/>
        <v>1075611.9100000113</v>
      </c>
      <c r="AI69" s="61">
        <f t="shared" si="17"/>
        <v>7558964.1358333379</v>
      </c>
      <c r="AJ69" s="61">
        <f t="shared" si="18"/>
        <v>9773744.5508333445</v>
      </c>
      <c r="AK69" s="61">
        <f t="shared" si="19"/>
        <v>9757919.7508333176</v>
      </c>
      <c r="AL69" s="61"/>
      <c r="AM69" s="61">
        <f t="shared" si="20"/>
        <v>6559129.3999999985</v>
      </c>
      <c r="AN69" s="61">
        <f t="shared" si="21"/>
        <v>16156928.739999995</v>
      </c>
      <c r="AO69" s="61">
        <f t="shared" si="22"/>
        <v>4802942.2699999958</v>
      </c>
      <c r="AP69" s="61"/>
      <c r="AQ69" s="61">
        <f t="shared" si="10"/>
        <v>24561366.865833327</v>
      </c>
      <c r="AR69" s="61">
        <f t="shared" si="11"/>
        <v>18178182.676666677</v>
      </c>
      <c r="AS69" s="61">
        <f t="shared" si="12"/>
        <v>23133160.157499999</v>
      </c>
    </row>
    <row r="70" spans="1:45" s="6" customFormat="1" ht="13.5" customHeight="1" x14ac:dyDescent="0.2">
      <c r="A70" s="16"/>
      <c r="B70" s="18" t="s">
        <v>0</v>
      </c>
      <c r="C70" s="21">
        <v>62745952.289999999</v>
      </c>
      <c r="D70" s="21">
        <v>5288395.41</v>
      </c>
      <c r="E70" s="21">
        <v>10576790.83</v>
      </c>
      <c r="F70" s="21">
        <v>15896807.609999999</v>
      </c>
      <c r="G70" s="21"/>
      <c r="H70" s="21">
        <v>136276.79999999999</v>
      </c>
      <c r="I70" s="21">
        <v>1394550.53</v>
      </c>
      <c r="J70" s="21">
        <v>3670838.43</v>
      </c>
      <c r="K70" s="27"/>
      <c r="L70" s="16"/>
      <c r="M70" s="18" t="s">
        <v>0</v>
      </c>
      <c r="N70" s="14">
        <v>62805634.090000004</v>
      </c>
      <c r="O70" s="14">
        <v>21243349.640000001</v>
      </c>
      <c r="P70" s="14">
        <v>26538376.370000001</v>
      </c>
      <c r="Q70" s="14">
        <v>31801781.719999999</v>
      </c>
      <c r="R70" s="14"/>
      <c r="S70" s="14">
        <v>6892192.3200000003</v>
      </c>
      <c r="T70" s="14">
        <v>9916453.4499999993</v>
      </c>
      <c r="U70" s="14">
        <v>14915557.480000002</v>
      </c>
      <c r="W70" s="16"/>
      <c r="X70" s="18" t="s">
        <v>0</v>
      </c>
      <c r="Y70" s="21">
        <v>65642735.090000004</v>
      </c>
      <c r="Z70" s="14">
        <v>39360745.855833329</v>
      </c>
      <c r="AA70" s="14">
        <v>44629792.246666677</v>
      </c>
      <c r="AB70" s="14">
        <v>49883027.957499996</v>
      </c>
      <c r="AC70" s="14"/>
      <c r="AD70" s="14">
        <v>17399352.190000001</v>
      </c>
      <c r="AE70" s="14">
        <v>29207653.720000003</v>
      </c>
      <c r="AF70" s="14">
        <v>29568171.009999998</v>
      </c>
      <c r="AG70" s="14"/>
      <c r="AH70" s="69">
        <f t="shared" si="16"/>
        <v>2837101</v>
      </c>
      <c r="AI70" s="61">
        <f t="shared" si="17"/>
        <v>7558964.1358333305</v>
      </c>
      <c r="AJ70" s="61">
        <f t="shared" si="18"/>
        <v>5269046.390833348</v>
      </c>
      <c r="AK70" s="61">
        <f t="shared" si="19"/>
        <v>5253235.7108333185</v>
      </c>
      <c r="AL70" s="61"/>
      <c r="AM70" s="61">
        <f t="shared" si="20"/>
        <v>2483794.709999999</v>
      </c>
      <c r="AN70" s="61">
        <f t="shared" si="21"/>
        <v>11808301.530000001</v>
      </c>
      <c r="AO70" s="61">
        <f t="shared" si="22"/>
        <v>360517.28999999538</v>
      </c>
      <c r="AP70" s="61"/>
      <c r="AQ70" s="61">
        <f t="shared" si="10"/>
        <v>21961393.665833328</v>
      </c>
      <c r="AR70" s="61">
        <f t="shared" si="11"/>
        <v>15422138.526666675</v>
      </c>
      <c r="AS70" s="61">
        <f t="shared" si="12"/>
        <v>20314856.947499998</v>
      </c>
    </row>
    <row r="71" spans="1:45" s="6" customFormat="1" ht="13.5" customHeight="1" x14ac:dyDescent="0.2">
      <c r="A71" s="16"/>
      <c r="B71" s="18" t="s">
        <v>2</v>
      </c>
      <c r="C71" s="21">
        <v>54056457.799999997</v>
      </c>
      <c r="D71" s="21">
        <v>4504704.82</v>
      </c>
      <c r="E71" s="21">
        <v>9009409.6300000008</v>
      </c>
      <c r="F71" s="21">
        <v>13514114.449999999</v>
      </c>
      <c r="G71" s="21"/>
      <c r="H71" s="21">
        <v>4175906.49</v>
      </c>
      <c r="I71" s="21">
        <v>8402265.6500000004</v>
      </c>
      <c r="J71" s="21">
        <v>12492675.369999999</v>
      </c>
      <c r="K71" s="27"/>
      <c r="L71" s="16"/>
      <c r="M71" s="18" t="s">
        <v>2</v>
      </c>
      <c r="N71" s="64">
        <v>54056457.799999997</v>
      </c>
      <c r="O71" s="14">
        <v>22523838.789999999</v>
      </c>
      <c r="P71" s="14">
        <v>27028565.010000002</v>
      </c>
      <c r="Q71" s="14">
        <v>31533277.239999998</v>
      </c>
      <c r="R71" s="14"/>
      <c r="S71" s="14">
        <v>16734443.869999999</v>
      </c>
      <c r="T71" s="14">
        <v>20762349.670000002</v>
      </c>
      <c r="U71" s="14">
        <v>24857969.350000001</v>
      </c>
      <c r="W71" s="16"/>
      <c r="X71" s="18" t="s">
        <v>2</v>
      </c>
      <c r="Y71" s="21">
        <v>52294968.710000001</v>
      </c>
      <c r="Z71" s="14">
        <v>31533277.239999998</v>
      </c>
      <c r="AA71" s="14">
        <v>36037975.399999999</v>
      </c>
      <c r="AB71" s="14">
        <v>40542659.439999998</v>
      </c>
      <c r="AC71" s="14"/>
      <c r="AD71" s="14">
        <v>28933304.039999999</v>
      </c>
      <c r="AE71" s="14">
        <v>33281931.25</v>
      </c>
      <c r="AF71" s="14">
        <v>37724356.229999997</v>
      </c>
      <c r="AG71" s="14"/>
      <c r="AH71" s="69">
        <f t="shared" ref="AH71:AH102" si="33">+Y71-N71</f>
        <v>-1761489.0899999961</v>
      </c>
      <c r="AI71" s="61">
        <f t="shared" ref="AI71:AI102" si="34">+Z71-Q71</f>
        <v>0</v>
      </c>
      <c r="AJ71" s="61">
        <f t="shared" ref="AJ71:AJ102" si="35">+AA71-Z71</f>
        <v>4504698.16</v>
      </c>
      <c r="AK71" s="61">
        <f t="shared" ref="AK71:AK102" si="36">+AB71-AA71</f>
        <v>4504684.0399999991</v>
      </c>
      <c r="AL71" s="61"/>
      <c r="AM71" s="61">
        <f t="shared" ref="AM71:AM102" si="37">+AD71-U71</f>
        <v>4075334.6899999976</v>
      </c>
      <c r="AN71" s="61">
        <f t="shared" ref="AN71:AN102" si="38">+AE71-AD71</f>
        <v>4348627.2100000009</v>
      </c>
      <c r="AO71" s="61">
        <f t="shared" ref="AO71:AO102" si="39">+AF71-AE71</f>
        <v>4442424.9799999967</v>
      </c>
      <c r="AP71" s="61"/>
      <c r="AQ71" s="61">
        <f t="shared" si="10"/>
        <v>2599973.1999999993</v>
      </c>
      <c r="AR71" s="61">
        <f t="shared" si="11"/>
        <v>2756044.1499999985</v>
      </c>
      <c r="AS71" s="61">
        <f t="shared" si="12"/>
        <v>2818303.2100000009</v>
      </c>
    </row>
    <row r="72" spans="1:45" s="6" customFormat="1" ht="13.5" customHeight="1" x14ac:dyDescent="0.2">
      <c r="A72" s="16"/>
      <c r="B72" s="17" t="s">
        <v>130</v>
      </c>
      <c r="C72" s="20">
        <f t="shared" ref="C72:J72" si="40">SUM(C73:C74)</f>
        <v>13455198.949999999</v>
      </c>
      <c r="D72" s="20">
        <f t="shared" si="40"/>
        <v>1001114.72</v>
      </c>
      <c r="E72" s="20">
        <f t="shared" si="40"/>
        <v>2429869.69</v>
      </c>
      <c r="F72" s="20">
        <f t="shared" si="40"/>
        <v>3459708.66</v>
      </c>
      <c r="G72" s="20">
        <f t="shared" si="40"/>
        <v>0</v>
      </c>
      <c r="H72" s="20">
        <f t="shared" si="40"/>
        <v>938381.82</v>
      </c>
      <c r="I72" s="20">
        <f t="shared" si="40"/>
        <v>2263777.0699999998</v>
      </c>
      <c r="J72" s="20">
        <f t="shared" si="40"/>
        <v>3294598.28</v>
      </c>
      <c r="K72" s="27"/>
      <c r="L72" s="16"/>
      <c r="M72" s="17" t="s">
        <v>130</v>
      </c>
      <c r="N72" s="20">
        <f>SUM(N73:N74)</f>
        <v>13455198.949999999</v>
      </c>
      <c r="O72" s="20">
        <f>SUM(O73:O74)</f>
        <v>4888463.63</v>
      </c>
      <c r="P72" s="20">
        <f>SUM(P73:P74)</f>
        <v>5860862.5999999996</v>
      </c>
      <c r="Q72" s="20">
        <f>SUM(Q73:Q74)</f>
        <v>6890698.7399999993</v>
      </c>
      <c r="R72" s="20"/>
      <c r="S72" s="20">
        <f>SUM(S73:S74)</f>
        <v>4243448.7799999993</v>
      </c>
      <c r="T72" s="20">
        <f>SUM(T73:T74)</f>
        <v>5583048.5599999996</v>
      </c>
      <c r="U72" s="20">
        <f>SUM(U73:U74)</f>
        <v>6600213.46</v>
      </c>
      <c r="W72" s="16"/>
      <c r="X72" s="17" t="s">
        <v>130</v>
      </c>
      <c r="Y72" s="20">
        <f>SUM(Y73:Y74)</f>
        <v>13455198.949999999</v>
      </c>
      <c r="Z72" s="20">
        <f>SUM(Z73:Z74)</f>
        <v>8319453.709999999</v>
      </c>
      <c r="AA72" s="20">
        <f>SUM(AA73:AA74)</f>
        <v>9291852.6799999997</v>
      </c>
      <c r="AB72" s="20">
        <f>SUM(AB73:AB74)</f>
        <v>10292970.23</v>
      </c>
      <c r="AC72" s="20"/>
      <c r="AD72" s="20">
        <f>SUM(AD73:AD74)</f>
        <v>7881442.1200000001</v>
      </c>
      <c r="AE72" s="20">
        <f>SUM(AE73:AE74)</f>
        <v>8881568.6500000004</v>
      </c>
      <c r="AF72" s="20">
        <f>SUM(AF73:AF74)</f>
        <v>9779447.5700000003</v>
      </c>
      <c r="AG72" s="20"/>
      <c r="AH72" s="69">
        <f t="shared" si="33"/>
        <v>0</v>
      </c>
      <c r="AI72" s="61">
        <f t="shared" si="34"/>
        <v>1428754.9699999997</v>
      </c>
      <c r="AJ72" s="61">
        <f t="shared" si="35"/>
        <v>972398.97000000067</v>
      </c>
      <c r="AK72" s="61">
        <f t="shared" si="36"/>
        <v>1001117.5500000007</v>
      </c>
      <c r="AL72" s="61"/>
      <c r="AM72" s="61">
        <f t="shared" si="37"/>
        <v>1281228.6600000001</v>
      </c>
      <c r="AN72" s="61">
        <f t="shared" si="38"/>
        <v>1000126.5300000003</v>
      </c>
      <c r="AO72" s="61">
        <f t="shared" si="39"/>
        <v>897878.91999999993</v>
      </c>
      <c r="AP72" s="61"/>
      <c r="AQ72" s="61">
        <f t="shared" si="10"/>
        <v>438011.58999999892</v>
      </c>
      <c r="AR72" s="61">
        <f t="shared" si="11"/>
        <v>410284.02999999933</v>
      </c>
      <c r="AS72" s="61">
        <f t="shared" si="12"/>
        <v>513522.66000000015</v>
      </c>
    </row>
    <row r="73" spans="1:45" s="6" customFormat="1" ht="13.5" customHeight="1" x14ac:dyDescent="0.2">
      <c r="A73" s="16"/>
      <c r="B73" s="18" t="s">
        <v>0</v>
      </c>
      <c r="C73" s="21">
        <v>13455198.949999999</v>
      </c>
      <c r="D73" s="21">
        <v>1001114.72</v>
      </c>
      <c r="E73" s="21">
        <v>2429869.69</v>
      </c>
      <c r="F73" s="21">
        <v>3459708.66</v>
      </c>
      <c r="G73" s="21"/>
      <c r="H73" s="21">
        <v>938381.82</v>
      </c>
      <c r="I73" s="21">
        <v>2263777.0699999998</v>
      </c>
      <c r="J73" s="21">
        <v>3294598.28</v>
      </c>
      <c r="K73" s="27"/>
      <c r="L73" s="16"/>
      <c r="M73" s="18" t="s">
        <v>0</v>
      </c>
      <c r="N73" s="14">
        <v>13455198.949999999</v>
      </c>
      <c r="O73" s="14">
        <v>4888463.63</v>
      </c>
      <c r="P73" s="14">
        <v>5860862.5999999996</v>
      </c>
      <c r="Q73" s="14">
        <v>6890698.7399999993</v>
      </c>
      <c r="R73" s="14"/>
      <c r="S73" s="14">
        <v>4243448.7799999993</v>
      </c>
      <c r="T73" s="14">
        <v>5583048.5599999996</v>
      </c>
      <c r="U73" s="14">
        <v>6600213.46</v>
      </c>
      <c r="W73" s="16"/>
      <c r="X73" s="18" t="s">
        <v>0</v>
      </c>
      <c r="Y73" s="14">
        <v>13455198.949999999</v>
      </c>
      <c r="Z73" s="14">
        <v>8319453.709999999</v>
      </c>
      <c r="AA73" s="14">
        <v>9291852.6799999997</v>
      </c>
      <c r="AB73" s="14">
        <v>10292970.23</v>
      </c>
      <c r="AC73" s="14"/>
      <c r="AD73" s="14">
        <v>7881442.1200000001</v>
      </c>
      <c r="AE73" s="14">
        <v>8881568.6500000004</v>
      </c>
      <c r="AF73" s="14">
        <v>9779447.5700000003</v>
      </c>
      <c r="AG73" s="14"/>
      <c r="AH73" s="69">
        <f t="shared" si="33"/>
        <v>0</v>
      </c>
      <c r="AI73" s="61">
        <f t="shared" si="34"/>
        <v>1428754.9699999997</v>
      </c>
      <c r="AJ73" s="61">
        <f t="shared" si="35"/>
        <v>972398.97000000067</v>
      </c>
      <c r="AK73" s="61">
        <f t="shared" si="36"/>
        <v>1001117.5500000007</v>
      </c>
      <c r="AL73" s="61"/>
      <c r="AM73" s="61">
        <f t="shared" si="37"/>
        <v>1281228.6600000001</v>
      </c>
      <c r="AN73" s="61">
        <f t="shared" si="38"/>
        <v>1000126.5300000003</v>
      </c>
      <c r="AO73" s="61">
        <f t="shared" si="39"/>
        <v>897878.91999999993</v>
      </c>
      <c r="AP73" s="61"/>
      <c r="AQ73" s="61">
        <f t="shared" si="10"/>
        <v>438011.58999999892</v>
      </c>
      <c r="AR73" s="61">
        <f t="shared" si="11"/>
        <v>410284.02999999933</v>
      </c>
      <c r="AS73" s="61">
        <f t="shared" si="12"/>
        <v>513522.66000000015</v>
      </c>
    </row>
    <row r="74" spans="1:45" s="6" customFormat="1" ht="13.5" customHeight="1" x14ac:dyDescent="0.2">
      <c r="A74" s="16"/>
      <c r="B74" s="18" t="s">
        <v>2</v>
      </c>
      <c r="C74" s="21">
        <v>0</v>
      </c>
      <c r="D74" s="21">
        <v>0</v>
      </c>
      <c r="E74" s="21">
        <v>0</v>
      </c>
      <c r="F74" s="21">
        <v>0</v>
      </c>
      <c r="G74" s="21"/>
      <c r="H74" s="21">
        <v>0</v>
      </c>
      <c r="I74" s="21">
        <v>0</v>
      </c>
      <c r="J74" s="21">
        <v>0</v>
      </c>
      <c r="K74" s="27"/>
      <c r="L74" s="16"/>
      <c r="M74" s="18" t="s">
        <v>2</v>
      </c>
      <c r="N74" s="21">
        <v>0</v>
      </c>
      <c r="O74" s="21">
        <v>0</v>
      </c>
      <c r="P74" s="21">
        <v>0</v>
      </c>
      <c r="Q74" s="21">
        <v>0</v>
      </c>
      <c r="R74" s="21"/>
      <c r="S74" s="21">
        <v>0</v>
      </c>
      <c r="T74" s="21">
        <v>0</v>
      </c>
      <c r="U74" s="21">
        <v>0</v>
      </c>
      <c r="W74" s="16"/>
      <c r="X74" s="18" t="s">
        <v>2</v>
      </c>
      <c r="Y74" s="21">
        <v>0</v>
      </c>
      <c r="Z74" s="21">
        <v>0</v>
      </c>
      <c r="AA74" s="21">
        <v>0</v>
      </c>
      <c r="AB74" s="21">
        <v>0</v>
      </c>
      <c r="AC74" s="21"/>
      <c r="AD74" s="21">
        <v>0</v>
      </c>
      <c r="AE74" s="21">
        <v>0</v>
      </c>
      <c r="AF74" s="21">
        <v>0</v>
      </c>
      <c r="AG74" s="21"/>
      <c r="AH74" s="69">
        <f t="shared" si="33"/>
        <v>0</v>
      </c>
      <c r="AI74" s="61">
        <f t="shared" si="34"/>
        <v>0</v>
      </c>
      <c r="AJ74" s="61">
        <f t="shared" si="35"/>
        <v>0</v>
      </c>
      <c r="AK74" s="61">
        <f t="shared" si="36"/>
        <v>0</v>
      </c>
      <c r="AL74" s="61"/>
      <c r="AM74" s="61">
        <f t="shared" si="37"/>
        <v>0</v>
      </c>
      <c r="AN74" s="61">
        <f t="shared" si="38"/>
        <v>0</v>
      </c>
      <c r="AO74" s="61">
        <f t="shared" si="39"/>
        <v>0</v>
      </c>
      <c r="AP74" s="61"/>
      <c r="AQ74" s="61">
        <f t="shared" si="10"/>
        <v>0</v>
      </c>
      <c r="AR74" s="61">
        <f t="shared" si="11"/>
        <v>0</v>
      </c>
      <c r="AS74" s="61">
        <f t="shared" si="12"/>
        <v>0</v>
      </c>
    </row>
    <row r="75" spans="1:45" s="6" customFormat="1" ht="21" customHeight="1" x14ac:dyDescent="0.2">
      <c r="A75" s="16"/>
      <c r="B75" s="17" t="s">
        <v>57</v>
      </c>
      <c r="C75" s="20">
        <f t="shared" ref="C75:J75" si="41">SUM(C76:C77)</f>
        <v>93556100</v>
      </c>
      <c r="D75" s="20">
        <f t="shared" si="41"/>
        <v>8919073.0658</v>
      </c>
      <c r="E75" s="20">
        <f t="shared" si="41"/>
        <v>14229212.5715</v>
      </c>
      <c r="F75" s="20">
        <f t="shared" si="41"/>
        <v>19997318.237599999</v>
      </c>
      <c r="G75" s="20">
        <f t="shared" si="41"/>
        <v>0</v>
      </c>
      <c r="H75" s="20">
        <f t="shared" si="41"/>
        <v>3073579.0658000004</v>
      </c>
      <c r="I75" s="20">
        <f t="shared" si="41"/>
        <v>10164109.751500001</v>
      </c>
      <c r="J75" s="20">
        <f t="shared" si="41"/>
        <v>15442271.637600001</v>
      </c>
      <c r="K75" s="27"/>
      <c r="L75" s="16"/>
      <c r="M75" s="17" t="s">
        <v>57</v>
      </c>
      <c r="N75" s="20">
        <f>SUM(N76:N77)</f>
        <v>98613893</v>
      </c>
      <c r="O75" s="20">
        <f>SUM(O76:O77)</f>
        <v>26342152</v>
      </c>
      <c r="P75" s="20">
        <f>SUM(P76:P77)</f>
        <v>31912965</v>
      </c>
      <c r="Q75" s="20">
        <f>SUM(Q76:Q77)</f>
        <v>42566078</v>
      </c>
      <c r="R75" s="20"/>
      <c r="S75" s="20">
        <f>SUM(S76:S77)</f>
        <v>21082596</v>
      </c>
      <c r="T75" s="20">
        <f>SUM(T76:T77)</f>
        <v>26554910</v>
      </c>
      <c r="U75" s="20">
        <f>SUM(U76:U77)</f>
        <v>36780904</v>
      </c>
      <c r="W75" s="16"/>
      <c r="X75" s="17" t="s">
        <v>57</v>
      </c>
      <c r="Y75" s="20">
        <f>SUM(Y76:Y77)</f>
        <v>99052873</v>
      </c>
      <c r="Z75" s="20">
        <f>SUM(Z76:Z77)</f>
        <v>49033561</v>
      </c>
      <c r="AA75" s="20">
        <f>SUM(AA76:AA77)</f>
        <v>55255142</v>
      </c>
      <c r="AB75" s="20">
        <f>SUM(AB76:AB77)</f>
        <v>61563751</v>
      </c>
      <c r="AC75" s="20"/>
      <c r="AD75" s="20">
        <f>SUM(AD76:AD77)</f>
        <v>44018069</v>
      </c>
      <c r="AE75" s="20">
        <f>SUM(AE76:AE77)</f>
        <v>49433735</v>
      </c>
      <c r="AF75" s="20">
        <f>SUM(AF76:AF77)</f>
        <v>54425519</v>
      </c>
      <c r="AG75" s="20"/>
      <c r="AH75" s="69">
        <f t="shared" si="33"/>
        <v>438980</v>
      </c>
      <c r="AI75" s="61">
        <f t="shared" si="34"/>
        <v>6467483</v>
      </c>
      <c r="AJ75" s="61">
        <f t="shared" si="35"/>
        <v>6221581</v>
      </c>
      <c r="AK75" s="61">
        <f t="shared" si="36"/>
        <v>6308609</v>
      </c>
      <c r="AL75" s="61"/>
      <c r="AM75" s="61">
        <f t="shared" si="37"/>
        <v>7237165</v>
      </c>
      <c r="AN75" s="61">
        <f t="shared" si="38"/>
        <v>5415666</v>
      </c>
      <c r="AO75" s="61">
        <f t="shared" si="39"/>
        <v>4991784</v>
      </c>
      <c r="AP75" s="61"/>
      <c r="AQ75" s="61">
        <f t="shared" ref="AQ75:AQ138" si="42">+Z75-AD75</f>
        <v>5015492</v>
      </c>
      <c r="AR75" s="61">
        <f t="shared" ref="AR75:AR138" si="43">+AA75-AE75</f>
        <v>5821407</v>
      </c>
      <c r="AS75" s="61">
        <f t="shared" ref="AS75:AS138" si="44">+AB75-AF75</f>
        <v>7138232</v>
      </c>
    </row>
    <row r="76" spans="1:45" s="6" customFormat="1" ht="13.5" customHeight="1" x14ac:dyDescent="0.2">
      <c r="A76" s="16"/>
      <c r="B76" s="18" t="s">
        <v>0</v>
      </c>
      <c r="C76" s="21">
        <v>93556100</v>
      </c>
      <c r="D76" s="21">
        <v>8919073.0658</v>
      </c>
      <c r="E76" s="21">
        <v>14229212.5715</v>
      </c>
      <c r="F76" s="21">
        <v>19997318.237599999</v>
      </c>
      <c r="G76" s="21"/>
      <c r="H76" s="21">
        <v>3073579.0658000004</v>
      </c>
      <c r="I76" s="21">
        <v>10164109.751500001</v>
      </c>
      <c r="J76" s="21">
        <v>15442271.637600001</v>
      </c>
      <c r="K76" s="27"/>
      <c r="L76" s="16"/>
      <c r="M76" s="18" t="s">
        <v>0</v>
      </c>
      <c r="N76" s="14">
        <v>98613893</v>
      </c>
      <c r="O76" s="14">
        <v>26342152</v>
      </c>
      <c r="P76" s="14">
        <v>31912965</v>
      </c>
      <c r="Q76" s="14">
        <v>42566078</v>
      </c>
      <c r="R76" s="14"/>
      <c r="S76" s="14">
        <v>21082596</v>
      </c>
      <c r="T76" s="14">
        <v>26554910</v>
      </c>
      <c r="U76" s="14">
        <v>36780904</v>
      </c>
      <c r="W76" s="16"/>
      <c r="X76" s="18" t="s">
        <v>0</v>
      </c>
      <c r="Y76" s="14">
        <v>99052873</v>
      </c>
      <c r="Z76" s="14">
        <v>49033561</v>
      </c>
      <c r="AA76" s="14">
        <v>55255142</v>
      </c>
      <c r="AB76" s="14">
        <v>61563751</v>
      </c>
      <c r="AC76" s="14"/>
      <c r="AD76" s="14">
        <v>44018069</v>
      </c>
      <c r="AE76" s="14">
        <v>49433735</v>
      </c>
      <c r="AF76" s="14">
        <v>54425519</v>
      </c>
      <c r="AG76" s="14"/>
      <c r="AH76" s="69">
        <f t="shared" si="33"/>
        <v>438980</v>
      </c>
      <c r="AI76" s="61">
        <f t="shared" si="34"/>
        <v>6467483</v>
      </c>
      <c r="AJ76" s="61">
        <f t="shared" si="35"/>
        <v>6221581</v>
      </c>
      <c r="AK76" s="61">
        <f t="shared" si="36"/>
        <v>6308609</v>
      </c>
      <c r="AL76" s="61"/>
      <c r="AM76" s="61">
        <f t="shared" si="37"/>
        <v>7237165</v>
      </c>
      <c r="AN76" s="61">
        <f t="shared" si="38"/>
        <v>5415666</v>
      </c>
      <c r="AO76" s="61">
        <f t="shared" si="39"/>
        <v>4991784</v>
      </c>
      <c r="AP76" s="61"/>
      <c r="AQ76" s="61">
        <f t="shared" si="42"/>
        <v>5015492</v>
      </c>
      <c r="AR76" s="61">
        <f t="shared" si="43"/>
        <v>5821407</v>
      </c>
      <c r="AS76" s="61">
        <f t="shared" si="44"/>
        <v>7138232</v>
      </c>
    </row>
    <row r="77" spans="1:45" s="6" customFormat="1" ht="13.5" customHeight="1" x14ac:dyDescent="0.2">
      <c r="A77" s="16"/>
      <c r="B77" s="18" t="s">
        <v>2</v>
      </c>
      <c r="C77" s="21">
        <v>0</v>
      </c>
      <c r="D77" s="21">
        <v>0</v>
      </c>
      <c r="E77" s="21">
        <v>0</v>
      </c>
      <c r="F77" s="21">
        <v>0</v>
      </c>
      <c r="G77" s="21"/>
      <c r="H77" s="21">
        <v>0</v>
      </c>
      <c r="I77" s="21">
        <v>0</v>
      </c>
      <c r="J77" s="21">
        <v>0</v>
      </c>
      <c r="K77" s="27"/>
      <c r="L77" s="16"/>
      <c r="M77" s="18" t="s">
        <v>2</v>
      </c>
      <c r="N77" s="21">
        <v>0</v>
      </c>
      <c r="O77" s="21">
        <v>0</v>
      </c>
      <c r="P77" s="21">
        <v>0</v>
      </c>
      <c r="Q77" s="21">
        <v>0</v>
      </c>
      <c r="R77" s="21"/>
      <c r="S77" s="21">
        <v>0</v>
      </c>
      <c r="T77" s="21">
        <v>0</v>
      </c>
      <c r="U77" s="21">
        <v>0</v>
      </c>
      <c r="W77" s="16"/>
      <c r="X77" s="18" t="s">
        <v>2</v>
      </c>
      <c r="Y77" s="21">
        <v>0</v>
      </c>
      <c r="Z77" s="21">
        <v>0</v>
      </c>
      <c r="AA77" s="21">
        <v>0</v>
      </c>
      <c r="AB77" s="21">
        <v>0</v>
      </c>
      <c r="AC77" s="21"/>
      <c r="AD77" s="21">
        <v>0</v>
      </c>
      <c r="AE77" s="21">
        <v>0</v>
      </c>
      <c r="AF77" s="21">
        <v>0</v>
      </c>
      <c r="AG77" s="21"/>
      <c r="AH77" s="69">
        <f t="shared" si="33"/>
        <v>0</v>
      </c>
      <c r="AI77" s="61">
        <f t="shared" si="34"/>
        <v>0</v>
      </c>
      <c r="AJ77" s="61">
        <f t="shared" si="35"/>
        <v>0</v>
      </c>
      <c r="AK77" s="61">
        <f t="shared" si="36"/>
        <v>0</v>
      </c>
      <c r="AL77" s="61"/>
      <c r="AM77" s="61">
        <f t="shared" si="37"/>
        <v>0</v>
      </c>
      <c r="AN77" s="61">
        <f t="shared" si="38"/>
        <v>0</v>
      </c>
      <c r="AO77" s="61">
        <f t="shared" si="39"/>
        <v>0</v>
      </c>
      <c r="AP77" s="61"/>
      <c r="AQ77" s="61">
        <f t="shared" si="42"/>
        <v>0</v>
      </c>
      <c r="AR77" s="61">
        <f t="shared" si="43"/>
        <v>0</v>
      </c>
      <c r="AS77" s="61">
        <f t="shared" si="44"/>
        <v>0</v>
      </c>
    </row>
    <row r="78" spans="1:45" s="6" customFormat="1" ht="16.5" customHeight="1" x14ac:dyDescent="0.2">
      <c r="A78" s="16"/>
      <c r="B78" s="17" t="s">
        <v>22</v>
      </c>
      <c r="C78" s="20">
        <f t="shared" ref="C78:J78" si="45">SUM(C79:C80)</f>
        <v>68456914.769999996</v>
      </c>
      <c r="D78" s="20">
        <f t="shared" si="45"/>
        <v>15815112.310000001</v>
      </c>
      <c r="E78" s="20">
        <f t="shared" si="45"/>
        <v>31630224.620000001</v>
      </c>
      <c r="F78" s="20">
        <f t="shared" si="45"/>
        <v>47436262.020000003</v>
      </c>
      <c r="G78" s="20">
        <f t="shared" si="45"/>
        <v>0</v>
      </c>
      <c r="H78" s="20">
        <f t="shared" si="45"/>
        <v>0</v>
      </c>
      <c r="I78" s="20">
        <f t="shared" si="45"/>
        <v>16521828.9</v>
      </c>
      <c r="J78" s="20">
        <f t="shared" si="45"/>
        <v>36883834.170000002</v>
      </c>
      <c r="K78" s="27"/>
      <c r="L78" s="16"/>
      <c r="M78" s="17" t="s">
        <v>22</v>
      </c>
      <c r="N78" s="20">
        <f>SUM(N79:N80)</f>
        <v>132195327.94999999</v>
      </c>
      <c r="O78" s="20">
        <f>SUM(O79:O80)</f>
        <v>54139586.859999999</v>
      </c>
      <c r="P78" s="20">
        <f>SUM(P79:P80)</f>
        <v>70283466.239999995</v>
      </c>
      <c r="Q78" s="20">
        <f>SUM(Q79:Q80)</f>
        <v>86983323.819999993</v>
      </c>
      <c r="R78" s="20"/>
      <c r="S78" s="20">
        <f>SUM(S79:S80)</f>
        <v>42859520.300000004</v>
      </c>
      <c r="T78" s="20">
        <f>SUM(T79:T80)</f>
        <v>55592215.960000001</v>
      </c>
      <c r="U78" s="20">
        <f>SUM(U79:U80)</f>
        <v>67266052.989999995</v>
      </c>
      <c r="W78" s="16"/>
      <c r="X78" s="17" t="s">
        <v>22</v>
      </c>
      <c r="Y78" s="20">
        <f>SUM(Y79:Y80)</f>
        <v>291964710.67999995</v>
      </c>
      <c r="Z78" s="20">
        <f>SUM(Z79:Z80)</f>
        <v>113075532.63000001</v>
      </c>
      <c r="AA78" s="20">
        <f>SUM(AA79:AA80)</f>
        <v>136668889.80000001</v>
      </c>
      <c r="AB78" s="20">
        <f>SUM(AB79:AB80)</f>
        <v>168518902.09999999</v>
      </c>
      <c r="AC78" s="20"/>
      <c r="AD78" s="20">
        <f>SUM(AD79:AD80)</f>
        <v>105426189.54999998</v>
      </c>
      <c r="AE78" s="20">
        <f>SUM(AE79:AE80)</f>
        <v>129019546.72</v>
      </c>
      <c r="AF78" s="20">
        <f>SUM(AF79:AF80)</f>
        <v>159058249.72</v>
      </c>
      <c r="AG78" s="20"/>
      <c r="AH78" s="69">
        <f t="shared" si="33"/>
        <v>159769382.72999996</v>
      </c>
      <c r="AI78" s="61">
        <f t="shared" si="34"/>
        <v>26092208.810000017</v>
      </c>
      <c r="AJ78" s="61">
        <f t="shared" si="35"/>
        <v>23593357.170000002</v>
      </c>
      <c r="AK78" s="61">
        <f t="shared" si="36"/>
        <v>31850012.299999982</v>
      </c>
      <c r="AL78" s="61"/>
      <c r="AM78" s="61">
        <f t="shared" si="37"/>
        <v>38160136.559999987</v>
      </c>
      <c r="AN78" s="61">
        <f t="shared" si="38"/>
        <v>23593357.170000017</v>
      </c>
      <c r="AO78" s="61">
        <f t="shared" si="39"/>
        <v>30038703</v>
      </c>
      <c r="AP78" s="61"/>
      <c r="AQ78" s="61">
        <f t="shared" si="42"/>
        <v>7649343.080000028</v>
      </c>
      <c r="AR78" s="61">
        <f t="shared" si="43"/>
        <v>7649343.0800000131</v>
      </c>
      <c r="AS78" s="61">
        <f t="shared" si="44"/>
        <v>9460652.3799999952</v>
      </c>
    </row>
    <row r="79" spans="1:45" s="6" customFormat="1" ht="13.5" customHeight="1" x14ac:dyDescent="0.2">
      <c r="A79" s="16"/>
      <c r="B79" s="18" t="s">
        <v>0</v>
      </c>
      <c r="C79" s="21">
        <v>68456914.769999996</v>
      </c>
      <c r="D79" s="21">
        <v>15815112.310000001</v>
      </c>
      <c r="E79" s="21">
        <v>31630224.620000001</v>
      </c>
      <c r="F79" s="21">
        <v>47436262.020000003</v>
      </c>
      <c r="G79" s="21"/>
      <c r="H79" s="21">
        <v>0</v>
      </c>
      <c r="I79" s="21">
        <v>16521828.9</v>
      </c>
      <c r="J79" s="21">
        <v>36883834.170000002</v>
      </c>
      <c r="K79" s="27"/>
      <c r="L79" s="16"/>
      <c r="M79" s="18" t="s">
        <v>0</v>
      </c>
      <c r="N79" s="14">
        <v>132195327.94999999</v>
      </c>
      <c r="O79" s="14">
        <v>54139586.859999999</v>
      </c>
      <c r="P79" s="14">
        <v>70283466.239999995</v>
      </c>
      <c r="Q79" s="14">
        <v>86983323.819999993</v>
      </c>
      <c r="R79" s="14"/>
      <c r="S79" s="14">
        <v>42859520.300000004</v>
      </c>
      <c r="T79" s="14">
        <v>55592215.960000001</v>
      </c>
      <c r="U79" s="14">
        <v>67266052.989999995</v>
      </c>
      <c r="W79" s="16"/>
      <c r="X79" s="18" t="s">
        <v>0</v>
      </c>
      <c r="Y79" s="14">
        <v>291964710.67999995</v>
      </c>
      <c r="Z79" s="14">
        <v>113075532.63000001</v>
      </c>
      <c r="AA79" s="14">
        <v>136668889.80000001</v>
      </c>
      <c r="AB79" s="14">
        <v>168518902.09999999</v>
      </c>
      <c r="AC79" s="14"/>
      <c r="AD79" s="14">
        <v>105426189.54999998</v>
      </c>
      <c r="AE79" s="14">
        <v>129019546.72</v>
      </c>
      <c r="AF79" s="14">
        <v>159058249.72</v>
      </c>
      <c r="AG79" s="14"/>
      <c r="AH79" s="69">
        <f t="shared" si="33"/>
        <v>159769382.72999996</v>
      </c>
      <c r="AI79" s="61">
        <f t="shared" si="34"/>
        <v>26092208.810000017</v>
      </c>
      <c r="AJ79" s="61">
        <f t="shared" si="35"/>
        <v>23593357.170000002</v>
      </c>
      <c r="AK79" s="61">
        <f t="shared" si="36"/>
        <v>31850012.299999982</v>
      </c>
      <c r="AL79" s="61"/>
      <c r="AM79" s="61">
        <f t="shared" si="37"/>
        <v>38160136.559999987</v>
      </c>
      <c r="AN79" s="61">
        <f t="shared" si="38"/>
        <v>23593357.170000017</v>
      </c>
      <c r="AO79" s="61">
        <f t="shared" si="39"/>
        <v>30038703</v>
      </c>
      <c r="AP79" s="61"/>
      <c r="AQ79" s="61">
        <f t="shared" si="42"/>
        <v>7649343.080000028</v>
      </c>
      <c r="AR79" s="61">
        <f t="shared" si="43"/>
        <v>7649343.0800000131</v>
      </c>
      <c r="AS79" s="61">
        <f t="shared" si="44"/>
        <v>9460652.3799999952</v>
      </c>
    </row>
    <row r="80" spans="1:45" s="6" customFormat="1" ht="13.5" customHeight="1" x14ac:dyDescent="0.2">
      <c r="A80" s="16"/>
      <c r="B80" s="18" t="s">
        <v>2</v>
      </c>
      <c r="C80" s="21">
        <v>0</v>
      </c>
      <c r="D80" s="21">
        <v>0</v>
      </c>
      <c r="E80" s="21">
        <v>0</v>
      </c>
      <c r="F80" s="21">
        <v>0</v>
      </c>
      <c r="G80" s="21"/>
      <c r="H80" s="21">
        <v>0</v>
      </c>
      <c r="I80" s="21">
        <v>0</v>
      </c>
      <c r="J80" s="21">
        <v>0</v>
      </c>
      <c r="K80" s="27"/>
      <c r="L80" s="16"/>
      <c r="M80" s="18" t="s">
        <v>2</v>
      </c>
      <c r="N80" s="21">
        <v>0</v>
      </c>
      <c r="O80" s="21">
        <v>0</v>
      </c>
      <c r="P80" s="21">
        <v>0</v>
      </c>
      <c r="Q80" s="21">
        <v>0</v>
      </c>
      <c r="R80" s="21"/>
      <c r="S80" s="21">
        <v>0</v>
      </c>
      <c r="T80" s="21">
        <v>0</v>
      </c>
      <c r="U80" s="21">
        <v>0</v>
      </c>
      <c r="W80" s="16"/>
      <c r="X80" s="18" t="s">
        <v>2</v>
      </c>
      <c r="Y80" s="21">
        <v>0</v>
      </c>
      <c r="Z80" s="21">
        <v>0</v>
      </c>
      <c r="AA80" s="21">
        <v>0</v>
      </c>
      <c r="AB80" s="21">
        <v>0</v>
      </c>
      <c r="AC80" s="21"/>
      <c r="AD80" s="21">
        <v>0</v>
      </c>
      <c r="AE80" s="21">
        <v>0</v>
      </c>
      <c r="AF80" s="21">
        <v>0</v>
      </c>
      <c r="AG80" s="21"/>
      <c r="AH80" s="69">
        <f t="shared" si="33"/>
        <v>0</v>
      </c>
      <c r="AI80" s="61">
        <f t="shared" si="34"/>
        <v>0</v>
      </c>
      <c r="AJ80" s="61">
        <f t="shared" si="35"/>
        <v>0</v>
      </c>
      <c r="AK80" s="61">
        <f t="shared" si="36"/>
        <v>0</v>
      </c>
      <c r="AL80" s="61"/>
      <c r="AM80" s="61">
        <f t="shared" si="37"/>
        <v>0</v>
      </c>
      <c r="AN80" s="61">
        <f t="shared" si="38"/>
        <v>0</v>
      </c>
      <c r="AO80" s="61">
        <f t="shared" si="39"/>
        <v>0</v>
      </c>
      <c r="AP80" s="61"/>
      <c r="AQ80" s="61">
        <f t="shared" si="42"/>
        <v>0</v>
      </c>
      <c r="AR80" s="61">
        <f t="shared" si="43"/>
        <v>0</v>
      </c>
      <c r="AS80" s="61">
        <f t="shared" si="44"/>
        <v>0</v>
      </c>
    </row>
    <row r="81" spans="1:45" s="6" customFormat="1" ht="17.25" customHeight="1" x14ac:dyDescent="0.2">
      <c r="A81" s="16"/>
      <c r="B81" s="17" t="s">
        <v>41</v>
      </c>
      <c r="C81" s="20">
        <f t="shared" ref="C81:J81" si="46">SUM(C82:C83)</f>
        <v>35663675</v>
      </c>
      <c r="D81" s="20">
        <f t="shared" si="46"/>
        <v>6421535</v>
      </c>
      <c r="E81" s="20">
        <f t="shared" si="46"/>
        <v>12708524</v>
      </c>
      <c r="F81" s="20">
        <f t="shared" si="46"/>
        <v>19130060</v>
      </c>
      <c r="G81" s="20">
        <f t="shared" si="46"/>
        <v>0</v>
      </c>
      <c r="H81" s="20">
        <f t="shared" si="46"/>
        <v>1632356</v>
      </c>
      <c r="I81" s="20">
        <f t="shared" si="46"/>
        <v>4815201</v>
      </c>
      <c r="J81" s="20">
        <f t="shared" si="46"/>
        <v>13160094</v>
      </c>
      <c r="K81" s="27"/>
      <c r="L81" s="16"/>
      <c r="M81" s="17" t="s">
        <v>41</v>
      </c>
      <c r="N81" s="20">
        <f>SUM(N82:N83)</f>
        <v>44511213.211200006</v>
      </c>
      <c r="O81" s="20">
        <f>SUM(O82:O83)</f>
        <v>27795827.500800002</v>
      </c>
      <c r="P81" s="20">
        <f>SUM(P82:P83)</f>
        <v>30529110.080800004</v>
      </c>
      <c r="Q81" s="20">
        <f>SUM(Q82:Q83)</f>
        <v>33404622.250800006</v>
      </c>
      <c r="R81" s="20"/>
      <c r="S81" s="20">
        <f>SUM(S82:S83)</f>
        <v>15278513.27</v>
      </c>
      <c r="T81" s="20">
        <f>SUM(T82:T83)</f>
        <v>21783697.050000001</v>
      </c>
      <c r="U81" s="20">
        <f>SUM(U82:U83)</f>
        <v>25156108.710000001</v>
      </c>
      <c r="W81" s="16"/>
      <c r="X81" s="17" t="s">
        <v>41</v>
      </c>
      <c r="Y81" s="20">
        <f>SUM(Y82:Y83)</f>
        <v>44511213.211200006</v>
      </c>
      <c r="Z81" s="20">
        <f>SUM(Z82:Z83)</f>
        <v>35459799.590000004</v>
      </c>
      <c r="AA81" s="20">
        <f>SUM(AA82:AA83)</f>
        <v>37514975.079999998</v>
      </c>
      <c r="AB81" s="20">
        <f>SUM(AB82:AB83)</f>
        <v>39439473.170000002</v>
      </c>
      <c r="AC81" s="20"/>
      <c r="AD81" s="20">
        <f>SUM(AD82:AD83)</f>
        <v>29249695.010000002</v>
      </c>
      <c r="AE81" s="20">
        <f>SUM(AE82:AE83)</f>
        <v>30422103.219999999</v>
      </c>
      <c r="AF81" s="20">
        <f>SUM(AF82:AF83)</f>
        <v>32903469.66</v>
      </c>
      <c r="AG81" s="20"/>
      <c r="AH81" s="69">
        <f t="shared" si="33"/>
        <v>0</v>
      </c>
      <c r="AI81" s="61">
        <f t="shared" si="34"/>
        <v>2055177.3391999975</v>
      </c>
      <c r="AJ81" s="61">
        <f t="shared" si="35"/>
        <v>2055175.4899999946</v>
      </c>
      <c r="AK81" s="61">
        <f t="shared" si="36"/>
        <v>1924498.0900000036</v>
      </c>
      <c r="AL81" s="61"/>
      <c r="AM81" s="61">
        <f t="shared" si="37"/>
        <v>4093586.3000000007</v>
      </c>
      <c r="AN81" s="61">
        <f t="shared" si="38"/>
        <v>1172408.2099999972</v>
      </c>
      <c r="AO81" s="61">
        <f t="shared" si="39"/>
        <v>2481366.4400000013</v>
      </c>
      <c r="AP81" s="61"/>
      <c r="AQ81" s="61">
        <f t="shared" si="42"/>
        <v>6210104.5800000019</v>
      </c>
      <c r="AR81" s="61">
        <f t="shared" si="43"/>
        <v>7092871.8599999994</v>
      </c>
      <c r="AS81" s="61">
        <f t="shared" si="44"/>
        <v>6536003.5100000016</v>
      </c>
    </row>
    <row r="82" spans="1:45" s="6" customFormat="1" ht="13.5" customHeight="1" x14ac:dyDescent="0.2">
      <c r="A82" s="16"/>
      <c r="B82" s="18" t="s">
        <v>0</v>
      </c>
      <c r="C82" s="21">
        <v>35663675</v>
      </c>
      <c r="D82" s="21">
        <v>6421535</v>
      </c>
      <c r="E82" s="21">
        <v>12708524</v>
      </c>
      <c r="F82" s="21">
        <v>19130060</v>
      </c>
      <c r="G82" s="21"/>
      <c r="H82" s="21">
        <v>1632356</v>
      </c>
      <c r="I82" s="21">
        <v>4815201</v>
      </c>
      <c r="J82" s="21">
        <v>13160094</v>
      </c>
      <c r="K82" s="27"/>
      <c r="L82" s="16"/>
      <c r="M82" s="18" t="s">
        <v>0</v>
      </c>
      <c r="N82" s="14">
        <v>44511213.211200006</v>
      </c>
      <c r="O82" s="14">
        <v>27795827.500800002</v>
      </c>
      <c r="P82" s="14">
        <v>30529110.080800004</v>
      </c>
      <c r="Q82" s="14">
        <v>33404622.250800006</v>
      </c>
      <c r="R82" s="14"/>
      <c r="S82" s="14">
        <v>15278513.27</v>
      </c>
      <c r="T82" s="14">
        <v>21783697.050000001</v>
      </c>
      <c r="U82" s="14">
        <v>25156108.710000001</v>
      </c>
      <c r="W82" s="16"/>
      <c r="X82" s="18" t="s">
        <v>0</v>
      </c>
      <c r="Y82" s="14">
        <v>44511213.211200006</v>
      </c>
      <c r="Z82" s="14">
        <v>35459799.590000004</v>
      </c>
      <c r="AA82" s="14">
        <v>37514975.079999998</v>
      </c>
      <c r="AB82" s="14">
        <v>39439473.170000002</v>
      </c>
      <c r="AC82" s="14"/>
      <c r="AD82" s="14">
        <v>29249695.010000002</v>
      </c>
      <c r="AE82" s="14">
        <v>30422103.219999999</v>
      </c>
      <c r="AF82" s="14">
        <v>32903469.66</v>
      </c>
      <c r="AG82" s="14"/>
      <c r="AH82" s="69">
        <f t="shared" si="33"/>
        <v>0</v>
      </c>
      <c r="AI82" s="61">
        <f t="shared" si="34"/>
        <v>2055177.3391999975</v>
      </c>
      <c r="AJ82" s="61">
        <f t="shared" si="35"/>
        <v>2055175.4899999946</v>
      </c>
      <c r="AK82" s="61">
        <f t="shared" si="36"/>
        <v>1924498.0900000036</v>
      </c>
      <c r="AL82" s="61"/>
      <c r="AM82" s="61">
        <f t="shared" si="37"/>
        <v>4093586.3000000007</v>
      </c>
      <c r="AN82" s="61">
        <f t="shared" si="38"/>
        <v>1172408.2099999972</v>
      </c>
      <c r="AO82" s="61">
        <f t="shared" si="39"/>
        <v>2481366.4400000013</v>
      </c>
      <c r="AP82" s="61"/>
      <c r="AQ82" s="61">
        <f t="shared" si="42"/>
        <v>6210104.5800000019</v>
      </c>
      <c r="AR82" s="61">
        <f t="shared" si="43"/>
        <v>7092871.8599999994</v>
      </c>
      <c r="AS82" s="61">
        <f t="shared" si="44"/>
        <v>6536003.5100000016</v>
      </c>
    </row>
    <row r="83" spans="1:45" s="6" customFormat="1" ht="13.5" customHeight="1" x14ac:dyDescent="0.2">
      <c r="A83" s="16"/>
      <c r="B83" s="18" t="s">
        <v>2</v>
      </c>
      <c r="C83" s="21">
        <v>0</v>
      </c>
      <c r="D83" s="21">
        <v>0</v>
      </c>
      <c r="E83" s="21">
        <v>0</v>
      </c>
      <c r="F83" s="21">
        <v>0</v>
      </c>
      <c r="G83" s="21"/>
      <c r="H83" s="21">
        <v>0</v>
      </c>
      <c r="I83" s="21">
        <v>0</v>
      </c>
      <c r="J83" s="21">
        <v>0</v>
      </c>
      <c r="K83" s="27"/>
      <c r="L83" s="16"/>
      <c r="M83" s="18" t="s">
        <v>2</v>
      </c>
      <c r="N83" s="21">
        <v>0</v>
      </c>
      <c r="O83" s="21">
        <v>0</v>
      </c>
      <c r="P83" s="21">
        <v>0</v>
      </c>
      <c r="Q83" s="21">
        <v>0</v>
      </c>
      <c r="R83" s="21"/>
      <c r="S83" s="21">
        <v>0</v>
      </c>
      <c r="T83" s="21">
        <v>0</v>
      </c>
      <c r="U83" s="21">
        <v>0</v>
      </c>
      <c r="W83" s="16"/>
      <c r="X83" s="18" t="s">
        <v>2</v>
      </c>
      <c r="Y83" s="21">
        <v>0</v>
      </c>
      <c r="Z83" s="21">
        <v>0</v>
      </c>
      <c r="AA83" s="21">
        <v>0</v>
      </c>
      <c r="AB83" s="21">
        <v>0</v>
      </c>
      <c r="AC83" s="21"/>
      <c r="AD83" s="21">
        <v>0</v>
      </c>
      <c r="AE83" s="21">
        <v>0</v>
      </c>
      <c r="AF83" s="21">
        <v>0</v>
      </c>
      <c r="AG83" s="21"/>
      <c r="AH83" s="69">
        <f t="shared" si="33"/>
        <v>0</v>
      </c>
      <c r="AI83" s="61">
        <f t="shared" si="34"/>
        <v>0</v>
      </c>
      <c r="AJ83" s="61">
        <f t="shared" si="35"/>
        <v>0</v>
      </c>
      <c r="AK83" s="61">
        <f t="shared" si="36"/>
        <v>0</v>
      </c>
      <c r="AL83" s="61"/>
      <c r="AM83" s="61">
        <f t="shared" si="37"/>
        <v>0</v>
      </c>
      <c r="AN83" s="61">
        <f t="shared" si="38"/>
        <v>0</v>
      </c>
      <c r="AO83" s="61">
        <f t="shared" si="39"/>
        <v>0</v>
      </c>
      <c r="AP83" s="61"/>
      <c r="AQ83" s="61">
        <f t="shared" si="42"/>
        <v>0</v>
      </c>
      <c r="AR83" s="61">
        <f t="shared" si="43"/>
        <v>0</v>
      </c>
      <c r="AS83" s="61">
        <f t="shared" si="44"/>
        <v>0</v>
      </c>
    </row>
    <row r="84" spans="1:45" s="6" customFormat="1" ht="21" customHeight="1" x14ac:dyDescent="0.2">
      <c r="A84" s="16"/>
      <c r="B84" s="17" t="s">
        <v>56</v>
      </c>
      <c r="C84" s="20">
        <f t="shared" ref="C84:J84" si="47">SUM(C85:C86)</f>
        <v>513073754.30896664</v>
      </c>
      <c r="D84" s="20">
        <f t="shared" si="47"/>
        <v>77715281.987366676</v>
      </c>
      <c r="E84" s="20">
        <f t="shared" si="47"/>
        <v>162325255.90616667</v>
      </c>
      <c r="F84" s="20">
        <f t="shared" si="47"/>
        <v>258650153.85896668</v>
      </c>
      <c r="G84" s="20">
        <f t="shared" si="47"/>
        <v>0</v>
      </c>
      <c r="H84" s="20">
        <f t="shared" si="47"/>
        <v>1661581.3899999997</v>
      </c>
      <c r="I84" s="20">
        <f t="shared" si="47"/>
        <v>6252397.6099999994</v>
      </c>
      <c r="J84" s="20">
        <f t="shared" si="47"/>
        <v>15346599.129999999</v>
      </c>
      <c r="K84" s="27"/>
      <c r="L84" s="16"/>
      <c r="M84" s="17" t="s">
        <v>56</v>
      </c>
      <c r="N84" s="20">
        <f>SUM(N85:N86)</f>
        <v>838106006.20207989</v>
      </c>
      <c r="O84" s="20">
        <f>SUM(O85:O86)</f>
        <v>338465110.34302002</v>
      </c>
      <c r="P84" s="20">
        <f>SUM(P85:P86)</f>
        <v>401599926.47540671</v>
      </c>
      <c r="Q84" s="20">
        <f>SUM(Q85:Q86)</f>
        <v>464799277.14779329</v>
      </c>
      <c r="R84" s="20"/>
      <c r="S84" s="20">
        <f>SUM(S85:S86)</f>
        <v>153902635.70999998</v>
      </c>
      <c r="T84" s="20">
        <f>SUM(T85:T86)</f>
        <v>205985237.99999997</v>
      </c>
      <c r="U84" s="20">
        <f>SUM(U85:U86)</f>
        <v>248816389.31999999</v>
      </c>
      <c r="W84" s="16"/>
      <c r="X84" s="17" t="s">
        <v>56</v>
      </c>
      <c r="Y84" s="20">
        <f>SUM(Y85:Y86)</f>
        <v>937236492.75</v>
      </c>
      <c r="Z84" s="20">
        <f>SUM(Z85:Z86)</f>
        <v>596546306.54999995</v>
      </c>
      <c r="AA84" s="20">
        <f>SUM(AA85:AA86)</f>
        <v>647792072.13</v>
      </c>
      <c r="AB84" s="20">
        <f>SUM(AB85:AB86)</f>
        <v>699780534.75999999</v>
      </c>
      <c r="AC84" s="20"/>
      <c r="AD84" s="20">
        <f>SUM(AD85:AD86)</f>
        <v>315685902.59999996</v>
      </c>
      <c r="AE84" s="20">
        <f>SUM(AE85:AE86)</f>
        <v>339671157.27999991</v>
      </c>
      <c r="AF84" s="20">
        <f>SUM(AF85:AF86)</f>
        <v>367664543.40999997</v>
      </c>
      <c r="AG84" s="20"/>
      <c r="AH84" s="69">
        <f t="shared" si="33"/>
        <v>99130486.547920108</v>
      </c>
      <c r="AI84" s="61">
        <f t="shared" si="34"/>
        <v>131747029.40220666</v>
      </c>
      <c r="AJ84" s="61">
        <f t="shared" si="35"/>
        <v>51245765.580000043</v>
      </c>
      <c r="AK84" s="61">
        <f t="shared" si="36"/>
        <v>51988462.629999995</v>
      </c>
      <c r="AL84" s="61"/>
      <c r="AM84" s="61">
        <f t="shared" si="37"/>
        <v>66869513.279999971</v>
      </c>
      <c r="AN84" s="61">
        <f t="shared" si="38"/>
        <v>23985254.679999948</v>
      </c>
      <c r="AO84" s="61">
        <f t="shared" si="39"/>
        <v>27993386.130000055</v>
      </c>
      <c r="AP84" s="61"/>
      <c r="AQ84" s="61">
        <f t="shared" si="42"/>
        <v>280860403.94999999</v>
      </c>
      <c r="AR84" s="61">
        <f t="shared" si="43"/>
        <v>308120914.85000008</v>
      </c>
      <c r="AS84" s="61">
        <f t="shared" si="44"/>
        <v>332115991.35000002</v>
      </c>
    </row>
    <row r="85" spans="1:45" s="6" customFormat="1" ht="13.5" customHeight="1" x14ac:dyDescent="0.2">
      <c r="A85" s="16"/>
      <c r="B85" s="18" t="s">
        <v>0</v>
      </c>
      <c r="C85" s="21">
        <v>513073754.30896664</v>
      </c>
      <c r="D85" s="21">
        <v>77715281.987366676</v>
      </c>
      <c r="E85" s="21">
        <v>162325255.90616667</v>
      </c>
      <c r="F85" s="21">
        <v>258650153.85896668</v>
      </c>
      <c r="G85" s="21"/>
      <c r="H85" s="21">
        <v>1661581.3899999997</v>
      </c>
      <c r="I85" s="21">
        <v>6252397.6099999994</v>
      </c>
      <c r="J85" s="21">
        <v>15346599.129999999</v>
      </c>
      <c r="K85" s="27"/>
      <c r="L85" s="16"/>
      <c r="M85" s="18" t="s">
        <v>0</v>
      </c>
      <c r="N85" s="14">
        <v>838106006.20207989</v>
      </c>
      <c r="O85" s="14">
        <v>338465110.34302002</v>
      </c>
      <c r="P85" s="14">
        <v>401599926.47540671</v>
      </c>
      <c r="Q85" s="14">
        <v>464799277.14779329</v>
      </c>
      <c r="R85" s="14"/>
      <c r="S85" s="14">
        <v>153902635.70999998</v>
      </c>
      <c r="T85" s="14">
        <v>205985237.99999997</v>
      </c>
      <c r="U85" s="14">
        <v>248816389.31999999</v>
      </c>
      <c r="W85" s="16"/>
      <c r="X85" s="18" t="s">
        <v>0</v>
      </c>
      <c r="Y85" s="14">
        <v>937236492.75</v>
      </c>
      <c r="Z85" s="14">
        <v>596546306.54999995</v>
      </c>
      <c r="AA85" s="14">
        <v>647792072.13</v>
      </c>
      <c r="AB85" s="14">
        <v>699780534.75999999</v>
      </c>
      <c r="AC85" s="14"/>
      <c r="AD85" s="14">
        <v>315685902.59999996</v>
      </c>
      <c r="AE85" s="14">
        <v>339671157.27999991</v>
      </c>
      <c r="AF85" s="14">
        <v>367664543.40999997</v>
      </c>
      <c r="AG85" s="14"/>
      <c r="AH85" s="69">
        <f t="shared" si="33"/>
        <v>99130486.547920108</v>
      </c>
      <c r="AI85" s="61">
        <f t="shared" si="34"/>
        <v>131747029.40220666</v>
      </c>
      <c r="AJ85" s="61">
        <f t="shared" si="35"/>
        <v>51245765.580000043</v>
      </c>
      <c r="AK85" s="61">
        <f t="shared" si="36"/>
        <v>51988462.629999995</v>
      </c>
      <c r="AL85" s="61"/>
      <c r="AM85" s="61">
        <f t="shared" si="37"/>
        <v>66869513.279999971</v>
      </c>
      <c r="AN85" s="61">
        <f t="shared" si="38"/>
        <v>23985254.679999948</v>
      </c>
      <c r="AO85" s="61">
        <f t="shared" si="39"/>
        <v>27993386.130000055</v>
      </c>
      <c r="AP85" s="61"/>
      <c r="AQ85" s="61">
        <f t="shared" si="42"/>
        <v>280860403.94999999</v>
      </c>
      <c r="AR85" s="61">
        <f t="shared" si="43"/>
        <v>308120914.85000008</v>
      </c>
      <c r="AS85" s="61">
        <f t="shared" si="44"/>
        <v>332115991.35000002</v>
      </c>
    </row>
    <row r="86" spans="1:45" s="6" customFormat="1" ht="13.5" customHeight="1" x14ac:dyDescent="0.2">
      <c r="A86" s="16"/>
      <c r="B86" s="18" t="s">
        <v>2</v>
      </c>
      <c r="C86" s="21">
        <v>0</v>
      </c>
      <c r="D86" s="21">
        <v>0</v>
      </c>
      <c r="E86" s="21">
        <v>0</v>
      </c>
      <c r="F86" s="21">
        <v>0</v>
      </c>
      <c r="G86" s="21"/>
      <c r="H86" s="21">
        <v>0</v>
      </c>
      <c r="I86" s="21">
        <v>0</v>
      </c>
      <c r="J86" s="21">
        <v>0</v>
      </c>
      <c r="K86" s="27"/>
      <c r="L86" s="16"/>
      <c r="M86" s="18" t="s">
        <v>2</v>
      </c>
      <c r="N86" s="21">
        <v>0</v>
      </c>
      <c r="O86" s="21">
        <v>0</v>
      </c>
      <c r="P86" s="21">
        <v>0</v>
      </c>
      <c r="Q86" s="21">
        <v>0</v>
      </c>
      <c r="R86" s="21"/>
      <c r="S86" s="21">
        <v>0</v>
      </c>
      <c r="T86" s="21">
        <v>0</v>
      </c>
      <c r="U86" s="21">
        <v>0</v>
      </c>
      <c r="W86" s="16"/>
      <c r="X86" s="18" t="s">
        <v>2</v>
      </c>
      <c r="Y86" s="21">
        <v>0</v>
      </c>
      <c r="Z86" s="21">
        <v>0</v>
      </c>
      <c r="AA86" s="21">
        <v>0</v>
      </c>
      <c r="AB86" s="21">
        <v>0</v>
      </c>
      <c r="AC86" s="21"/>
      <c r="AD86" s="21">
        <v>0</v>
      </c>
      <c r="AE86" s="21">
        <v>0</v>
      </c>
      <c r="AF86" s="21">
        <v>0</v>
      </c>
      <c r="AG86" s="21"/>
      <c r="AH86" s="69">
        <f t="shared" si="33"/>
        <v>0</v>
      </c>
      <c r="AI86" s="61">
        <f t="shared" si="34"/>
        <v>0</v>
      </c>
      <c r="AJ86" s="61">
        <f t="shared" si="35"/>
        <v>0</v>
      </c>
      <c r="AK86" s="61">
        <f t="shared" si="36"/>
        <v>0</v>
      </c>
      <c r="AL86" s="61"/>
      <c r="AM86" s="61">
        <f t="shared" si="37"/>
        <v>0</v>
      </c>
      <c r="AN86" s="61">
        <f t="shared" si="38"/>
        <v>0</v>
      </c>
      <c r="AO86" s="61">
        <f t="shared" si="39"/>
        <v>0</v>
      </c>
      <c r="AP86" s="61"/>
      <c r="AQ86" s="61">
        <f t="shared" si="42"/>
        <v>0</v>
      </c>
      <c r="AR86" s="61">
        <f t="shared" si="43"/>
        <v>0</v>
      </c>
      <c r="AS86" s="61">
        <f t="shared" si="44"/>
        <v>0</v>
      </c>
    </row>
    <row r="87" spans="1:45" s="6" customFormat="1" ht="21" customHeight="1" x14ac:dyDescent="0.2">
      <c r="A87" s="16"/>
      <c r="B87" s="17" t="s">
        <v>47</v>
      </c>
      <c r="C87" s="20">
        <f t="shared" ref="C87:J87" si="48">SUM(C88:C89)</f>
        <v>131227806</v>
      </c>
      <c r="D87" s="20">
        <f t="shared" si="48"/>
        <v>18270473</v>
      </c>
      <c r="E87" s="20">
        <f t="shared" si="48"/>
        <v>28756060</v>
      </c>
      <c r="F87" s="20">
        <f t="shared" si="48"/>
        <v>41591899</v>
      </c>
      <c r="G87" s="20">
        <f t="shared" si="48"/>
        <v>0</v>
      </c>
      <c r="H87" s="20">
        <f t="shared" si="48"/>
        <v>634772</v>
      </c>
      <c r="I87" s="20">
        <f t="shared" si="48"/>
        <v>9061912</v>
      </c>
      <c r="J87" s="20">
        <f t="shared" si="48"/>
        <v>16570067</v>
      </c>
      <c r="K87" s="27"/>
      <c r="L87" s="16"/>
      <c r="M87" s="17" t="s">
        <v>47</v>
      </c>
      <c r="N87" s="20">
        <f>SUM(N88:N89)</f>
        <v>131415306</v>
      </c>
      <c r="O87" s="20">
        <f>SUM(O88:O89)</f>
        <v>50939686</v>
      </c>
      <c r="P87" s="20">
        <f>SUM(P88:P89)</f>
        <v>59976359</v>
      </c>
      <c r="Q87" s="20">
        <f>SUM(Q88:Q89)</f>
        <v>69758011</v>
      </c>
      <c r="R87" s="20"/>
      <c r="S87" s="20">
        <f>SUM(S88:S89)</f>
        <v>26919925</v>
      </c>
      <c r="T87" s="20">
        <f>SUM(T88:T89)</f>
        <v>36385799</v>
      </c>
      <c r="U87" s="20">
        <f>SUM(U88:U89)</f>
        <v>44972444</v>
      </c>
      <c r="W87" s="16"/>
      <c r="X87" s="17" t="s">
        <v>47</v>
      </c>
      <c r="Y87" s="20">
        <f>SUM(Y88:Y89)</f>
        <v>146180529.90900001</v>
      </c>
      <c r="Z87" s="20">
        <f>SUM(Z88:Z89)</f>
        <v>80522236.100191385</v>
      </c>
      <c r="AA87" s="20">
        <f>SUM(AA88:AA89)</f>
        <v>93425770.739266351</v>
      </c>
      <c r="AB87" s="20">
        <f>SUM(AB88:AB89)</f>
        <v>105168717.73834133</v>
      </c>
      <c r="AC87" s="20"/>
      <c r="AD87" s="20">
        <f>SUM(AD88:AD89)</f>
        <v>49414024.349999994</v>
      </c>
      <c r="AE87" s="20">
        <f>SUM(AE88:AE89)</f>
        <v>58339734</v>
      </c>
      <c r="AF87" s="20">
        <f>SUM(AF88:AF89)</f>
        <v>64733529.709999986</v>
      </c>
      <c r="AG87" s="20"/>
      <c r="AH87" s="69">
        <f t="shared" si="33"/>
        <v>14765223.909000009</v>
      </c>
      <c r="AI87" s="61">
        <f t="shared" si="34"/>
        <v>10764225.100191385</v>
      </c>
      <c r="AJ87" s="61">
        <f t="shared" si="35"/>
        <v>12903534.639074966</v>
      </c>
      <c r="AK87" s="61">
        <f t="shared" si="36"/>
        <v>11742946.999074981</v>
      </c>
      <c r="AL87" s="61"/>
      <c r="AM87" s="61">
        <f t="shared" si="37"/>
        <v>4441580.349999994</v>
      </c>
      <c r="AN87" s="61">
        <f t="shared" si="38"/>
        <v>8925709.650000006</v>
      </c>
      <c r="AO87" s="61">
        <f t="shared" si="39"/>
        <v>6393795.709999986</v>
      </c>
      <c r="AP87" s="61"/>
      <c r="AQ87" s="61">
        <f t="shared" si="42"/>
        <v>31108211.750191391</v>
      </c>
      <c r="AR87" s="61">
        <f t="shared" si="43"/>
        <v>35086036.739266351</v>
      </c>
      <c r="AS87" s="61">
        <f t="shared" si="44"/>
        <v>40435188.028341345</v>
      </c>
    </row>
    <row r="88" spans="1:45" s="6" customFormat="1" ht="13.5" customHeight="1" x14ac:dyDescent="0.2">
      <c r="A88" s="16"/>
      <c r="B88" s="18" t="s">
        <v>0</v>
      </c>
      <c r="C88" s="21">
        <v>131227806</v>
      </c>
      <c r="D88" s="21">
        <v>18270473</v>
      </c>
      <c r="E88" s="21">
        <v>28756060</v>
      </c>
      <c r="F88" s="21">
        <v>41591899</v>
      </c>
      <c r="G88" s="21"/>
      <c r="H88" s="21">
        <v>634772</v>
      </c>
      <c r="I88" s="21">
        <v>9061912</v>
      </c>
      <c r="J88" s="21">
        <v>16570067</v>
      </c>
      <c r="K88" s="27"/>
      <c r="L88" s="16"/>
      <c r="M88" s="18" t="s">
        <v>0</v>
      </c>
      <c r="N88" s="14">
        <v>131415306</v>
      </c>
      <c r="O88" s="14">
        <v>50939686</v>
      </c>
      <c r="P88" s="14">
        <v>59976359</v>
      </c>
      <c r="Q88" s="14">
        <v>69758011</v>
      </c>
      <c r="R88" s="14"/>
      <c r="S88" s="14">
        <v>26919925</v>
      </c>
      <c r="T88" s="14">
        <v>36385799</v>
      </c>
      <c r="U88" s="14">
        <v>44972444</v>
      </c>
      <c r="W88" s="16"/>
      <c r="X88" s="18" t="s">
        <v>0</v>
      </c>
      <c r="Y88" s="14">
        <v>146180529.90900001</v>
      </c>
      <c r="Z88" s="14">
        <v>80522236.100191385</v>
      </c>
      <c r="AA88" s="14">
        <v>93425770.739266351</v>
      </c>
      <c r="AB88" s="14">
        <v>105168717.73834133</v>
      </c>
      <c r="AC88" s="14"/>
      <c r="AD88" s="14">
        <v>49414024.349999994</v>
      </c>
      <c r="AE88" s="14">
        <v>58339734</v>
      </c>
      <c r="AF88" s="14">
        <v>64733529.709999986</v>
      </c>
      <c r="AG88" s="14"/>
      <c r="AH88" s="69">
        <f t="shared" si="33"/>
        <v>14765223.909000009</v>
      </c>
      <c r="AI88" s="61">
        <f t="shared" si="34"/>
        <v>10764225.100191385</v>
      </c>
      <c r="AJ88" s="61">
        <f t="shared" si="35"/>
        <v>12903534.639074966</v>
      </c>
      <c r="AK88" s="61">
        <f t="shared" si="36"/>
        <v>11742946.999074981</v>
      </c>
      <c r="AL88" s="61"/>
      <c r="AM88" s="61">
        <f t="shared" si="37"/>
        <v>4441580.349999994</v>
      </c>
      <c r="AN88" s="61">
        <f t="shared" si="38"/>
        <v>8925709.650000006</v>
      </c>
      <c r="AO88" s="61">
        <f t="shared" si="39"/>
        <v>6393795.709999986</v>
      </c>
      <c r="AP88" s="61"/>
      <c r="AQ88" s="61">
        <f t="shared" si="42"/>
        <v>31108211.750191391</v>
      </c>
      <c r="AR88" s="61">
        <f t="shared" si="43"/>
        <v>35086036.739266351</v>
      </c>
      <c r="AS88" s="61">
        <f t="shared" si="44"/>
        <v>40435188.028341345</v>
      </c>
    </row>
    <row r="89" spans="1:45" s="6" customFormat="1" ht="13.5" customHeight="1" x14ac:dyDescent="0.2">
      <c r="A89" s="16"/>
      <c r="B89" s="18" t="s">
        <v>2</v>
      </c>
      <c r="C89" s="21">
        <v>0</v>
      </c>
      <c r="D89" s="21">
        <v>0</v>
      </c>
      <c r="E89" s="21">
        <v>0</v>
      </c>
      <c r="F89" s="21">
        <v>0</v>
      </c>
      <c r="G89" s="21"/>
      <c r="H89" s="21">
        <v>0</v>
      </c>
      <c r="I89" s="21">
        <v>0</v>
      </c>
      <c r="J89" s="21">
        <v>0</v>
      </c>
      <c r="K89" s="27"/>
      <c r="L89" s="16"/>
      <c r="M89" s="18" t="s">
        <v>2</v>
      </c>
      <c r="N89" s="21">
        <v>0</v>
      </c>
      <c r="O89" s="21">
        <v>0</v>
      </c>
      <c r="P89" s="21">
        <v>0</v>
      </c>
      <c r="Q89" s="21">
        <v>0</v>
      </c>
      <c r="R89" s="21"/>
      <c r="S89" s="21">
        <v>0</v>
      </c>
      <c r="T89" s="21">
        <v>0</v>
      </c>
      <c r="U89" s="21">
        <v>0</v>
      </c>
      <c r="W89" s="16"/>
      <c r="X89" s="18" t="s">
        <v>2</v>
      </c>
      <c r="Y89" s="21">
        <v>0</v>
      </c>
      <c r="Z89" s="21">
        <v>0</v>
      </c>
      <c r="AA89" s="21">
        <v>0</v>
      </c>
      <c r="AB89" s="21">
        <v>0</v>
      </c>
      <c r="AC89" s="21"/>
      <c r="AD89" s="21">
        <v>0</v>
      </c>
      <c r="AE89" s="21">
        <v>0</v>
      </c>
      <c r="AF89" s="21">
        <v>0</v>
      </c>
      <c r="AG89" s="21"/>
      <c r="AH89" s="69">
        <f t="shared" si="33"/>
        <v>0</v>
      </c>
      <c r="AI89" s="61">
        <f t="shared" si="34"/>
        <v>0</v>
      </c>
      <c r="AJ89" s="61">
        <f t="shared" si="35"/>
        <v>0</v>
      </c>
      <c r="AK89" s="61">
        <f t="shared" si="36"/>
        <v>0</v>
      </c>
      <c r="AL89" s="61"/>
      <c r="AM89" s="61">
        <f t="shared" si="37"/>
        <v>0</v>
      </c>
      <c r="AN89" s="61">
        <f t="shared" si="38"/>
        <v>0</v>
      </c>
      <c r="AO89" s="61">
        <f t="shared" si="39"/>
        <v>0</v>
      </c>
      <c r="AP89" s="61"/>
      <c r="AQ89" s="61">
        <f t="shared" si="42"/>
        <v>0</v>
      </c>
      <c r="AR89" s="61">
        <f t="shared" si="43"/>
        <v>0</v>
      </c>
      <c r="AS89" s="61">
        <f t="shared" si="44"/>
        <v>0</v>
      </c>
    </row>
    <row r="90" spans="1:45" s="6" customFormat="1" ht="21" customHeight="1" x14ac:dyDescent="0.2">
      <c r="A90" s="16"/>
      <c r="B90" s="17" t="s">
        <v>45</v>
      </c>
      <c r="C90" s="20">
        <f t="shared" ref="C90:J90" si="49">SUM(C91:C92)</f>
        <v>84770232.420000002</v>
      </c>
      <c r="D90" s="20">
        <f t="shared" si="49"/>
        <v>9624807.6165671013</v>
      </c>
      <c r="E90" s="20">
        <f t="shared" si="49"/>
        <v>19249615.233134203</v>
      </c>
      <c r="F90" s="20">
        <f t="shared" si="49"/>
        <v>28874422.849701304</v>
      </c>
      <c r="G90" s="20">
        <f t="shared" si="49"/>
        <v>0</v>
      </c>
      <c r="H90" s="20">
        <f t="shared" si="49"/>
        <v>2406717.27</v>
      </c>
      <c r="I90" s="20">
        <f t="shared" si="49"/>
        <v>5157628.74</v>
      </c>
      <c r="J90" s="20">
        <f t="shared" si="49"/>
        <v>17478746.34</v>
      </c>
      <c r="K90" s="27"/>
      <c r="L90" s="16"/>
      <c r="M90" s="17" t="s">
        <v>45</v>
      </c>
      <c r="N90" s="20">
        <f>SUM(N91:N92)</f>
        <v>92678492.200000003</v>
      </c>
      <c r="O90" s="20">
        <f>SUM(O91:O92)</f>
        <v>35918451.019601732</v>
      </c>
      <c r="P90" s="20">
        <f>SUM(P91:P92)</f>
        <v>42962479.189502165</v>
      </c>
      <c r="Q90" s="20">
        <f>SUM(Q91:Q92)</f>
        <v>49927365.147402599</v>
      </c>
      <c r="R90" s="20"/>
      <c r="S90" s="20">
        <f>SUM(S91:S92)</f>
        <v>27686746.68</v>
      </c>
      <c r="T90" s="20">
        <f>SUM(T91:T92)</f>
        <v>32161054.620000001</v>
      </c>
      <c r="U90" s="20">
        <f>SUM(U91:U92)</f>
        <v>35677090.740000002</v>
      </c>
      <c r="W90" s="16"/>
      <c r="X90" s="17" t="s">
        <v>45</v>
      </c>
      <c r="Y90" s="20">
        <f>SUM(Y91:Y92)</f>
        <v>162877337.78000003</v>
      </c>
      <c r="Z90" s="20">
        <f>SUM(Z91:Z92)</f>
        <v>55823326.355303034</v>
      </c>
      <c r="AA90" s="20">
        <f>SUM(AA91:AA92)</f>
        <v>69751666.106060609</v>
      </c>
      <c r="AB90" s="20">
        <f>SUM(AB91:AB92)</f>
        <v>85430005.856818184</v>
      </c>
      <c r="AC90" s="20"/>
      <c r="AD90" s="20">
        <f>SUM(AD91:AD92)</f>
        <v>47426078.399999999</v>
      </c>
      <c r="AE90" s="20">
        <f>SUM(AE91:AE92)</f>
        <v>53543552.18</v>
      </c>
      <c r="AF90" s="20">
        <f>SUM(AF91:AF92)</f>
        <v>73999965.569999993</v>
      </c>
      <c r="AG90" s="20"/>
      <c r="AH90" s="69">
        <f t="shared" si="33"/>
        <v>70198845.580000028</v>
      </c>
      <c r="AI90" s="61">
        <f t="shared" si="34"/>
        <v>5895961.2079004347</v>
      </c>
      <c r="AJ90" s="61">
        <f t="shared" si="35"/>
        <v>13928339.750757575</v>
      </c>
      <c r="AK90" s="61">
        <f t="shared" si="36"/>
        <v>15678339.750757575</v>
      </c>
      <c r="AL90" s="61"/>
      <c r="AM90" s="61">
        <f t="shared" si="37"/>
        <v>11748987.659999996</v>
      </c>
      <c r="AN90" s="61">
        <f t="shared" si="38"/>
        <v>6117473.7800000012</v>
      </c>
      <c r="AO90" s="61">
        <f t="shared" si="39"/>
        <v>20456413.389999993</v>
      </c>
      <c r="AP90" s="61"/>
      <c r="AQ90" s="61">
        <f t="shared" si="42"/>
        <v>8397247.9553030357</v>
      </c>
      <c r="AR90" s="61">
        <f t="shared" si="43"/>
        <v>16208113.92606061</v>
      </c>
      <c r="AS90" s="61">
        <f t="shared" si="44"/>
        <v>11430040.286818191</v>
      </c>
    </row>
    <row r="91" spans="1:45" s="6" customFormat="1" ht="13.5" customHeight="1" x14ac:dyDescent="0.2">
      <c r="A91" s="16"/>
      <c r="B91" s="18" t="s">
        <v>0</v>
      </c>
      <c r="C91" s="21">
        <v>84770232.420000002</v>
      </c>
      <c r="D91" s="21">
        <v>9624807.6165671013</v>
      </c>
      <c r="E91" s="21">
        <v>19249615.233134203</v>
      </c>
      <c r="F91" s="21">
        <v>28874422.849701304</v>
      </c>
      <c r="G91" s="21"/>
      <c r="H91" s="21">
        <v>2406717.27</v>
      </c>
      <c r="I91" s="21">
        <v>5157628.74</v>
      </c>
      <c r="J91" s="21">
        <v>17478746.34</v>
      </c>
      <c r="K91" s="27"/>
      <c r="L91" s="16"/>
      <c r="M91" s="18" t="s">
        <v>0</v>
      </c>
      <c r="N91" s="14">
        <v>92678492.200000003</v>
      </c>
      <c r="O91" s="14">
        <v>35918451.019601732</v>
      </c>
      <c r="P91" s="14">
        <v>42962479.189502165</v>
      </c>
      <c r="Q91" s="14">
        <v>49927365.147402599</v>
      </c>
      <c r="R91" s="14"/>
      <c r="S91" s="14">
        <v>27686746.68</v>
      </c>
      <c r="T91" s="14">
        <v>32161054.620000001</v>
      </c>
      <c r="U91" s="14">
        <v>35677090.740000002</v>
      </c>
      <c r="W91" s="16"/>
      <c r="X91" s="18" t="s">
        <v>0</v>
      </c>
      <c r="Y91" s="14">
        <v>162877337.78000003</v>
      </c>
      <c r="Z91" s="14">
        <v>55823326.355303034</v>
      </c>
      <c r="AA91" s="14">
        <v>69751666.106060609</v>
      </c>
      <c r="AB91" s="14">
        <v>85430005.856818184</v>
      </c>
      <c r="AC91" s="14"/>
      <c r="AD91" s="14">
        <v>47426078.399999999</v>
      </c>
      <c r="AE91" s="14">
        <v>53543552.18</v>
      </c>
      <c r="AF91" s="14">
        <v>73999965.569999993</v>
      </c>
      <c r="AG91" s="14"/>
      <c r="AH91" s="69">
        <f t="shared" si="33"/>
        <v>70198845.580000028</v>
      </c>
      <c r="AI91" s="61">
        <f t="shared" si="34"/>
        <v>5895961.2079004347</v>
      </c>
      <c r="AJ91" s="61">
        <f t="shared" si="35"/>
        <v>13928339.750757575</v>
      </c>
      <c r="AK91" s="61">
        <f t="shared" si="36"/>
        <v>15678339.750757575</v>
      </c>
      <c r="AL91" s="61"/>
      <c r="AM91" s="61">
        <f t="shared" si="37"/>
        <v>11748987.659999996</v>
      </c>
      <c r="AN91" s="61">
        <f t="shared" si="38"/>
        <v>6117473.7800000012</v>
      </c>
      <c r="AO91" s="61">
        <f t="shared" si="39"/>
        <v>20456413.389999993</v>
      </c>
      <c r="AP91" s="61"/>
      <c r="AQ91" s="61">
        <f t="shared" si="42"/>
        <v>8397247.9553030357</v>
      </c>
      <c r="AR91" s="61">
        <f t="shared" si="43"/>
        <v>16208113.92606061</v>
      </c>
      <c r="AS91" s="61">
        <f t="shared" si="44"/>
        <v>11430040.286818191</v>
      </c>
    </row>
    <row r="92" spans="1:45" s="6" customFormat="1" ht="13.5" customHeight="1" x14ac:dyDescent="0.2">
      <c r="A92" s="16"/>
      <c r="B92" s="18" t="s">
        <v>2</v>
      </c>
      <c r="C92" s="21">
        <v>0</v>
      </c>
      <c r="D92" s="21">
        <v>0</v>
      </c>
      <c r="E92" s="21">
        <v>0</v>
      </c>
      <c r="F92" s="21">
        <v>0</v>
      </c>
      <c r="G92" s="21"/>
      <c r="H92" s="21">
        <v>0</v>
      </c>
      <c r="I92" s="21">
        <v>0</v>
      </c>
      <c r="J92" s="21">
        <v>0</v>
      </c>
      <c r="K92" s="21"/>
      <c r="L92" s="16"/>
      <c r="M92" s="18" t="s">
        <v>2</v>
      </c>
      <c r="N92" s="21">
        <v>0</v>
      </c>
      <c r="O92" s="21">
        <v>0</v>
      </c>
      <c r="P92" s="21">
        <v>0</v>
      </c>
      <c r="Q92" s="21">
        <v>0</v>
      </c>
      <c r="R92" s="21"/>
      <c r="S92" s="21">
        <v>0</v>
      </c>
      <c r="T92" s="21">
        <v>0</v>
      </c>
      <c r="U92" s="21">
        <v>0</v>
      </c>
      <c r="W92" s="16"/>
      <c r="X92" s="18" t="s">
        <v>2</v>
      </c>
      <c r="Y92" s="21">
        <v>0</v>
      </c>
      <c r="Z92" s="21">
        <v>0</v>
      </c>
      <c r="AA92" s="21">
        <v>0</v>
      </c>
      <c r="AB92" s="21">
        <v>0</v>
      </c>
      <c r="AC92" s="21"/>
      <c r="AD92" s="21">
        <v>0</v>
      </c>
      <c r="AE92" s="21">
        <v>0</v>
      </c>
      <c r="AF92" s="21">
        <v>0</v>
      </c>
      <c r="AG92" s="21"/>
      <c r="AH92" s="69">
        <f t="shared" si="33"/>
        <v>0</v>
      </c>
      <c r="AI92" s="61">
        <f t="shared" si="34"/>
        <v>0</v>
      </c>
      <c r="AJ92" s="61">
        <f t="shared" si="35"/>
        <v>0</v>
      </c>
      <c r="AK92" s="61">
        <f t="shared" si="36"/>
        <v>0</v>
      </c>
      <c r="AL92" s="61"/>
      <c r="AM92" s="61">
        <f t="shared" si="37"/>
        <v>0</v>
      </c>
      <c r="AN92" s="61">
        <f t="shared" si="38"/>
        <v>0</v>
      </c>
      <c r="AO92" s="61">
        <f t="shared" si="39"/>
        <v>0</v>
      </c>
      <c r="AP92" s="61"/>
      <c r="AQ92" s="61">
        <f t="shared" si="42"/>
        <v>0</v>
      </c>
      <c r="AR92" s="61">
        <f t="shared" si="43"/>
        <v>0</v>
      </c>
      <c r="AS92" s="61">
        <f t="shared" si="44"/>
        <v>0</v>
      </c>
    </row>
    <row r="93" spans="1:45" s="6" customFormat="1" ht="13.5" customHeight="1" x14ac:dyDescent="0.2">
      <c r="A93" s="16"/>
      <c r="B93" s="17" t="s">
        <v>43</v>
      </c>
      <c r="C93" s="20">
        <f t="shared" ref="C93:J93" si="50">SUM(C94:C95)</f>
        <v>283086015.37</v>
      </c>
      <c r="D93" s="20">
        <f t="shared" si="50"/>
        <v>28231725.350000001</v>
      </c>
      <c r="E93" s="20">
        <f t="shared" si="50"/>
        <v>56931959.490000002</v>
      </c>
      <c r="F93" s="20">
        <f t="shared" si="50"/>
        <v>84953535.370000005</v>
      </c>
      <c r="G93" s="20">
        <f t="shared" si="50"/>
        <v>0</v>
      </c>
      <c r="H93" s="20">
        <f t="shared" si="50"/>
        <v>13775365.189999999</v>
      </c>
      <c r="I93" s="20">
        <f t="shared" si="50"/>
        <v>32538634.18</v>
      </c>
      <c r="J93" s="20">
        <f t="shared" si="50"/>
        <v>57925667.049999997</v>
      </c>
      <c r="K93" s="27"/>
      <c r="L93" s="16"/>
      <c r="M93" s="17" t="s">
        <v>43</v>
      </c>
      <c r="N93" s="20">
        <f>SUM(N94:N95)</f>
        <v>310427472.62</v>
      </c>
      <c r="O93" s="20">
        <f>SUM(O94:O95)</f>
        <v>112625373.3</v>
      </c>
      <c r="P93" s="20">
        <f>SUM(P94:P95)</f>
        <v>138771928.94999999</v>
      </c>
      <c r="Q93" s="20">
        <f>SUM(Q94:Q95)</f>
        <v>164750618.63</v>
      </c>
      <c r="R93" s="20"/>
      <c r="S93" s="20">
        <f>SUM(S94:S95)</f>
        <v>92939555.370000005</v>
      </c>
      <c r="T93" s="20">
        <f>SUM(T94:T95)</f>
        <v>114949083.14</v>
      </c>
      <c r="U93" s="20">
        <f>SUM(U94:U95)</f>
        <v>138788827.83000001</v>
      </c>
      <c r="W93" s="16"/>
      <c r="X93" s="17" t="s">
        <v>43</v>
      </c>
      <c r="Y93" s="20">
        <f>SUM(Y94:Y95)</f>
        <v>326462035.91999996</v>
      </c>
      <c r="Z93" s="20">
        <f>SUM(Z94:Z95)</f>
        <v>190819838.06999999</v>
      </c>
      <c r="AA93" s="20">
        <f>SUM(AA94:AA95)</f>
        <v>216525681.84</v>
      </c>
      <c r="AB93" s="20">
        <f>SUM(AB94:AB95)</f>
        <v>243452223.97</v>
      </c>
      <c r="AC93" s="20"/>
      <c r="AD93" s="20">
        <f>SUM(AD94:AD95)</f>
        <v>165153431.75</v>
      </c>
      <c r="AE93" s="20">
        <f>SUM(AE94:AE95)</f>
        <v>185097379.00999999</v>
      </c>
      <c r="AF93" s="20">
        <f>SUM(AF94:AF95)</f>
        <v>204484118.00999999</v>
      </c>
      <c r="AG93" s="20"/>
      <c r="AH93" s="69">
        <f t="shared" si="33"/>
        <v>16034563.299999952</v>
      </c>
      <c r="AI93" s="61">
        <f t="shared" si="34"/>
        <v>26069219.439999998</v>
      </c>
      <c r="AJ93" s="61">
        <f t="shared" si="35"/>
        <v>25705843.770000011</v>
      </c>
      <c r="AK93" s="61">
        <f t="shared" si="36"/>
        <v>26926542.129999995</v>
      </c>
      <c r="AL93" s="61"/>
      <c r="AM93" s="61">
        <f t="shared" si="37"/>
        <v>26364603.919999987</v>
      </c>
      <c r="AN93" s="61">
        <f t="shared" si="38"/>
        <v>19943947.25999999</v>
      </c>
      <c r="AO93" s="61">
        <f t="shared" si="39"/>
        <v>19386739</v>
      </c>
      <c r="AP93" s="61"/>
      <c r="AQ93" s="61">
        <f t="shared" si="42"/>
        <v>25666406.319999993</v>
      </c>
      <c r="AR93" s="61">
        <f t="shared" si="43"/>
        <v>31428302.830000013</v>
      </c>
      <c r="AS93" s="61">
        <f t="shared" si="44"/>
        <v>38968105.960000008</v>
      </c>
    </row>
    <row r="94" spans="1:45" s="6" customFormat="1" ht="13.5" customHeight="1" x14ac:dyDescent="0.2">
      <c r="A94" s="16"/>
      <c r="B94" s="18" t="s">
        <v>0</v>
      </c>
      <c r="C94" s="21">
        <v>283086015.37</v>
      </c>
      <c r="D94" s="21">
        <v>28231725.350000001</v>
      </c>
      <c r="E94" s="21">
        <v>56931959.490000002</v>
      </c>
      <c r="F94" s="21">
        <v>84953535.370000005</v>
      </c>
      <c r="G94" s="21"/>
      <c r="H94" s="21">
        <v>13775365.189999999</v>
      </c>
      <c r="I94" s="21">
        <v>32538634.18</v>
      </c>
      <c r="J94" s="21">
        <v>57925667.049999997</v>
      </c>
      <c r="K94" s="27"/>
      <c r="L94" s="16"/>
      <c r="M94" s="18" t="s">
        <v>0</v>
      </c>
      <c r="N94" s="14">
        <v>310427472.62</v>
      </c>
      <c r="O94" s="14">
        <v>112625373.3</v>
      </c>
      <c r="P94" s="14">
        <v>138771928.94999999</v>
      </c>
      <c r="Q94" s="14">
        <v>164750618.63</v>
      </c>
      <c r="R94" s="14"/>
      <c r="S94" s="14">
        <v>92939555.370000005</v>
      </c>
      <c r="T94" s="14">
        <v>114949083.14</v>
      </c>
      <c r="U94" s="14">
        <v>138788827.83000001</v>
      </c>
      <c r="W94" s="16"/>
      <c r="X94" s="18" t="s">
        <v>0</v>
      </c>
      <c r="Y94" s="14">
        <v>326462035.91999996</v>
      </c>
      <c r="Z94" s="14">
        <v>190819838.06999999</v>
      </c>
      <c r="AA94" s="14">
        <v>216525681.84</v>
      </c>
      <c r="AB94" s="14">
        <v>243452223.97</v>
      </c>
      <c r="AC94" s="14"/>
      <c r="AD94" s="14">
        <v>165153431.75</v>
      </c>
      <c r="AE94" s="14">
        <v>185097379.00999999</v>
      </c>
      <c r="AF94" s="14">
        <v>204484118.00999999</v>
      </c>
      <c r="AG94" s="14"/>
      <c r="AH94" s="69">
        <f t="shared" si="33"/>
        <v>16034563.299999952</v>
      </c>
      <c r="AI94" s="61">
        <f t="shared" si="34"/>
        <v>26069219.439999998</v>
      </c>
      <c r="AJ94" s="61">
        <f t="shared" si="35"/>
        <v>25705843.770000011</v>
      </c>
      <c r="AK94" s="61">
        <f t="shared" si="36"/>
        <v>26926542.129999995</v>
      </c>
      <c r="AL94" s="61"/>
      <c r="AM94" s="61">
        <f t="shared" si="37"/>
        <v>26364603.919999987</v>
      </c>
      <c r="AN94" s="61">
        <f t="shared" si="38"/>
        <v>19943947.25999999</v>
      </c>
      <c r="AO94" s="61">
        <f t="shared" si="39"/>
        <v>19386739</v>
      </c>
      <c r="AP94" s="61"/>
      <c r="AQ94" s="61">
        <f t="shared" si="42"/>
        <v>25666406.319999993</v>
      </c>
      <c r="AR94" s="61">
        <f t="shared" si="43"/>
        <v>31428302.830000013</v>
      </c>
      <c r="AS94" s="61">
        <f t="shared" si="44"/>
        <v>38968105.960000008</v>
      </c>
    </row>
    <row r="95" spans="1:45" s="6" customFormat="1" ht="13.5" customHeight="1" x14ac:dyDescent="0.2">
      <c r="A95" s="16"/>
      <c r="B95" s="18" t="s">
        <v>2</v>
      </c>
      <c r="C95" s="21">
        <v>0</v>
      </c>
      <c r="D95" s="21">
        <v>0</v>
      </c>
      <c r="E95" s="21">
        <v>0</v>
      </c>
      <c r="F95" s="21">
        <v>0</v>
      </c>
      <c r="G95" s="21"/>
      <c r="H95" s="21">
        <v>0</v>
      </c>
      <c r="I95" s="21">
        <v>0</v>
      </c>
      <c r="J95" s="21">
        <v>0</v>
      </c>
      <c r="K95" s="27"/>
      <c r="L95" s="16"/>
      <c r="M95" s="18" t="s">
        <v>2</v>
      </c>
      <c r="N95" s="21">
        <v>0</v>
      </c>
      <c r="O95" s="21">
        <v>0</v>
      </c>
      <c r="P95" s="21">
        <v>0</v>
      </c>
      <c r="Q95" s="21">
        <v>0</v>
      </c>
      <c r="R95" s="21"/>
      <c r="S95" s="21">
        <v>0</v>
      </c>
      <c r="T95" s="21">
        <v>0</v>
      </c>
      <c r="U95" s="21">
        <v>0</v>
      </c>
      <c r="W95" s="16"/>
      <c r="X95" s="18" t="s">
        <v>2</v>
      </c>
      <c r="Y95" s="21">
        <v>0</v>
      </c>
      <c r="Z95" s="21">
        <v>0</v>
      </c>
      <c r="AA95" s="21">
        <v>0</v>
      </c>
      <c r="AB95" s="21">
        <v>0</v>
      </c>
      <c r="AC95" s="21"/>
      <c r="AD95" s="21">
        <v>0</v>
      </c>
      <c r="AE95" s="21">
        <v>0</v>
      </c>
      <c r="AF95" s="21">
        <v>0</v>
      </c>
      <c r="AG95" s="21"/>
      <c r="AH95" s="69">
        <f t="shared" si="33"/>
        <v>0</v>
      </c>
      <c r="AI95" s="61">
        <f t="shared" si="34"/>
        <v>0</v>
      </c>
      <c r="AJ95" s="61">
        <f t="shared" si="35"/>
        <v>0</v>
      </c>
      <c r="AK95" s="61">
        <f t="shared" si="36"/>
        <v>0</v>
      </c>
      <c r="AL95" s="61"/>
      <c r="AM95" s="61">
        <f t="shared" si="37"/>
        <v>0</v>
      </c>
      <c r="AN95" s="61">
        <f t="shared" si="38"/>
        <v>0</v>
      </c>
      <c r="AO95" s="61">
        <f t="shared" si="39"/>
        <v>0</v>
      </c>
      <c r="AP95" s="61"/>
      <c r="AQ95" s="61">
        <f t="shared" si="42"/>
        <v>0</v>
      </c>
      <c r="AR95" s="61">
        <f t="shared" si="43"/>
        <v>0</v>
      </c>
      <c r="AS95" s="61">
        <f t="shared" si="44"/>
        <v>0</v>
      </c>
    </row>
    <row r="96" spans="1:45" s="6" customFormat="1" ht="21" customHeight="1" x14ac:dyDescent="0.2">
      <c r="A96" s="16"/>
      <c r="B96" s="17" t="s">
        <v>46</v>
      </c>
      <c r="C96" s="20">
        <f t="shared" ref="C96:J96" si="51">SUM(C97:C98)</f>
        <v>498137351.23000002</v>
      </c>
      <c r="D96" s="20">
        <f t="shared" si="51"/>
        <v>92227412.49333334</v>
      </c>
      <c r="E96" s="20">
        <f t="shared" si="51"/>
        <v>133738858.42916667</v>
      </c>
      <c r="F96" s="20">
        <f t="shared" si="51"/>
        <v>175250304.36500001</v>
      </c>
      <c r="G96" s="20">
        <f t="shared" si="51"/>
        <v>0</v>
      </c>
      <c r="H96" s="20">
        <f t="shared" si="51"/>
        <v>30164631.633599184</v>
      </c>
      <c r="I96" s="20">
        <f t="shared" si="51"/>
        <v>60329263.267198369</v>
      </c>
      <c r="J96" s="20">
        <f t="shared" si="51"/>
        <v>90493894.900797546</v>
      </c>
      <c r="K96" s="27"/>
      <c r="L96" s="16"/>
      <c r="M96" s="17" t="s">
        <v>46</v>
      </c>
      <c r="N96" s="63">
        <f>SUM(N97:N98)</f>
        <v>740470567.02999997</v>
      </c>
      <c r="O96" s="20">
        <f>SUM(O97:O98)</f>
        <v>246823522.34333336</v>
      </c>
      <c r="P96" s="20">
        <f>SUM(P97:P98)</f>
        <v>308529402.92916667</v>
      </c>
      <c r="Q96" s="20">
        <f>SUM(Q97:Q98)</f>
        <v>370235283.51499999</v>
      </c>
      <c r="R96" s="20"/>
      <c r="S96" s="20">
        <f>SUM(S97:S98)</f>
        <v>218739996.89167306</v>
      </c>
      <c r="T96" s="20">
        <f>SUM(T97:T98)</f>
        <v>273424996.1145913</v>
      </c>
      <c r="U96" s="20">
        <f>SUM(U97:U98)</f>
        <v>328109995.33750957</v>
      </c>
      <c r="W96" s="16"/>
      <c r="X96" s="17" t="s">
        <v>46</v>
      </c>
      <c r="Y96" s="20">
        <f>SUM(Y97:Y98)</f>
        <v>690037681.02999997</v>
      </c>
      <c r="Z96" s="20">
        <f>SUM(Z97:Z98)</f>
        <v>402521980.6008333</v>
      </c>
      <c r="AA96" s="20">
        <f>SUM(AA97:AA98)</f>
        <v>460025120.68666667</v>
      </c>
      <c r="AB96" s="20">
        <f>SUM(AB97:AB98)</f>
        <v>517528260.77250004</v>
      </c>
      <c r="AC96" s="20"/>
      <c r="AD96" s="20">
        <f>SUM(AD97:AD98)</f>
        <v>353489462.32443595</v>
      </c>
      <c r="AE96" s="20">
        <f>SUM(AE97:AE98)</f>
        <v>391310835.64754999</v>
      </c>
      <c r="AF96" s="20">
        <f>SUM(AF97:AF98)</f>
        <v>429132208.97066408</v>
      </c>
      <c r="AG96" s="20"/>
      <c r="AH96" s="69">
        <f>+Y96-N96</f>
        <v>-50432886</v>
      </c>
      <c r="AI96" s="61">
        <f t="shared" si="34"/>
        <v>32286697.085833311</v>
      </c>
      <c r="AJ96" s="61">
        <f t="shared" si="35"/>
        <v>57503140.085833371</v>
      </c>
      <c r="AK96" s="61">
        <f t="shared" si="36"/>
        <v>57503140.085833371</v>
      </c>
      <c r="AL96" s="61"/>
      <c r="AM96" s="61">
        <f t="shared" si="37"/>
        <v>25379466.986926377</v>
      </c>
      <c r="AN96" s="61">
        <f t="shared" si="38"/>
        <v>37821373.323114038</v>
      </c>
      <c r="AO96" s="61">
        <f t="shared" si="39"/>
        <v>37821373.323114097</v>
      </c>
      <c r="AP96" s="61"/>
      <c r="AQ96" s="61">
        <f t="shared" si="42"/>
        <v>49032518.276397347</v>
      </c>
      <c r="AR96" s="61">
        <f t="shared" si="43"/>
        <v>68714285.039116681</v>
      </c>
      <c r="AS96" s="61">
        <f t="shared" si="44"/>
        <v>88396051.801835954</v>
      </c>
    </row>
    <row r="97" spans="1:45" s="6" customFormat="1" ht="13.5" customHeight="1" x14ac:dyDescent="0.2">
      <c r="A97" s="16"/>
      <c r="B97" s="18" t="s">
        <v>0</v>
      </c>
      <c r="C97" s="21">
        <v>202863866.23000002</v>
      </c>
      <c r="D97" s="21">
        <v>67621288.74333334</v>
      </c>
      <c r="E97" s="21">
        <v>84526610.929166675</v>
      </c>
      <c r="F97" s="21">
        <v>101431933.11500001</v>
      </c>
      <c r="G97" s="21"/>
      <c r="H97" s="21">
        <v>28340596.748794183</v>
      </c>
      <c r="I97" s="21">
        <v>56681193.497588366</v>
      </c>
      <c r="J97" s="21">
        <v>85021790.246382549</v>
      </c>
      <c r="K97" s="27"/>
      <c r="L97" s="16"/>
      <c r="M97" s="18" t="s">
        <v>0</v>
      </c>
      <c r="N97" s="64">
        <v>426801662.03000003</v>
      </c>
      <c r="O97" s="14">
        <v>142267220.67666668</v>
      </c>
      <c r="P97" s="14">
        <v>177834025.84583336</v>
      </c>
      <c r="Q97" s="14">
        <v>213400831.01500002</v>
      </c>
      <c r="R97" s="14"/>
      <c r="S97" s="14">
        <v>130850331.24500638</v>
      </c>
      <c r="T97" s="14">
        <v>163562914.05625796</v>
      </c>
      <c r="U97" s="14">
        <v>196275496.86750957</v>
      </c>
      <c r="W97" s="16"/>
      <c r="X97" s="18" t="s">
        <v>0</v>
      </c>
      <c r="Y97" s="21">
        <v>392863200.03000003</v>
      </c>
      <c r="Z97" s="14">
        <v>229170200.01750001</v>
      </c>
      <c r="AA97" s="14">
        <v>261908800.02000001</v>
      </c>
      <c r="AB97" s="14">
        <v>294647400.02250004</v>
      </c>
      <c r="AC97" s="14"/>
      <c r="AD97" s="14">
        <v>214198104.98956046</v>
      </c>
      <c r="AE97" s="14">
        <v>232120712.97912088</v>
      </c>
      <c r="AF97" s="14">
        <v>250043320.96868134</v>
      </c>
      <c r="AG97" s="14"/>
      <c r="AH97" s="69">
        <f t="shared" si="33"/>
        <v>-33938462</v>
      </c>
      <c r="AI97" s="61">
        <f t="shared" si="34"/>
        <v>15769369.002499998</v>
      </c>
      <c r="AJ97" s="61">
        <f t="shared" si="35"/>
        <v>32738600.002499998</v>
      </c>
      <c r="AK97" s="61">
        <f t="shared" si="36"/>
        <v>32738600.002500027</v>
      </c>
      <c r="AL97" s="61"/>
      <c r="AM97" s="61">
        <f t="shared" si="37"/>
        <v>17922608.122050881</v>
      </c>
      <c r="AN97" s="61">
        <f t="shared" si="38"/>
        <v>17922607.989560425</v>
      </c>
      <c r="AO97" s="61">
        <f t="shared" si="39"/>
        <v>17922607.989560455</v>
      </c>
      <c r="AP97" s="61"/>
      <c r="AQ97" s="61">
        <f t="shared" si="42"/>
        <v>14972095.027939558</v>
      </c>
      <c r="AR97" s="61">
        <f t="shared" si="43"/>
        <v>29788087.04087913</v>
      </c>
      <c r="AS97" s="61">
        <f t="shared" si="44"/>
        <v>44604079.053818703</v>
      </c>
    </row>
    <row r="98" spans="1:45" s="6" customFormat="1" ht="13.5" customHeight="1" x14ac:dyDescent="0.2">
      <c r="A98" s="16"/>
      <c r="B98" s="18" t="s">
        <v>2</v>
      </c>
      <c r="C98" s="21">
        <v>295273485</v>
      </c>
      <c r="D98" s="21">
        <v>24606123.75</v>
      </c>
      <c r="E98" s="21">
        <v>49212247.5</v>
      </c>
      <c r="F98" s="21">
        <v>73818371.25</v>
      </c>
      <c r="G98" s="21"/>
      <c r="H98" s="21">
        <v>1824034.8848050002</v>
      </c>
      <c r="I98" s="21">
        <v>3648069.7696100003</v>
      </c>
      <c r="J98" s="21">
        <v>5472104.6544150002</v>
      </c>
      <c r="K98" s="27"/>
      <c r="L98" s="16"/>
      <c r="M98" s="18" t="s">
        <v>2</v>
      </c>
      <c r="N98" s="64">
        <v>313668905</v>
      </c>
      <c r="O98" s="14">
        <v>104556301.66666667</v>
      </c>
      <c r="P98" s="14">
        <v>130695377.08333334</v>
      </c>
      <c r="Q98" s="14">
        <v>156834452.5</v>
      </c>
      <c r="R98" s="14"/>
      <c r="S98" s="14">
        <v>87889665.646666676</v>
      </c>
      <c r="T98" s="14">
        <v>109862082.05833334</v>
      </c>
      <c r="U98" s="14">
        <v>131834498.47000001</v>
      </c>
      <c r="W98" s="16"/>
      <c r="X98" s="18" t="s">
        <v>2</v>
      </c>
      <c r="Y98" s="21">
        <v>297174481</v>
      </c>
      <c r="Z98" s="14">
        <v>173351780.58333331</v>
      </c>
      <c r="AA98" s="14">
        <v>198116320.66666666</v>
      </c>
      <c r="AB98" s="14">
        <v>222880860.75</v>
      </c>
      <c r="AC98" s="14"/>
      <c r="AD98" s="14">
        <v>139291357.33487546</v>
      </c>
      <c r="AE98" s="14">
        <v>159190122.66842911</v>
      </c>
      <c r="AF98" s="14">
        <v>179088888.00198275</v>
      </c>
      <c r="AG98" s="14"/>
      <c r="AH98" s="69">
        <f t="shared" si="33"/>
        <v>-16494424</v>
      </c>
      <c r="AI98" s="61">
        <f t="shared" si="34"/>
        <v>16517328.083333313</v>
      </c>
      <c r="AJ98" s="61">
        <f t="shared" si="35"/>
        <v>24764540.083333343</v>
      </c>
      <c r="AK98" s="61">
        <f t="shared" si="36"/>
        <v>24764540.083333343</v>
      </c>
      <c r="AL98" s="61"/>
      <c r="AM98" s="61">
        <f t="shared" si="37"/>
        <v>7456858.8648754507</v>
      </c>
      <c r="AN98" s="61">
        <f t="shared" si="38"/>
        <v>19898765.333553642</v>
      </c>
      <c r="AO98" s="61">
        <f t="shared" si="39"/>
        <v>19898765.333553642</v>
      </c>
      <c r="AP98" s="61"/>
      <c r="AQ98" s="61">
        <f t="shared" si="42"/>
        <v>34060423.248457849</v>
      </c>
      <c r="AR98" s="61">
        <f t="shared" si="43"/>
        <v>38926197.99823755</v>
      </c>
      <c r="AS98" s="61">
        <f t="shared" si="44"/>
        <v>43791972.748017251</v>
      </c>
    </row>
    <row r="99" spans="1:45" s="6" customFormat="1" ht="13.5" customHeight="1" x14ac:dyDescent="0.2">
      <c r="A99" s="16"/>
      <c r="B99" s="17" t="s">
        <v>81</v>
      </c>
      <c r="C99" s="20">
        <f t="shared" ref="C99:J99" si="52">SUM(C100:C101)</f>
        <v>108327010.22116232</v>
      </c>
      <c r="D99" s="20">
        <f t="shared" si="52"/>
        <v>9027250.8514166679</v>
      </c>
      <c r="E99" s="20">
        <f t="shared" si="52"/>
        <v>18054501.702833336</v>
      </c>
      <c r="F99" s="20">
        <f t="shared" si="52"/>
        <v>27081752.554250002</v>
      </c>
      <c r="G99" s="20">
        <f t="shared" si="52"/>
        <v>0</v>
      </c>
      <c r="H99" s="20">
        <f t="shared" si="52"/>
        <v>241198.09</v>
      </c>
      <c r="I99" s="20">
        <f t="shared" si="52"/>
        <v>811916.23</v>
      </c>
      <c r="J99" s="20">
        <f t="shared" si="52"/>
        <v>4049783.7099999995</v>
      </c>
      <c r="K99" s="27"/>
      <c r="L99" s="16"/>
      <c r="M99" s="17" t="s">
        <v>81</v>
      </c>
      <c r="N99" s="20">
        <f>SUM(N100:N101)</f>
        <v>109042010.22116232</v>
      </c>
      <c r="O99" s="20">
        <f>SUM(O100:O101)</f>
        <v>36466503.404250003</v>
      </c>
      <c r="P99" s="20">
        <f>SUM(P100:P101)</f>
        <v>45493754.254250005</v>
      </c>
      <c r="Q99" s="20">
        <f>SUM(Q100:Q101)</f>
        <v>54521015.104250006</v>
      </c>
      <c r="R99" s="20"/>
      <c r="S99" s="20">
        <f>SUM(S100:S101)</f>
        <v>13648261.399999999</v>
      </c>
      <c r="T99" s="20">
        <f>SUM(T100:T101)</f>
        <v>19616880.870000001</v>
      </c>
      <c r="U99" s="20">
        <f>SUM(U100:U101)</f>
        <v>21873360.280000001</v>
      </c>
      <c r="W99" s="16"/>
      <c r="X99" s="17" t="s">
        <v>81</v>
      </c>
      <c r="Y99" s="20">
        <f>SUM(Y100:Y101)</f>
        <v>109042010.22116232</v>
      </c>
      <c r="Z99" s="20">
        <f>SUM(Z100:Z101)</f>
        <v>63905755.959916681</v>
      </c>
      <c r="AA99" s="20">
        <f>SUM(AA100:AA101)</f>
        <v>72933006.811333343</v>
      </c>
      <c r="AB99" s="20">
        <f>SUM(AB100:AB101)</f>
        <v>81960257.662750006</v>
      </c>
      <c r="AC99" s="20"/>
      <c r="AD99" s="20">
        <f>SUM(AD100:AD101)</f>
        <v>27980414.779999997</v>
      </c>
      <c r="AE99" s="20">
        <f>SUM(AE100:AE101)</f>
        <v>36459106.299999997</v>
      </c>
      <c r="AF99" s="20">
        <f>SUM(AF100:AF101)</f>
        <v>39698792.890000001</v>
      </c>
      <c r="AG99" s="20"/>
      <c r="AH99" s="69">
        <f t="shared" si="33"/>
        <v>0</v>
      </c>
      <c r="AI99" s="61">
        <f t="shared" si="34"/>
        <v>9384740.8556666747</v>
      </c>
      <c r="AJ99" s="61">
        <f t="shared" si="35"/>
        <v>9027250.8514166623</v>
      </c>
      <c r="AK99" s="61">
        <f t="shared" si="36"/>
        <v>9027250.8514166623</v>
      </c>
      <c r="AL99" s="61"/>
      <c r="AM99" s="61">
        <f t="shared" si="37"/>
        <v>6107054.4999999963</v>
      </c>
      <c r="AN99" s="61">
        <f t="shared" si="38"/>
        <v>8478691.5199999996</v>
      </c>
      <c r="AO99" s="61">
        <f t="shared" si="39"/>
        <v>3239686.5900000036</v>
      </c>
      <c r="AP99" s="61"/>
      <c r="AQ99" s="61">
        <f t="shared" si="42"/>
        <v>35925341.17991668</v>
      </c>
      <c r="AR99" s="61">
        <f t="shared" si="43"/>
        <v>36473900.511333346</v>
      </c>
      <c r="AS99" s="61">
        <f t="shared" si="44"/>
        <v>42261464.772750005</v>
      </c>
    </row>
    <row r="100" spans="1:45" s="6" customFormat="1" ht="13.5" customHeight="1" x14ac:dyDescent="0.2">
      <c r="A100" s="16"/>
      <c r="B100" s="18" t="s">
        <v>0</v>
      </c>
      <c r="C100" s="21">
        <v>108327010.22116232</v>
      </c>
      <c r="D100" s="21">
        <v>9027250.8514166679</v>
      </c>
      <c r="E100" s="21">
        <v>18054501.702833336</v>
      </c>
      <c r="F100" s="21">
        <v>27081752.554250002</v>
      </c>
      <c r="G100" s="21"/>
      <c r="H100" s="21">
        <v>241198.09</v>
      </c>
      <c r="I100" s="21">
        <v>811916.23</v>
      </c>
      <c r="J100" s="21">
        <v>4049783.7099999995</v>
      </c>
      <c r="K100" s="27"/>
      <c r="L100" s="16"/>
      <c r="M100" s="18" t="s">
        <v>0</v>
      </c>
      <c r="N100" s="14">
        <v>109042010.22116232</v>
      </c>
      <c r="O100" s="14">
        <v>36466503.404250003</v>
      </c>
      <c r="P100" s="14">
        <v>45493754.254250005</v>
      </c>
      <c r="Q100" s="14">
        <v>54521015.104250006</v>
      </c>
      <c r="R100" s="14"/>
      <c r="S100" s="14">
        <v>13648261.399999999</v>
      </c>
      <c r="T100" s="14">
        <v>19616880.870000001</v>
      </c>
      <c r="U100" s="14">
        <v>21873360.280000001</v>
      </c>
      <c r="W100" s="16"/>
      <c r="X100" s="18" t="s">
        <v>0</v>
      </c>
      <c r="Y100" s="14">
        <v>109042010.22116232</v>
      </c>
      <c r="Z100" s="14">
        <v>63905755.959916681</v>
      </c>
      <c r="AA100" s="14">
        <v>72933006.811333343</v>
      </c>
      <c r="AB100" s="14">
        <v>81960257.662750006</v>
      </c>
      <c r="AC100" s="14"/>
      <c r="AD100" s="14">
        <v>27980414.779999997</v>
      </c>
      <c r="AE100" s="14">
        <v>36459106.299999997</v>
      </c>
      <c r="AF100" s="14">
        <v>39698792.890000001</v>
      </c>
      <c r="AG100" s="14"/>
      <c r="AH100" s="69">
        <f t="shared" si="33"/>
        <v>0</v>
      </c>
      <c r="AI100" s="61">
        <f t="shared" si="34"/>
        <v>9384740.8556666747</v>
      </c>
      <c r="AJ100" s="61">
        <f t="shared" si="35"/>
        <v>9027250.8514166623</v>
      </c>
      <c r="AK100" s="61">
        <f t="shared" si="36"/>
        <v>9027250.8514166623</v>
      </c>
      <c r="AL100" s="61"/>
      <c r="AM100" s="61">
        <f t="shared" si="37"/>
        <v>6107054.4999999963</v>
      </c>
      <c r="AN100" s="61">
        <f t="shared" si="38"/>
        <v>8478691.5199999996</v>
      </c>
      <c r="AO100" s="61">
        <f t="shared" si="39"/>
        <v>3239686.5900000036</v>
      </c>
      <c r="AP100" s="61"/>
      <c r="AQ100" s="61">
        <f t="shared" si="42"/>
        <v>35925341.17991668</v>
      </c>
      <c r="AR100" s="61">
        <f t="shared" si="43"/>
        <v>36473900.511333346</v>
      </c>
      <c r="AS100" s="61">
        <f t="shared" si="44"/>
        <v>42261464.772750005</v>
      </c>
    </row>
    <row r="101" spans="1:45" s="6" customFormat="1" ht="13.5" customHeight="1" x14ac:dyDescent="0.2">
      <c r="A101" s="16"/>
      <c r="B101" s="18" t="s">
        <v>2</v>
      </c>
      <c r="C101" s="21">
        <v>0</v>
      </c>
      <c r="D101" s="21">
        <v>0</v>
      </c>
      <c r="E101" s="21">
        <v>0</v>
      </c>
      <c r="F101" s="21">
        <v>0</v>
      </c>
      <c r="G101" s="21"/>
      <c r="H101" s="21">
        <v>0</v>
      </c>
      <c r="I101" s="21">
        <v>0</v>
      </c>
      <c r="J101" s="21">
        <v>0</v>
      </c>
      <c r="K101" s="27"/>
      <c r="L101" s="16"/>
      <c r="M101" s="18" t="s">
        <v>2</v>
      </c>
      <c r="N101" s="21">
        <v>0</v>
      </c>
      <c r="O101" s="21">
        <v>0</v>
      </c>
      <c r="P101" s="21">
        <v>0</v>
      </c>
      <c r="Q101" s="21">
        <v>0</v>
      </c>
      <c r="R101" s="21"/>
      <c r="S101" s="21">
        <v>0</v>
      </c>
      <c r="T101" s="21">
        <v>0</v>
      </c>
      <c r="U101" s="21">
        <v>0</v>
      </c>
      <c r="W101" s="16"/>
      <c r="X101" s="18" t="s">
        <v>2</v>
      </c>
      <c r="Y101" s="21">
        <v>0</v>
      </c>
      <c r="Z101" s="21">
        <v>0</v>
      </c>
      <c r="AA101" s="21">
        <v>0</v>
      </c>
      <c r="AB101" s="21">
        <v>0</v>
      </c>
      <c r="AC101" s="21"/>
      <c r="AD101" s="21">
        <v>0</v>
      </c>
      <c r="AE101" s="21">
        <v>0</v>
      </c>
      <c r="AF101" s="21">
        <v>0</v>
      </c>
      <c r="AG101" s="21"/>
      <c r="AH101" s="69">
        <f t="shared" si="33"/>
        <v>0</v>
      </c>
      <c r="AI101" s="61">
        <f t="shared" si="34"/>
        <v>0</v>
      </c>
      <c r="AJ101" s="61">
        <f t="shared" si="35"/>
        <v>0</v>
      </c>
      <c r="AK101" s="61">
        <f t="shared" si="36"/>
        <v>0</v>
      </c>
      <c r="AL101" s="61"/>
      <c r="AM101" s="61">
        <f t="shared" si="37"/>
        <v>0</v>
      </c>
      <c r="AN101" s="61">
        <f t="shared" si="38"/>
        <v>0</v>
      </c>
      <c r="AO101" s="61">
        <f t="shared" si="39"/>
        <v>0</v>
      </c>
      <c r="AP101" s="61"/>
      <c r="AQ101" s="61">
        <f t="shared" si="42"/>
        <v>0</v>
      </c>
      <c r="AR101" s="61">
        <f t="shared" si="43"/>
        <v>0</v>
      </c>
      <c r="AS101" s="61">
        <f t="shared" si="44"/>
        <v>0</v>
      </c>
    </row>
    <row r="102" spans="1:45" s="6" customFormat="1" ht="27.75" customHeight="1" x14ac:dyDescent="0.2">
      <c r="A102" s="16"/>
      <c r="B102" s="17" t="s">
        <v>86</v>
      </c>
      <c r="C102" s="20">
        <f t="shared" ref="C102:J102" si="53">SUM(C103:C104)</f>
        <v>27559640</v>
      </c>
      <c r="D102" s="20">
        <f t="shared" si="53"/>
        <v>2458304</v>
      </c>
      <c r="E102" s="20">
        <f t="shared" si="53"/>
        <v>4814705</v>
      </c>
      <c r="F102" s="20">
        <f t="shared" si="53"/>
        <v>7186572</v>
      </c>
      <c r="G102" s="20">
        <f t="shared" si="53"/>
        <v>0</v>
      </c>
      <c r="H102" s="20">
        <f t="shared" si="53"/>
        <v>658089</v>
      </c>
      <c r="I102" s="20">
        <f t="shared" si="53"/>
        <v>3624158</v>
      </c>
      <c r="J102" s="20">
        <f t="shared" si="53"/>
        <v>6156719</v>
      </c>
      <c r="K102" s="27"/>
      <c r="L102" s="16"/>
      <c r="M102" s="17" t="s">
        <v>86</v>
      </c>
      <c r="N102" s="20">
        <f>SUM(N103:N104)</f>
        <v>34480961</v>
      </c>
      <c r="O102" s="20">
        <f>SUM(O103:O104)</f>
        <v>10497033</v>
      </c>
      <c r="P102" s="20">
        <f>SUM(P103:P104)</f>
        <v>13573194</v>
      </c>
      <c r="Q102" s="20">
        <f>SUM(Q103:Q104)</f>
        <v>16801835</v>
      </c>
      <c r="R102" s="20"/>
      <c r="S102" s="20">
        <f>SUM(S103:S104)</f>
        <v>8827355</v>
      </c>
      <c r="T102" s="20">
        <f>SUM(T103:T104)</f>
        <v>11391137</v>
      </c>
      <c r="U102" s="20">
        <f>SUM(U103:U104)</f>
        <v>13685330</v>
      </c>
      <c r="W102" s="16"/>
      <c r="X102" s="17" t="s">
        <v>86</v>
      </c>
      <c r="Y102" s="20">
        <f>SUM(Y103:Y104)</f>
        <v>35688778</v>
      </c>
      <c r="Z102" s="20">
        <f>SUM(Z103:Z104)</f>
        <v>19898030</v>
      </c>
      <c r="AA102" s="20">
        <f>SUM(AA103:AA104)</f>
        <v>22994225</v>
      </c>
      <c r="AB102" s="20">
        <f>SUM(AB103:AB104)</f>
        <v>25953947</v>
      </c>
      <c r="AC102" s="20"/>
      <c r="AD102" s="20">
        <f>SUM(AD103:AD104)</f>
        <v>16741631</v>
      </c>
      <c r="AE102" s="20">
        <f>SUM(AE103:AE104)</f>
        <v>18676339</v>
      </c>
      <c r="AF102" s="20">
        <f>SUM(AF103:AF104)</f>
        <v>20939557</v>
      </c>
      <c r="AG102" s="20"/>
      <c r="AH102" s="69">
        <f t="shared" si="33"/>
        <v>1207817</v>
      </c>
      <c r="AI102" s="61">
        <f t="shared" si="34"/>
        <v>3096195</v>
      </c>
      <c r="AJ102" s="61">
        <f t="shared" si="35"/>
        <v>3096195</v>
      </c>
      <c r="AK102" s="61">
        <f t="shared" si="36"/>
        <v>2959722</v>
      </c>
      <c r="AL102" s="61"/>
      <c r="AM102" s="61">
        <f t="shared" si="37"/>
        <v>3056301</v>
      </c>
      <c r="AN102" s="61">
        <f t="shared" si="38"/>
        <v>1934708</v>
      </c>
      <c r="AO102" s="61">
        <f t="shared" si="39"/>
        <v>2263218</v>
      </c>
      <c r="AP102" s="61"/>
      <c r="AQ102" s="61">
        <f t="shared" si="42"/>
        <v>3156399</v>
      </c>
      <c r="AR102" s="61">
        <f t="shared" si="43"/>
        <v>4317886</v>
      </c>
      <c r="AS102" s="61">
        <f t="shared" si="44"/>
        <v>5014390</v>
      </c>
    </row>
    <row r="103" spans="1:45" s="6" customFormat="1" ht="13.5" customHeight="1" x14ac:dyDescent="0.2">
      <c r="A103" s="16"/>
      <c r="B103" s="18" t="s">
        <v>0</v>
      </c>
      <c r="C103" s="21">
        <v>27559640</v>
      </c>
      <c r="D103" s="21">
        <v>2458304</v>
      </c>
      <c r="E103" s="21">
        <v>4814705</v>
      </c>
      <c r="F103" s="21">
        <v>7186572</v>
      </c>
      <c r="G103" s="21"/>
      <c r="H103" s="21">
        <v>658089</v>
      </c>
      <c r="I103" s="21">
        <v>3624158</v>
      </c>
      <c r="J103" s="21">
        <v>6156719</v>
      </c>
      <c r="K103" s="27"/>
      <c r="L103" s="16"/>
      <c r="M103" s="18" t="s">
        <v>0</v>
      </c>
      <c r="N103" s="14">
        <v>34480961</v>
      </c>
      <c r="O103" s="14">
        <v>10497033</v>
      </c>
      <c r="P103" s="14">
        <v>13573194</v>
      </c>
      <c r="Q103" s="14">
        <v>16801835</v>
      </c>
      <c r="R103" s="14"/>
      <c r="S103" s="14">
        <v>8827355</v>
      </c>
      <c r="T103" s="14">
        <v>11391137</v>
      </c>
      <c r="U103" s="14">
        <v>13685330</v>
      </c>
      <c r="W103" s="16"/>
      <c r="X103" s="18" t="s">
        <v>0</v>
      </c>
      <c r="Y103" s="14">
        <v>35688778</v>
      </c>
      <c r="Z103" s="14">
        <v>19898030</v>
      </c>
      <c r="AA103" s="14">
        <v>22994225</v>
      </c>
      <c r="AB103" s="14">
        <v>25953947</v>
      </c>
      <c r="AC103" s="14"/>
      <c r="AD103" s="14">
        <v>16741631</v>
      </c>
      <c r="AE103" s="14">
        <v>18676339</v>
      </c>
      <c r="AF103" s="14">
        <v>20939557</v>
      </c>
      <c r="AG103" s="14"/>
      <c r="AH103" s="69">
        <f t="shared" ref="AH103:AH127" si="54">+Y103-N103</f>
        <v>1207817</v>
      </c>
      <c r="AI103" s="61">
        <f t="shared" ref="AI103:AI127" si="55">+Z103-Q103</f>
        <v>3096195</v>
      </c>
      <c r="AJ103" s="61">
        <f t="shared" ref="AJ103:AJ127" si="56">+AA103-Z103</f>
        <v>3096195</v>
      </c>
      <c r="AK103" s="61">
        <f t="shared" ref="AK103:AK127" si="57">+AB103-AA103</f>
        <v>2959722</v>
      </c>
      <c r="AL103" s="61"/>
      <c r="AM103" s="61">
        <f t="shared" ref="AM103:AM127" si="58">+AD103-U103</f>
        <v>3056301</v>
      </c>
      <c r="AN103" s="61">
        <f t="shared" ref="AN103:AN127" si="59">+AE103-AD103</f>
        <v>1934708</v>
      </c>
      <c r="AO103" s="61">
        <f t="shared" ref="AO103:AO127" si="60">+AF103-AE103</f>
        <v>2263218</v>
      </c>
      <c r="AP103" s="61"/>
      <c r="AQ103" s="61">
        <f t="shared" si="42"/>
        <v>3156399</v>
      </c>
      <c r="AR103" s="61">
        <f t="shared" si="43"/>
        <v>4317886</v>
      </c>
      <c r="AS103" s="61">
        <f t="shared" si="44"/>
        <v>5014390</v>
      </c>
    </row>
    <row r="104" spans="1:45" s="6" customFormat="1" ht="13.5" customHeight="1" x14ac:dyDescent="0.2">
      <c r="A104" s="16"/>
      <c r="B104" s="18" t="s">
        <v>2</v>
      </c>
      <c r="C104" s="21">
        <v>0</v>
      </c>
      <c r="D104" s="21">
        <v>0</v>
      </c>
      <c r="E104" s="21">
        <v>0</v>
      </c>
      <c r="F104" s="21">
        <v>0</v>
      </c>
      <c r="G104" s="21"/>
      <c r="H104" s="21">
        <v>0</v>
      </c>
      <c r="I104" s="21">
        <v>0</v>
      </c>
      <c r="J104" s="21">
        <v>0</v>
      </c>
      <c r="K104" s="27"/>
      <c r="L104" s="16"/>
      <c r="M104" s="18" t="s">
        <v>2</v>
      </c>
      <c r="N104" s="21">
        <v>0</v>
      </c>
      <c r="O104" s="21">
        <v>0</v>
      </c>
      <c r="P104" s="21">
        <v>0</v>
      </c>
      <c r="Q104" s="21">
        <v>0</v>
      </c>
      <c r="R104" s="21"/>
      <c r="S104" s="21">
        <v>0</v>
      </c>
      <c r="T104" s="21">
        <v>0</v>
      </c>
      <c r="U104" s="21">
        <v>0</v>
      </c>
      <c r="W104" s="16"/>
      <c r="X104" s="18" t="s">
        <v>2</v>
      </c>
      <c r="Y104" s="21">
        <v>0</v>
      </c>
      <c r="Z104" s="21">
        <v>0</v>
      </c>
      <c r="AA104" s="21">
        <v>0</v>
      </c>
      <c r="AB104" s="21">
        <v>0</v>
      </c>
      <c r="AC104" s="21"/>
      <c r="AD104" s="21">
        <v>0</v>
      </c>
      <c r="AE104" s="21">
        <v>0</v>
      </c>
      <c r="AF104" s="21">
        <v>0</v>
      </c>
      <c r="AG104" s="21"/>
      <c r="AH104" s="69">
        <f t="shared" si="54"/>
        <v>0</v>
      </c>
      <c r="AI104" s="61">
        <f t="shared" si="55"/>
        <v>0</v>
      </c>
      <c r="AJ104" s="61">
        <f t="shared" si="56"/>
        <v>0</v>
      </c>
      <c r="AK104" s="61">
        <f t="shared" si="57"/>
        <v>0</v>
      </c>
      <c r="AL104" s="61"/>
      <c r="AM104" s="61">
        <f t="shared" si="58"/>
        <v>0</v>
      </c>
      <c r="AN104" s="61">
        <f t="shared" si="59"/>
        <v>0</v>
      </c>
      <c r="AO104" s="61">
        <f t="shared" si="60"/>
        <v>0</v>
      </c>
      <c r="AP104" s="61"/>
      <c r="AQ104" s="61">
        <f t="shared" si="42"/>
        <v>0</v>
      </c>
      <c r="AR104" s="61">
        <f t="shared" si="43"/>
        <v>0</v>
      </c>
      <c r="AS104" s="61">
        <f t="shared" si="44"/>
        <v>0</v>
      </c>
    </row>
    <row r="105" spans="1:45" s="6" customFormat="1" ht="21" customHeight="1" x14ac:dyDescent="0.2">
      <c r="A105" s="16"/>
      <c r="B105" s="17" t="s">
        <v>24</v>
      </c>
      <c r="C105" s="20">
        <f t="shared" ref="C105:J105" si="61">SUM(C106:C107)</f>
        <v>9916679.2899999991</v>
      </c>
      <c r="D105" s="20">
        <f t="shared" si="61"/>
        <v>826389.94</v>
      </c>
      <c r="E105" s="20">
        <f t="shared" si="61"/>
        <v>1652779.88</v>
      </c>
      <c r="F105" s="20">
        <f t="shared" si="61"/>
        <v>2479169.8199999998</v>
      </c>
      <c r="G105" s="20">
        <f t="shared" si="61"/>
        <v>0</v>
      </c>
      <c r="H105" s="20">
        <f t="shared" si="61"/>
        <v>55102.9</v>
      </c>
      <c r="I105" s="20">
        <f t="shared" si="61"/>
        <v>610052.84</v>
      </c>
      <c r="J105" s="20">
        <f t="shared" si="61"/>
        <v>1696078.6400000001</v>
      </c>
      <c r="K105" s="27"/>
      <c r="L105" s="16"/>
      <c r="M105" s="17" t="s">
        <v>24</v>
      </c>
      <c r="N105" s="20">
        <f>SUM(N106:N107)</f>
        <v>9916679.2899999991</v>
      </c>
      <c r="O105" s="20">
        <f>SUM(O106:O107)</f>
        <v>2479169.8199999998</v>
      </c>
      <c r="P105" s="20">
        <f>SUM(P106:P107)</f>
        <v>3371670.9586</v>
      </c>
      <c r="Q105" s="20">
        <f>SUM(Q106:Q107)</f>
        <v>4561672.4733999996</v>
      </c>
      <c r="R105" s="20"/>
      <c r="S105" s="20">
        <f>SUM(S106:S107)</f>
        <v>2000960.58</v>
      </c>
      <c r="T105" s="20">
        <f>SUM(T106:T107)</f>
        <v>2883176.47</v>
      </c>
      <c r="U105" s="20">
        <f>SUM(U106:U107)</f>
        <v>3537223.6100000003</v>
      </c>
      <c r="W105" s="16"/>
      <c r="X105" s="17" t="s">
        <v>24</v>
      </c>
      <c r="Y105" s="20">
        <f>SUM(Y106:Y107)</f>
        <v>9916679.2899999991</v>
      </c>
      <c r="Z105" s="20">
        <f>SUM(Z106:Z107)</f>
        <v>5950007.5700000003</v>
      </c>
      <c r="AA105" s="20">
        <f>SUM(AA106:AA107)</f>
        <v>6545008.3300000001</v>
      </c>
      <c r="AB105" s="20">
        <f>SUM(AB106:AB107)</f>
        <v>7040842.2999999998</v>
      </c>
      <c r="AC105" s="20"/>
      <c r="AD105" s="20">
        <f>SUM(AD106:AD107)</f>
        <v>4849792.7299999995</v>
      </c>
      <c r="AE105" s="20">
        <f>SUM(AE106:AE107)</f>
        <v>5586290.8499999996</v>
      </c>
      <c r="AF105" s="20">
        <f>SUM(AF106:AF107)</f>
        <v>6001762.4099999992</v>
      </c>
      <c r="AG105" s="20"/>
      <c r="AH105" s="69">
        <f t="shared" si="54"/>
        <v>0</v>
      </c>
      <c r="AI105" s="61">
        <f t="shared" si="55"/>
        <v>1388335.0966000007</v>
      </c>
      <c r="AJ105" s="61">
        <f t="shared" si="56"/>
        <v>595000.75999999978</v>
      </c>
      <c r="AK105" s="61">
        <f t="shared" si="57"/>
        <v>495833.96999999974</v>
      </c>
      <c r="AL105" s="61"/>
      <c r="AM105" s="61">
        <f t="shared" si="58"/>
        <v>1312569.1199999992</v>
      </c>
      <c r="AN105" s="61">
        <f t="shared" si="59"/>
        <v>736498.12000000011</v>
      </c>
      <c r="AO105" s="61">
        <f t="shared" si="60"/>
        <v>415471.55999999959</v>
      </c>
      <c r="AP105" s="61"/>
      <c r="AQ105" s="61">
        <f t="shared" si="42"/>
        <v>1100214.8400000008</v>
      </c>
      <c r="AR105" s="61">
        <f t="shared" si="43"/>
        <v>958717.48000000045</v>
      </c>
      <c r="AS105" s="61">
        <f t="shared" si="44"/>
        <v>1039079.8900000006</v>
      </c>
    </row>
    <row r="106" spans="1:45" s="6" customFormat="1" ht="13.5" customHeight="1" x14ac:dyDescent="0.2">
      <c r="A106" s="16"/>
      <c r="B106" s="18" t="s">
        <v>0</v>
      </c>
      <c r="C106" s="21">
        <v>9916679.2899999991</v>
      </c>
      <c r="D106" s="21">
        <v>826389.94</v>
      </c>
      <c r="E106" s="21">
        <v>1652779.88</v>
      </c>
      <c r="F106" s="21">
        <v>2479169.8199999998</v>
      </c>
      <c r="G106" s="21"/>
      <c r="H106" s="21">
        <v>55102.9</v>
      </c>
      <c r="I106" s="21">
        <v>610052.84</v>
      </c>
      <c r="J106" s="21">
        <v>1696078.6400000001</v>
      </c>
      <c r="K106" s="27"/>
      <c r="L106" s="16"/>
      <c r="M106" s="18" t="s">
        <v>0</v>
      </c>
      <c r="N106" s="14">
        <v>9916679.2899999991</v>
      </c>
      <c r="O106" s="14">
        <v>2479169.8199999998</v>
      </c>
      <c r="P106" s="14">
        <v>3371670.9586</v>
      </c>
      <c r="Q106" s="14">
        <v>4561672.4733999996</v>
      </c>
      <c r="R106" s="14"/>
      <c r="S106" s="14">
        <v>2000960.58</v>
      </c>
      <c r="T106" s="14">
        <v>2883176.47</v>
      </c>
      <c r="U106" s="14">
        <v>3537223.6100000003</v>
      </c>
      <c r="W106" s="16"/>
      <c r="X106" s="18" t="s">
        <v>0</v>
      </c>
      <c r="Y106" s="14">
        <v>9916679.2899999991</v>
      </c>
      <c r="Z106" s="14">
        <v>5950007.5700000003</v>
      </c>
      <c r="AA106" s="14">
        <v>6545008.3300000001</v>
      </c>
      <c r="AB106" s="14">
        <v>7040842.2999999998</v>
      </c>
      <c r="AC106" s="14"/>
      <c r="AD106" s="14">
        <v>4849792.7299999995</v>
      </c>
      <c r="AE106" s="14">
        <v>5586290.8499999996</v>
      </c>
      <c r="AF106" s="14">
        <v>6001762.4099999992</v>
      </c>
      <c r="AG106" s="14"/>
      <c r="AH106" s="69">
        <f t="shared" si="54"/>
        <v>0</v>
      </c>
      <c r="AI106" s="61">
        <f t="shared" si="55"/>
        <v>1388335.0966000007</v>
      </c>
      <c r="AJ106" s="61">
        <f t="shared" si="56"/>
        <v>595000.75999999978</v>
      </c>
      <c r="AK106" s="61">
        <f t="shared" si="57"/>
        <v>495833.96999999974</v>
      </c>
      <c r="AL106" s="61"/>
      <c r="AM106" s="61">
        <f t="shared" si="58"/>
        <v>1312569.1199999992</v>
      </c>
      <c r="AN106" s="61">
        <f t="shared" si="59"/>
        <v>736498.12000000011</v>
      </c>
      <c r="AO106" s="61">
        <f t="shared" si="60"/>
        <v>415471.55999999959</v>
      </c>
      <c r="AP106" s="61"/>
      <c r="AQ106" s="61">
        <f t="shared" si="42"/>
        <v>1100214.8400000008</v>
      </c>
      <c r="AR106" s="61">
        <f t="shared" si="43"/>
        <v>958717.48000000045</v>
      </c>
      <c r="AS106" s="61">
        <f t="shared" si="44"/>
        <v>1039079.8900000006</v>
      </c>
    </row>
    <row r="107" spans="1:45" s="6" customFormat="1" ht="13.5" customHeight="1" x14ac:dyDescent="0.2">
      <c r="A107" s="16"/>
      <c r="B107" s="18" t="s">
        <v>2</v>
      </c>
      <c r="C107" s="21">
        <v>0</v>
      </c>
      <c r="D107" s="21">
        <v>0</v>
      </c>
      <c r="E107" s="21">
        <v>0</v>
      </c>
      <c r="F107" s="21">
        <v>0</v>
      </c>
      <c r="G107" s="21"/>
      <c r="H107" s="21">
        <v>0</v>
      </c>
      <c r="I107" s="21">
        <v>0</v>
      </c>
      <c r="J107" s="21">
        <v>0</v>
      </c>
      <c r="K107" s="27"/>
      <c r="L107" s="16"/>
      <c r="M107" s="18" t="s">
        <v>2</v>
      </c>
      <c r="N107" s="21">
        <v>0</v>
      </c>
      <c r="O107" s="21">
        <v>0</v>
      </c>
      <c r="P107" s="21">
        <v>0</v>
      </c>
      <c r="Q107" s="21">
        <v>0</v>
      </c>
      <c r="R107" s="21"/>
      <c r="S107" s="21">
        <v>0</v>
      </c>
      <c r="T107" s="21">
        <v>0</v>
      </c>
      <c r="U107" s="21">
        <v>0</v>
      </c>
      <c r="W107" s="16"/>
      <c r="X107" s="18" t="s">
        <v>2</v>
      </c>
      <c r="Y107" s="21">
        <v>0</v>
      </c>
      <c r="Z107" s="21">
        <v>0</v>
      </c>
      <c r="AA107" s="21">
        <v>0</v>
      </c>
      <c r="AB107" s="21">
        <v>0</v>
      </c>
      <c r="AC107" s="21"/>
      <c r="AD107" s="21">
        <v>0</v>
      </c>
      <c r="AE107" s="21">
        <v>0</v>
      </c>
      <c r="AF107" s="21">
        <v>0</v>
      </c>
      <c r="AG107" s="21"/>
      <c r="AH107" s="69">
        <f t="shared" si="54"/>
        <v>0</v>
      </c>
      <c r="AI107" s="61">
        <f t="shared" si="55"/>
        <v>0</v>
      </c>
      <c r="AJ107" s="61">
        <f t="shared" si="56"/>
        <v>0</v>
      </c>
      <c r="AK107" s="61">
        <f t="shared" si="57"/>
        <v>0</v>
      </c>
      <c r="AL107" s="61"/>
      <c r="AM107" s="61">
        <f t="shared" si="58"/>
        <v>0</v>
      </c>
      <c r="AN107" s="61">
        <f t="shared" si="59"/>
        <v>0</v>
      </c>
      <c r="AO107" s="61">
        <f t="shared" si="60"/>
        <v>0</v>
      </c>
      <c r="AP107" s="61"/>
      <c r="AQ107" s="61">
        <f t="shared" si="42"/>
        <v>0</v>
      </c>
      <c r="AR107" s="61">
        <f t="shared" si="43"/>
        <v>0</v>
      </c>
      <c r="AS107" s="61">
        <f t="shared" si="44"/>
        <v>0</v>
      </c>
    </row>
    <row r="108" spans="1:45" s="6" customFormat="1" ht="21" customHeight="1" x14ac:dyDescent="0.2">
      <c r="A108" s="16"/>
      <c r="B108" s="17" t="s">
        <v>54</v>
      </c>
      <c r="C108" s="20">
        <f t="shared" ref="C108:J108" si="62">SUM(C109:C110)</f>
        <v>17913766</v>
      </c>
      <c r="D108" s="20">
        <f t="shared" si="62"/>
        <v>1597898</v>
      </c>
      <c r="E108" s="20">
        <f t="shared" si="62"/>
        <v>3129558</v>
      </c>
      <c r="F108" s="20">
        <f t="shared" si="62"/>
        <v>4671272</v>
      </c>
      <c r="G108" s="20">
        <f t="shared" si="62"/>
        <v>0</v>
      </c>
      <c r="H108" s="20">
        <f t="shared" si="62"/>
        <v>427758</v>
      </c>
      <c r="I108" s="20">
        <f t="shared" si="62"/>
        <v>2355702</v>
      </c>
      <c r="J108" s="20">
        <f t="shared" si="62"/>
        <v>4001867</v>
      </c>
      <c r="K108" s="27"/>
      <c r="L108" s="16"/>
      <c r="M108" s="17" t="s">
        <v>54</v>
      </c>
      <c r="N108" s="20">
        <f>SUM(N109:N110)</f>
        <v>22412624</v>
      </c>
      <c r="O108" s="20">
        <f>SUM(O109:O110)</f>
        <v>6823071</v>
      </c>
      <c r="P108" s="20">
        <f>SUM(P109:P110)</f>
        <v>8822576</v>
      </c>
      <c r="Q108" s="20">
        <f>SUM(Q109:Q110)</f>
        <v>10921193</v>
      </c>
      <c r="R108" s="20"/>
      <c r="S108" s="20">
        <f>SUM(S109:S110)</f>
        <v>5737781</v>
      </c>
      <c r="T108" s="20">
        <f>SUM(T109:T110)</f>
        <v>7404239</v>
      </c>
      <c r="U108" s="20">
        <f>SUM(U109:U110)</f>
        <v>8895465</v>
      </c>
      <c r="W108" s="16"/>
      <c r="X108" s="17" t="s">
        <v>54</v>
      </c>
      <c r="Y108" s="20">
        <f>SUM(Y109:Y110)</f>
        <v>23197706</v>
      </c>
      <c r="Z108" s="20">
        <f>SUM(Z109:Z110)</f>
        <v>12933720</v>
      </c>
      <c r="AA108" s="20">
        <f>SUM(AA109:AA110)</f>
        <v>14946246</v>
      </c>
      <c r="AB108" s="20">
        <f>SUM(AB109:AB110)</f>
        <v>16870065</v>
      </c>
      <c r="AC108" s="20"/>
      <c r="AD108" s="20">
        <f>SUM(AD109:AD110)</f>
        <v>10882060</v>
      </c>
      <c r="AE108" s="20">
        <f>SUM(AE109:AE110)</f>
        <v>12139621</v>
      </c>
      <c r="AF108" s="20">
        <f>SUM(AF109:AF110)</f>
        <v>13610712</v>
      </c>
      <c r="AG108" s="20"/>
      <c r="AH108" s="69">
        <f t="shared" si="54"/>
        <v>785082</v>
      </c>
      <c r="AI108" s="61">
        <f t="shared" si="55"/>
        <v>2012527</v>
      </c>
      <c r="AJ108" s="61">
        <f t="shared" si="56"/>
        <v>2012526</v>
      </c>
      <c r="AK108" s="61">
        <f t="shared" si="57"/>
        <v>1923819</v>
      </c>
      <c r="AL108" s="61"/>
      <c r="AM108" s="61">
        <f t="shared" si="58"/>
        <v>1986595</v>
      </c>
      <c r="AN108" s="61">
        <f t="shared" si="59"/>
        <v>1257561</v>
      </c>
      <c r="AO108" s="61">
        <f t="shared" si="60"/>
        <v>1471091</v>
      </c>
      <c r="AP108" s="61"/>
      <c r="AQ108" s="61">
        <f t="shared" si="42"/>
        <v>2051660</v>
      </c>
      <c r="AR108" s="61">
        <f t="shared" si="43"/>
        <v>2806625</v>
      </c>
      <c r="AS108" s="61">
        <f t="shared" si="44"/>
        <v>3259353</v>
      </c>
    </row>
    <row r="109" spans="1:45" s="6" customFormat="1" ht="13.5" customHeight="1" x14ac:dyDescent="0.2">
      <c r="A109" s="16"/>
      <c r="B109" s="18" t="s">
        <v>0</v>
      </c>
      <c r="C109" s="21">
        <v>17913766</v>
      </c>
      <c r="D109" s="21">
        <v>1597898</v>
      </c>
      <c r="E109" s="21">
        <v>3129558</v>
      </c>
      <c r="F109" s="21">
        <v>4671272</v>
      </c>
      <c r="G109" s="21"/>
      <c r="H109" s="21">
        <v>427758</v>
      </c>
      <c r="I109" s="21">
        <v>2355702</v>
      </c>
      <c r="J109" s="21">
        <v>4001867</v>
      </c>
      <c r="K109" s="27"/>
      <c r="L109" s="16"/>
      <c r="M109" s="18" t="s">
        <v>0</v>
      </c>
      <c r="N109" s="14">
        <v>22412624</v>
      </c>
      <c r="O109" s="14">
        <v>6823071</v>
      </c>
      <c r="P109" s="14">
        <v>8822576</v>
      </c>
      <c r="Q109" s="14">
        <v>10921193</v>
      </c>
      <c r="R109" s="14"/>
      <c r="S109" s="14">
        <v>5737781</v>
      </c>
      <c r="T109" s="14">
        <v>7404239</v>
      </c>
      <c r="U109" s="14">
        <v>8895465</v>
      </c>
      <c r="W109" s="16"/>
      <c r="X109" s="18" t="s">
        <v>0</v>
      </c>
      <c r="Y109" s="14">
        <v>23197706</v>
      </c>
      <c r="Z109" s="14">
        <v>12933720</v>
      </c>
      <c r="AA109" s="14">
        <v>14946246</v>
      </c>
      <c r="AB109" s="14">
        <v>16870065</v>
      </c>
      <c r="AC109" s="14"/>
      <c r="AD109" s="14">
        <v>10882060</v>
      </c>
      <c r="AE109" s="14">
        <v>12139621</v>
      </c>
      <c r="AF109" s="14">
        <v>13610712</v>
      </c>
      <c r="AG109" s="14"/>
      <c r="AH109" s="69">
        <f t="shared" si="54"/>
        <v>785082</v>
      </c>
      <c r="AI109" s="61">
        <f t="shared" si="55"/>
        <v>2012527</v>
      </c>
      <c r="AJ109" s="61">
        <f t="shared" si="56"/>
        <v>2012526</v>
      </c>
      <c r="AK109" s="61">
        <f t="shared" si="57"/>
        <v>1923819</v>
      </c>
      <c r="AL109" s="61"/>
      <c r="AM109" s="61">
        <f t="shared" si="58"/>
        <v>1986595</v>
      </c>
      <c r="AN109" s="61">
        <f t="shared" si="59"/>
        <v>1257561</v>
      </c>
      <c r="AO109" s="61">
        <f t="shared" si="60"/>
        <v>1471091</v>
      </c>
      <c r="AP109" s="61"/>
      <c r="AQ109" s="61">
        <f t="shared" si="42"/>
        <v>2051660</v>
      </c>
      <c r="AR109" s="61">
        <f t="shared" si="43"/>
        <v>2806625</v>
      </c>
      <c r="AS109" s="61">
        <f t="shared" si="44"/>
        <v>3259353</v>
      </c>
    </row>
    <row r="110" spans="1:45" s="6" customFormat="1" ht="13.5" customHeight="1" x14ac:dyDescent="0.2">
      <c r="A110" s="16"/>
      <c r="B110" s="18" t="s">
        <v>2</v>
      </c>
      <c r="C110" s="21">
        <v>0</v>
      </c>
      <c r="D110" s="21">
        <v>0</v>
      </c>
      <c r="E110" s="21">
        <v>0</v>
      </c>
      <c r="F110" s="21">
        <v>0</v>
      </c>
      <c r="G110" s="21"/>
      <c r="H110" s="21">
        <v>0</v>
      </c>
      <c r="I110" s="21">
        <v>0</v>
      </c>
      <c r="J110" s="21">
        <v>0</v>
      </c>
      <c r="K110" s="27"/>
      <c r="L110" s="16"/>
      <c r="M110" s="18" t="s">
        <v>2</v>
      </c>
      <c r="N110" s="21">
        <v>0</v>
      </c>
      <c r="O110" s="21">
        <v>0</v>
      </c>
      <c r="P110" s="21">
        <v>0</v>
      </c>
      <c r="Q110" s="21">
        <v>0</v>
      </c>
      <c r="R110" s="21"/>
      <c r="S110" s="21">
        <v>0</v>
      </c>
      <c r="T110" s="21">
        <v>0</v>
      </c>
      <c r="U110" s="21">
        <v>0</v>
      </c>
      <c r="W110" s="16"/>
      <c r="X110" s="18" t="s">
        <v>2</v>
      </c>
      <c r="Y110" s="21">
        <v>0</v>
      </c>
      <c r="Z110" s="21">
        <v>0</v>
      </c>
      <c r="AA110" s="21">
        <v>0</v>
      </c>
      <c r="AB110" s="21">
        <v>0</v>
      </c>
      <c r="AC110" s="21"/>
      <c r="AD110" s="21">
        <v>0</v>
      </c>
      <c r="AE110" s="21">
        <v>0</v>
      </c>
      <c r="AF110" s="21">
        <v>0</v>
      </c>
      <c r="AG110" s="21"/>
      <c r="AH110" s="69">
        <f t="shared" si="54"/>
        <v>0</v>
      </c>
      <c r="AI110" s="61">
        <f t="shared" si="55"/>
        <v>0</v>
      </c>
      <c r="AJ110" s="61">
        <f t="shared" si="56"/>
        <v>0</v>
      </c>
      <c r="AK110" s="61">
        <f t="shared" si="57"/>
        <v>0</v>
      </c>
      <c r="AL110" s="61"/>
      <c r="AM110" s="61">
        <f t="shared" si="58"/>
        <v>0</v>
      </c>
      <c r="AN110" s="61">
        <f t="shared" si="59"/>
        <v>0</v>
      </c>
      <c r="AO110" s="61">
        <f t="shared" si="60"/>
        <v>0</v>
      </c>
      <c r="AP110" s="61"/>
      <c r="AQ110" s="61">
        <f t="shared" si="42"/>
        <v>0</v>
      </c>
      <c r="AR110" s="61">
        <f t="shared" si="43"/>
        <v>0</v>
      </c>
      <c r="AS110" s="61">
        <f t="shared" si="44"/>
        <v>0</v>
      </c>
    </row>
    <row r="111" spans="1:45" s="6" customFormat="1" ht="21" customHeight="1" x14ac:dyDescent="0.2">
      <c r="A111" s="16"/>
      <c r="B111" s="17" t="s">
        <v>55</v>
      </c>
      <c r="C111" s="20">
        <f t="shared" ref="C111:J111" si="63">SUM(C112:C113)</f>
        <v>2755964</v>
      </c>
      <c r="D111" s="20">
        <f t="shared" si="63"/>
        <v>245830</v>
      </c>
      <c r="E111" s="20">
        <f t="shared" si="63"/>
        <v>481470</v>
      </c>
      <c r="F111" s="20">
        <f t="shared" si="63"/>
        <v>718657</v>
      </c>
      <c r="G111" s="20">
        <f t="shared" si="63"/>
        <v>0</v>
      </c>
      <c r="H111" s="20">
        <f t="shared" si="63"/>
        <v>65809</v>
      </c>
      <c r="I111" s="20">
        <f t="shared" si="63"/>
        <v>362416</v>
      </c>
      <c r="J111" s="20">
        <f t="shared" si="63"/>
        <v>615672</v>
      </c>
      <c r="K111" s="27"/>
      <c r="L111" s="16"/>
      <c r="M111" s="17" t="s">
        <v>55</v>
      </c>
      <c r="N111" s="20">
        <f>SUM(N112:N113)</f>
        <v>3448096</v>
      </c>
      <c r="O111" s="20">
        <f>SUM(O112:O113)</f>
        <v>1049703</v>
      </c>
      <c r="P111" s="20">
        <f>SUM(P112:P113)</f>
        <v>1357319</v>
      </c>
      <c r="Q111" s="20">
        <f>SUM(Q112:Q113)</f>
        <v>1680183</v>
      </c>
      <c r="R111" s="20"/>
      <c r="S111" s="20">
        <f>SUM(S112:S113)</f>
        <v>882736</v>
      </c>
      <c r="T111" s="20">
        <f>SUM(T112:T113)</f>
        <v>1139114</v>
      </c>
      <c r="U111" s="20">
        <f>SUM(U112:U113)</f>
        <v>1368533</v>
      </c>
      <c r="W111" s="16"/>
      <c r="X111" s="17" t="s">
        <v>55</v>
      </c>
      <c r="Y111" s="20">
        <f>SUM(Y112:Y113)</f>
        <v>3568878</v>
      </c>
      <c r="Z111" s="20">
        <f>SUM(Z112:Z113)</f>
        <v>1989803</v>
      </c>
      <c r="AA111" s="20">
        <f>SUM(AA112:AA113)</f>
        <v>2299423</v>
      </c>
      <c r="AB111" s="20">
        <f>SUM(AB112:AB113)</f>
        <v>2595395</v>
      </c>
      <c r="AC111" s="20"/>
      <c r="AD111" s="20">
        <f>SUM(AD112:AD113)</f>
        <v>1674163</v>
      </c>
      <c r="AE111" s="20">
        <f>SUM(AE112:AE113)</f>
        <v>1867634</v>
      </c>
      <c r="AF111" s="20">
        <f>SUM(AF112:AF113)</f>
        <v>2093956</v>
      </c>
      <c r="AG111" s="20"/>
      <c r="AH111" s="69">
        <f t="shared" si="54"/>
        <v>120782</v>
      </c>
      <c r="AI111" s="61">
        <f t="shared" si="55"/>
        <v>309620</v>
      </c>
      <c r="AJ111" s="61">
        <f t="shared" si="56"/>
        <v>309620</v>
      </c>
      <c r="AK111" s="61">
        <f t="shared" si="57"/>
        <v>295972</v>
      </c>
      <c r="AL111" s="61"/>
      <c r="AM111" s="61">
        <f t="shared" si="58"/>
        <v>305630</v>
      </c>
      <c r="AN111" s="61">
        <f t="shared" si="59"/>
        <v>193471</v>
      </c>
      <c r="AO111" s="61">
        <f t="shared" si="60"/>
        <v>226322</v>
      </c>
      <c r="AP111" s="61"/>
      <c r="AQ111" s="61">
        <f t="shared" si="42"/>
        <v>315640</v>
      </c>
      <c r="AR111" s="61">
        <f t="shared" si="43"/>
        <v>431789</v>
      </c>
      <c r="AS111" s="61">
        <f t="shared" si="44"/>
        <v>501439</v>
      </c>
    </row>
    <row r="112" spans="1:45" s="6" customFormat="1" ht="13.5" customHeight="1" x14ac:dyDescent="0.2">
      <c r="A112" s="16"/>
      <c r="B112" s="18" t="s">
        <v>0</v>
      </c>
      <c r="C112" s="21">
        <v>2755964</v>
      </c>
      <c r="D112" s="21">
        <v>245830</v>
      </c>
      <c r="E112" s="21">
        <v>481470</v>
      </c>
      <c r="F112" s="21">
        <v>718657</v>
      </c>
      <c r="G112" s="21"/>
      <c r="H112" s="21">
        <v>65809</v>
      </c>
      <c r="I112" s="21">
        <v>362416</v>
      </c>
      <c r="J112" s="21">
        <v>615672</v>
      </c>
      <c r="K112" s="27"/>
      <c r="L112" s="16"/>
      <c r="M112" s="18" t="s">
        <v>0</v>
      </c>
      <c r="N112" s="14">
        <v>3448096</v>
      </c>
      <c r="O112" s="14">
        <v>1049703</v>
      </c>
      <c r="P112" s="14">
        <v>1357319</v>
      </c>
      <c r="Q112" s="14">
        <v>1680183</v>
      </c>
      <c r="R112" s="14"/>
      <c r="S112" s="14">
        <v>882736</v>
      </c>
      <c r="T112" s="14">
        <v>1139114</v>
      </c>
      <c r="U112" s="14">
        <v>1368533</v>
      </c>
      <c r="W112" s="16"/>
      <c r="X112" s="18" t="s">
        <v>0</v>
      </c>
      <c r="Y112" s="14">
        <v>3568878</v>
      </c>
      <c r="Z112" s="14">
        <v>1989803</v>
      </c>
      <c r="AA112" s="14">
        <v>2299423</v>
      </c>
      <c r="AB112" s="14">
        <v>2595395</v>
      </c>
      <c r="AC112" s="14"/>
      <c r="AD112" s="14">
        <v>1674163</v>
      </c>
      <c r="AE112" s="14">
        <v>1867634</v>
      </c>
      <c r="AF112" s="14">
        <v>2093956</v>
      </c>
      <c r="AG112" s="14"/>
      <c r="AH112" s="69">
        <f t="shared" si="54"/>
        <v>120782</v>
      </c>
      <c r="AI112" s="61">
        <f t="shared" si="55"/>
        <v>309620</v>
      </c>
      <c r="AJ112" s="61">
        <f t="shared" si="56"/>
        <v>309620</v>
      </c>
      <c r="AK112" s="61">
        <f t="shared" si="57"/>
        <v>295972</v>
      </c>
      <c r="AL112" s="61"/>
      <c r="AM112" s="61">
        <f t="shared" si="58"/>
        <v>305630</v>
      </c>
      <c r="AN112" s="61">
        <f t="shared" si="59"/>
        <v>193471</v>
      </c>
      <c r="AO112" s="61">
        <f t="shared" si="60"/>
        <v>226322</v>
      </c>
      <c r="AP112" s="61"/>
      <c r="AQ112" s="61">
        <f t="shared" si="42"/>
        <v>315640</v>
      </c>
      <c r="AR112" s="61">
        <f t="shared" si="43"/>
        <v>431789</v>
      </c>
      <c r="AS112" s="61">
        <f t="shared" si="44"/>
        <v>501439</v>
      </c>
    </row>
    <row r="113" spans="1:45" s="6" customFormat="1" ht="13.5" customHeight="1" x14ac:dyDescent="0.2">
      <c r="A113" s="16"/>
      <c r="B113" s="18" t="s">
        <v>2</v>
      </c>
      <c r="C113" s="21">
        <v>0</v>
      </c>
      <c r="D113" s="21">
        <v>0</v>
      </c>
      <c r="E113" s="21">
        <v>0</v>
      </c>
      <c r="F113" s="21">
        <v>0</v>
      </c>
      <c r="G113" s="21"/>
      <c r="H113" s="21">
        <v>0</v>
      </c>
      <c r="I113" s="21">
        <v>0</v>
      </c>
      <c r="J113" s="21">
        <v>0</v>
      </c>
      <c r="K113" s="27"/>
      <c r="L113" s="16"/>
      <c r="M113" s="18" t="s">
        <v>2</v>
      </c>
      <c r="N113" s="21">
        <v>0</v>
      </c>
      <c r="O113" s="21">
        <v>0</v>
      </c>
      <c r="P113" s="21">
        <v>0</v>
      </c>
      <c r="Q113" s="21">
        <v>0</v>
      </c>
      <c r="R113" s="21"/>
      <c r="S113" s="21">
        <v>0</v>
      </c>
      <c r="T113" s="21">
        <v>0</v>
      </c>
      <c r="U113" s="21">
        <v>0</v>
      </c>
      <c r="W113" s="16"/>
      <c r="X113" s="18" t="s">
        <v>2</v>
      </c>
      <c r="Y113" s="21">
        <v>0</v>
      </c>
      <c r="Z113" s="21">
        <v>0</v>
      </c>
      <c r="AA113" s="21">
        <v>0</v>
      </c>
      <c r="AB113" s="21">
        <v>0</v>
      </c>
      <c r="AC113" s="21"/>
      <c r="AD113" s="21">
        <v>0</v>
      </c>
      <c r="AE113" s="21">
        <v>0</v>
      </c>
      <c r="AF113" s="21">
        <v>0</v>
      </c>
      <c r="AG113" s="21"/>
      <c r="AH113" s="69">
        <f t="shared" si="54"/>
        <v>0</v>
      </c>
      <c r="AI113" s="61">
        <f t="shared" si="55"/>
        <v>0</v>
      </c>
      <c r="AJ113" s="61">
        <f t="shared" si="56"/>
        <v>0</v>
      </c>
      <c r="AK113" s="61">
        <f t="shared" si="57"/>
        <v>0</v>
      </c>
      <c r="AL113" s="61"/>
      <c r="AM113" s="61">
        <f t="shared" si="58"/>
        <v>0</v>
      </c>
      <c r="AN113" s="61">
        <f t="shared" si="59"/>
        <v>0</v>
      </c>
      <c r="AO113" s="61">
        <f t="shared" si="60"/>
        <v>0</v>
      </c>
      <c r="AP113" s="61"/>
      <c r="AQ113" s="61">
        <f t="shared" si="42"/>
        <v>0</v>
      </c>
      <c r="AR113" s="61">
        <f t="shared" si="43"/>
        <v>0</v>
      </c>
      <c r="AS113" s="61">
        <f t="shared" si="44"/>
        <v>0</v>
      </c>
    </row>
    <row r="114" spans="1:45" s="6" customFormat="1" ht="21" customHeight="1" x14ac:dyDescent="0.2">
      <c r="A114" s="16"/>
      <c r="B114" s="17" t="s">
        <v>53</v>
      </c>
      <c r="C114" s="20">
        <f t="shared" ref="C114:J114" si="64">SUM(C115:C116)</f>
        <v>89568829</v>
      </c>
      <c r="D114" s="20">
        <f t="shared" si="64"/>
        <v>7989489</v>
      </c>
      <c r="E114" s="20">
        <f t="shared" si="64"/>
        <v>15647790</v>
      </c>
      <c r="F114" s="20">
        <f t="shared" si="64"/>
        <v>23356358</v>
      </c>
      <c r="G114" s="20">
        <f t="shared" si="64"/>
        <v>0</v>
      </c>
      <c r="H114" s="20">
        <f t="shared" si="64"/>
        <v>2138789</v>
      </c>
      <c r="I114" s="20">
        <f t="shared" si="64"/>
        <v>11778512</v>
      </c>
      <c r="J114" s="20">
        <f t="shared" si="64"/>
        <v>20009337</v>
      </c>
      <c r="K114" s="20"/>
      <c r="L114" s="16"/>
      <c r="M114" s="17" t="s">
        <v>53</v>
      </c>
      <c r="N114" s="20">
        <f>SUM(N115:N116)</f>
        <v>112063122</v>
      </c>
      <c r="O114" s="20">
        <f>SUM(O115:O116)</f>
        <v>34115356</v>
      </c>
      <c r="P114" s="20">
        <f>SUM(P115:P116)</f>
        <v>44112882</v>
      </c>
      <c r="Q114" s="20">
        <f>SUM(Q115:Q116)</f>
        <v>54605963</v>
      </c>
      <c r="R114" s="20"/>
      <c r="S114" s="20">
        <f>SUM(S115:S116)</f>
        <v>28688904</v>
      </c>
      <c r="T114" s="20">
        <f>SUM(T115:T116)</f>
        <v>37021196</v>
      </c>
      <c r="U114" s="20">
        <f>SUM(U115:U116)</f>
        <v>44477323</v>
      </c>
      <c r="W114" s="16"/>
      <c r="X114" s="17" t="s">
        <v>53</v>
      </c>
      <c r="Y114" s="20">
        <f>SUM(Y115:Y116)</f>
        <v>115988529</v>
      </c>
      <c r="Z114" s="20">
        <f>SUM(Z115:Z116)</f>
        <v>64668598</v>
      </c>
      <c r="AA114" s="20">
        <f>SUM(AA115:AA116)</f>
        <v>74731232</v>
      </c>
      <c r="AB114" s="20">
        <f>SUM(AB115:AB116)</f>
        <v>84350327</v>
      </c>
      <c r="AC114" s="20"/>
      <c r="AD114" s="20">
        <f>SUM(AD115:AD116)</f>
        <v>54410300</v>
      </c>
      <c r="AE114" s="20">
        <f>SUM(AE115:AE116)</f>
        <v>60698103</v>
      </c>
      <c r="AF114" s="20">
        <f>SUM(AF115:AF116)</f>
        <v>68053561</v>
      </c>
      <c r="AG114" s="20"/>
      <c r="AH114" s="69">
        <f t="shared" si="54"/>
        <v>3925407</v>
      </c>
      <c r="AI114" s="61">
        <f t="shared" si="55"/>
        <v>10062635</v>
      </c>
      <c r="AJ114" s="61">
        <f t="shared" si="56"/>
        <v>10062634</v>
      </c>
      <c r="AK114" s="61">
        <f t="shared" si="57"/>
        <v>9619095</v>
      </c>
      <c r="AL114" s="61"/>
      <c r="AM114" s="61">
        <f t="shared" si="58"/>
        <v>9932977</v>
      </c>
      <c r="AN114" s="61">
        <f t="shared" si="59"/>
        <v>6287803</v>
      </c>
      <c r="AO114" s="61">
        <f t="shared" si="60"/>
        <v>7355458</v>
      </c>
      <c r="AP114" s="61"/>
      <c r="AQ114" s="61">
        <f t="shared" si="42"/>
        <v>10258298</v>
      </c>
      <c r="AR114" s="61">
        <f t="shared" si="43"/>
        <v>14033129</v>
      </c>
      <c r="AS114" s="61">
        <f t="shared" si="44"/>
        <v>16296766</v>
      </c>
    </row>
    <row r="115" spans="1:45" s="6" customFormat="1" ht="13.5" customHeight="1" x14ac:dyDescent="0.2">
      <c r="A115" s="16"/>
      <c r="B115" s="18" t="s">
        <v>0</v>
      </c>
      <c r="C115" s="21">
        <v>89568829</v>
      </c>
      <c r="D115" s="21">
        <v>7989489</v>
      </c>
      <c r="E115" s="21">
        <v>15647790</v>
      </c>
      <c r="F115" s="21">
        <v>23356358</v>
      </c>
      <c r="G115" s="21"/>
      <c r="H115" s="21">
        <v>2138789</v>
      </c>
      <c r="I115" s="21">
        <v>11778512</v>
      </c>
      <c r="J115" s="21">
        <v>20009337</v>
      </c>
      <c r="K115" s="27"/>
      <c r="L115" s="16"/>
      <c r="M115" s="18" t="s">
        <v>0</v>
      </c>
      <c r="N115" s="14">
        <v>112063122</v>
      </c>
      <c r="O115" s="14">
        <v>34115356</v>
      </c>
      <c r="P115" s="14">
        <v>44112882</v>
      </c>
      <c r="Q115" s="14">
        <v>54605963</v>
      </c>
      <c r="R115" s="14"/>
      <c r="S115" s="14">
        <v>28688904</v>
      </c>
      <c r="T115" s="14">
        <v>37021196</v>
      </c>
      <c r="U115" s="14">
        <v>44477323</v>
      </c>
      <c r="W115" s="16"/>
      <c r="X115" s="18" t="s">
        <v>0</v>
      </c>
      <c r="Y115" s="14">
        <v>115988529</v>
      </c>
      <c r="Z115" s="14">
        <v>64668598</v>
      </c>
      <c r="AA115" s="14">
        <v>74731232</v>
      </c>
      <c r="AB115" s="14">
        <v>84350327</v>
      </c>
      <c r="AC115" s="14"/>
      <c r="AD115" s="14">
        <v>54410300</v>
      </c>
      <c r="AE115" s="14">
        <v>60698103</v>
      </c>
      <c r="AF115" s="14">
        <v>68053561</v>
      </c>
      <c r="AG115" s="14"/>
      <c r="AH115" s="69">
        <f t="shared" si="54"/>
        <v>3925407</v>
      </c>
      <c r="AI115" s="61">
        <f t="shared" si="55"/>
        <v>10062635</v>
      </c>
      <c r="AJ115" s="61">
        <f t="shared" si="56"/>
        <v>10062634</v>
      </c>
      <c r="AK115" s="61">
        <f t="shared" si="57"/>
        <v>9619095</v>
      </c>
      <c r="AL115" s="61"/>
      <c r="AM115" s="61">
        <f t="shared" si="58"/>
        <v>9932977</v>
      </c>
      <c r="AN115" s="61">
        <f t="shared" si="59"/>
        <v>6287803</v>
      </c>
      <c r="AO115" s="61">
        <f t="shared" si="60"/>
        <v>7355458</v>
      </c>
      <c r="AP115" s="61"/>
      <c r="AQ115" s="61">
        <f t="shared" si="42"/>
        <v>10258298</v>
      </c>
      <c r="AR115" s="61">
        <f t="shared" si="43"/>
        <v>14033129</v>
      </c>
      <c r="AS115" s="61">
        <f t="shared" si="44"/>
        <v>16296766</v>
      </c>
    </row>
    <row r="116" spans="1:45" s="6" customFormat="1" ht="13.5" customHeight="1" x14ac:dyDescent="0.2">
      <c r="A116" s="16"/>
      <c r="B116" s="18" t="s">
        <v>2</v>
      </c>
      <c r="C116" s="21">
        <v>0</v>
      </c>
      <c r="D116" s="21">
        <v>0</v>
      </c>
      <c r="E116" s="21">
        <v>0</v>
      </c>
      <c r="F116" s="21">
        <v>0</v>
      </c>
      <c r="G116" s="21"/>
      <c r="H116" s="21">
        <v>0</v>
      </c>
      <c r="I116" s="21">
        <v>0</v>
      </c>
      <c r="J116" s="21">
        <v>0</v>
      </c>
      <c r="K116" s="27"/>
      <c r="L116" s="16"/>
      <c r="M116" s="18" t="s">
        <v>2</v>
      </c>
      <c r="N116" s="21">
        <v>0</v>
      </c>
      <c r="O116" s="21">
        <v>0</v>
      </c>
      <c r="P116" s="21">
        <v>0</v>
      </c>
      <c r="Q116" s="21">
        <v>0</v>
      </c>
      <c r="R116" s="21"/>
      <c r="S116" s="21">
        <v>0</v>
      </c>
      <c r="T116" s="21">
        <v>0</v>
      </c>
      <c r="U116" s="21">
        <v>0</v>
      </c>
      <c r="W116" s="16"/>
      <c r="X116" s="18" t="s">
        <v>2</v>
      </c>
      <c r="Y116" s="21">
        <v>0</v>
      </c>
      <c r="Z116" s="21">
        <v>0</v>
      </c>
      <c r="AA116" s="21">
        <v>0</v>
      </c>
      <c r="AB116" s="21">
        <v>0</v>
      </c>
      <c r="AC116" s="21"/>
      <c r="AD116" s="21">
        <v>0</v>
      </c>
      <c r="AE116" s="21">
        <v>0</v>
      </c>
      <c r="AF116" s="21">
        <v>0</v>
      </c>
      <c r="AG116" s="21"/>
      <c r="AH116" s="69">
        <f t="shared" si="54"/>
        <v>0</v>
      </c>
      <c r="AI116" s="61">
        <f t="shared" si="55"/>
        <v>0</v>
      </c>
      <c r="AJ116" s="61">
        <f t="shared" si="56"/>
        <v>0</v>
      </c>
      <c r="AK116" s="61">
        <f t="shared" si="57"/>
        <v>0</v>
      </c>
      <c r="AL116" s="61"/>
      <c r="AM116" s="61">
        <f t="shared" si="58"/>
        <v>0</v>
      </c>
      <c r="AN116" s="61">
        <f t="shared" si="59"/>
        <v>0</v>
      </c>
      <c r="AO116" s="61">
        <f t="shared" si="60"/>
        <v>0</v>
      </c>
      <c r="AP116" s="61"/>
      <c r="AQ116" s="61">
        <f t="shared" si="42"/>
        <v>0</v>
      </c>
      <c r="AR116" s="61">
        <f t="shared" si="43"/>
        <v>0</v>
      </c>
      <c r="AS116" s="61">
        <f t="shared" si="44"/>
        <v>0</v>
      </c>
    </row>
    <row r="117" spans="1:45" s="6" customFormat="1" ht="21" customHeight="1" x14ac:dyDescent="0.2">
      <c r="A117" s="16"/>
      <c r="B117" s="17" t="s">
        <v>31</v>
      </c>
      <c r="C117" s="20">
        <f t="shared" ref="C117:J117" si="65">SUM(C118:C119)</f>
        <v>2965888.28</v>
      </c>
      <c r="D117" s="20">
        <f t="shared" si="65"/>
        <v>185225.59999999998</v>
      </c>
      <c r="E117" s="20">
        <f t="shared" si="65"/>
        <v>343417.63</v>
      </c>
      <c r="F117" s="20">
        <f t="shared" si="65"/>
        <v>501609.66000000003</v>
      </c>
      <c r="G117" s="20">
        <f t="shared" si="65"/>
        <v>0</v>
      </c>
      <c r="H117" s="20">
        <f t="shared" si="65"/>
        <v>0</v>
      </c>
      <c r="I117" s="20">
        <f t="shared" si="65"/>
        <v>0</v>
      </c>
      <c r="J117" s="20">
        <f t="shared" si="65"/>
        <v>25724.16</v>
      </c>
      <c r="K117" s="27"/>
      <c r="L117" s="16"/>
      <c r="M117" s="17" t="s">
        <v>31</v>
      </c>
      <c r="N117" s="20">
        <f>SUM(N118:N119)</f>
        <v>3108838.2799999993</v>
      </c>
      <c r="O117" s="20">
        <f>SUM(O118:O119)</f>
        <v>1686835.2600000002</v>
      </c>
      <c r="P117" s="20">
        <f>SUM(P118:P119)</f>
        <v>1845027.2900000003</v>
      </c>
      <c r="Q117" s="20">
        <f>SUM(Q118:Q119)</f>
        <v>2005069.3200000003</v>
      </c>
      <c r="R117" s="20"/>
      <c r="S117" s="20">
        <f>SUM(S118:S119)</f>
        <v>271508.18999999994</v>
      </c>
      <c r="T117" s="20">
        <f>SUM(T118:T119)</f>
        <v>1370914.56</v>
      </c>
      <c r="U117" s="20">
        <f>SUM(U118:U119)</f>
        <v>1440459.37</v>
      </c>
      <c r="W117" s="16"/>
      <c r="X117" s="17" t="s">
        <v>31</v>
      </c>
      <c r="Y117" s="20">
        <f>SUM(Y118:Y119)</f>
        <v>3108838.2799999993</v>
      </c>
      <c r="Z117" s="20">
        <f>SUM(Z118:Z119)</f>
        <v>2178628.13</v>
      </c>
      <c r="AA117" s="20">
        <f>SUM(AA118:AA119)</f>
        <v>2338670.1599999992</v>
      </c>
      <c r="AB117" s="20">
        <f>SUM(AB118:AB119)</f>
        <v>2498712.1899999995</v>
      </c>
      <c r="AC117" s="20"/>
      <c r="AD117" s="20">
        <f>SUM(AD118:AD119)</f>
        <v>1511117.57</v>
      </c>
      <c r="AE117" s="20">
        <f>SUM(AE118:AE119)</f>
        <v>1701181.28</v>
      </c>
      <c r="AF117" s="20">
        <f>SUM(AF118:AF119)</f>
        <v>1716293.76</v>
      </c>
      <c r="AG117" s="20"/>
      <c r="AH117" s="69">
        <f t="shared" si="54"/>
        <v>0</v>
      </c>
      <c r="AI117" s="61">
        <f t="shared" si="55"/>
        <v>173558.80999999959</v>
      </c>
      <c r="AJ117" s="61">
        <f t="shared" si="56"/>
        <v>160042.02999999933</v>
      </c>
      <c r="AK117" s="61">
        <f t="shared" si="57"/>
        <v>160042.03000000026</v>
      </c>
      <c r="AL117" s="61"/>
      <c r="AM117" s="61">
        <f t="shared" si="58"/>
        <v>70658.199999999953</v>
      </c>
      <c r="AN117" s="61">
        <f t="shared" si="59"/>
        <v>190063.70999999996</v>
      </c>
      <c r="AO117" s="61">
        <f t="shared" si="60"/>
        <v>15112.479999999981</v>
      </c>
      <c r="AP117" s="61"/>
      <c r="AQ117" s="61">
        <f t="shared" si="42"/>
        <v>667510.55999999982</v>
      </c>
      <c r="AR117" s="61">
        <f t="shared" si="43"/>
        <v>637488.87999999919</v>
      </c>
      <c r="AS117" s="61">
        <f t="shared" si="44"/>
        <v>782418.42999999947</v>
      </c>
    </row>
    <row r="118" spans="1:45" s="6" customFormat="1" ht="13.5" customHeight="1" x14ac:dyDescent="0.2">
      <c r="A118" s="16"/>
      <c r="B118" s="18" t="s">
        <v>0</v>
      </c>
      <c r="C118" s="21">
        <v>2965888.28</v>
      </c>
      <c r="D118" s="21">
        <v>185225.59999999998</v>
      </c>
      <c r="E118" s="21">
        <v>343417.63</v>
      </c>
      <c r="F118" s="21">
        <v>501609.66000000003</v>
      </c>
      <c r="G118" s="21"/>
      <c r="H118" s="21">
        <v>0</v>
      </c>
      <c r="I118" s="21">
        <v>0</v>
      </c>
      <c r="J118" s="21">
        <v>25724.16</v>
      </c>
      <c r="K118" s="27"/>
      <c r="L118" s="16"/>
      <c r="M118" s="18" t="s">
        <v>0</v>
      </c>
      <c r="N118" s="14">
        <v>3108838.2799999993</v>
      </c>
      <c r="O118" s="14">
        <v>1686835.2600000002</v>
      </c>
      <c r="P118" s="14">
        <v>1845027.2900000003</v>
      </c>
      <c r="Q118" s="14">
        <v>2005069.3200000003</v>
      </c>
      <c r="R118" s="14"/>
      <c r="S118" s="14">
        <v>271508.18999999994</v>
      </c>
      <c r="T118" s="14">
        <v>1370914.56</v>
      </c>
      <c r="U118" s="14">
        <v>1440459.37</v>
      </c>
      <c r="W118" s="16"/>
      <c r="X118" s="18" t="s">
        <v>0</v>
      </c>
      <c r="Y118" s="14">
        <v>3108838.2799999993</v>
      </c>
      <c r="Z118" s="14">
        <v>2178628.13</v>
      </c>
      <c r="AA118" s="14">
        <v>2338670.1599999992</v>
      </c>
      <c r="AB118" s="14">
        <v>2498712.1899999995</v>
      </c>
      <c r="AC118" s="14"/>
      <c r="AD118" s="14">
        <v>1511117.57</v>
      </c>
      <c r="AE118" s="14">
        <v>1701181.28</v>
      </c>
      <c r="AF118" s="14">
        <v>1716293.76</v>
      </c>
      <c r="AG118" s="14"/>
      <c r="AH118" s="69">
        <f t="shared" si="54"/>
        <v>0</v>
      </c>
      <c r="AI118" s="61">
        <f t="shared" si="55"/>
        <v>173558.80999999959</v>
      </c>
      <c r="AJ118" s="61">
        <f t="shared" si="56"/>
        <v>160042.02999999933</v>
      </c>
      <c r="AK118" s="61">
        <f t="shared" si="57"/>
        <v>160042.03000000026</v>
      </c>
      <c r="AL118" s="61"/>
      <c r="AM118" s="61">
        <f t="shared" si="58"/>
        <v>70658.199999999953</v>
      </c>
      <c r="AN118" s="61">
        <f t="shared" si="59"/>
        <v>190063.70999999996</v>
      </c>
      <c r="AO118" s="61">
        <f t="shared" si="60"/>
        <v>15112.479999999981</v>
      </c>
      <c r="AP118" s="61"/>
      <c r="AQ118" s="61">
        <f t="shared" si="42"/>
        <v>667510.55999999982</v>
      </c>
      <c r="AR118" s="61">
        <f t="shared" si="43"/>
        <v>637488.87999999919</v>
      </c>
      <c r="AS118" s="61">
        <f t="shared" si="44"/>
        <v>782418.42999999947</v>
      </c>
    </row>
    <row r="119" spans="1:45" s="6" customFormat="1" ht="13.5" customHeight="1" x14ac:dyDescent="0.2">
      <c r="A119" s="16"/>
      <c r="B119" s="18" t="s">
        <v>2</v>
      </c>
      <c r="C119" s="21">
        <v>0</v>
      </c>
      <c r="D119" s="21">
        <v>0</v>
      </c>
      <c r="E119" s="21">
        <v>0</v>
      </c>
      <c r="F119" s="21">
        <v>0</v>
      </c>
      <c r="G119" s="21"/>
      <c r="H119" s="21">
        <v>0</v>
      </c>
      <c r="I119" s="21">
        <v>0</v>
      </c>
      <c r="J119" s="21">
        <v>0</v>
      </c>
      <c r="K119" s="27"/>
      <c r="L119" s="16"/>
      <c r="M119" s="18" t="s">
        <v>2</v>
      </c>
      <c r="N119" s="21">
        <v>0</v>
      </c>
      <c r="O119" s="21">
        <v>0</v>
      </c>
      <c r="P119" s="21">
        <v>0</v>
      </c>
      <c r="Q119" s="21">
        <v>0</v>
      </c>
      <c r="R119" s="21"/>
      <c r="S119" s="21">
        <v>0</v>
      </c>
      <c r="T119" s="21">
        <v>0</v>
      </c>
      <c r="U119" s="21">
        <v>0</v>
      </c>
      <c r="W119" s="16"/>
      <c r="X119" s="18" t="s">
        <v>2</v>
      </c>
      <c r="Y119" s="21">
        <v>0</v>
      </c>
      <c r="Z119" s="21">
        <v>0</v>
      </c>
      <c r="AA119" s="21">
        <v>0</v>
      </c>
      <c r="AB119" s="21">
        <v>0</v>
      </c>
      <c r="AC119" s="21"/>
      <c r="AD119" s="21">
        <v>0</v>
      </c>
      <c r="AE119" s="21">
        <v>0</v>
      </c>
      <c r="AF119" s="21">
        <v>0</v>
      </c>
      <c r="AG119" s="21"/>
      <c r="AH119" s="69">
        <f t="shared" si="54"/>
        <v>0</v>
      </c>
      <c r="AI119" s="61">
        <f t="shared" si="55"/>
        <v>0</v>
      </c>
      <c r="AJ119" s="61">
        <f t="shared" si="56"/>
        <v>0</v>
      </c>
      <c r="AK119" s="61">
        <f t="shared" si="57"/>
        <v>0</v>
      </c>
      <c r="AL119" s="61"/>
      <c r="AM119" s="61">
        <f t="shared" si="58"/>
        <v>0</v>
      </c>
      <c r="AN119" s="61">
        <f t="shared" si="59"/>
        <v>0</v>
      </c>
      <c r="AO119" s="61">
        <f t="shared" si="60"/>
        <v>0</v>
      </c>
      <c r="AP119" s="61"/>
      <c r="AQ119" s="61">
        <f t="shared" si="42"/>
        <v>0</v>
      </c>
      <c r="AR119" s="61">
        <f t="shared" si="43"/>
        <v>0</v>
      </c>
      <c r="AS119" s="61">
        <f t="shared" si="44"/>
        <v>0</v>
      </c>
    </row>
    <row r="120" spans="1:45" ht="13.5" customHeight="1" x14ac:dyDescent="0.2">
      <c r="A120" s="8" t="s">
        <v>157</v>
      </c>
      <c r="B120" s="9" t="s">
        <v>10</v>
      </c>
      <c r="C120" s="14"/>
      <c r="D120" s="14"/>
      <c r="E120" s="14"/>
      <c r="F120" s="14"/>
      <c r="G120" s="14"/>
      <c r="H120" s="14"/>
      <c r="I120" s="14"/>
      <c r="J120" s="14"/>
      <c r="K120" s="27"/>
      <c r="L120" s="8" t="s">
        <v>157</v>
      </c>
      <c r="M120" s="9" t="s">
        <v>10</v>
      </c>
      <c r="N120" s="14"/>
      <c r="O120" s="14"/>
      <c r="P120" s="14"/>
      <c r="Q120" s="14"/>
      <c r="R120" s="14"/>
      <c r="S120" s="14"/>
      <c r="T120" s="14"/>
      <c r="U120" s="14"/>
      <c r="W120" s="8" t="s">
        <v>157</v>
      </c>
      <c r="X120" s="9" t="s">
        <v>10</v>
      </c>
      <c r="Y120" s="14"/>
      <c r="Z120" s="14"/>
      <c r="AA120" s="14"/>
      <c r="AB120" s="14"/>
      <c r="AC120" s="14"/>
      <c r="AD120" s="14"/>
      <c r="AE120" s="14"/>
      <c r="AF120" s="14"/>
      <c r="AG120" s="14"/>
      <c r="AH120" s="69">
        <f t="shared" si="54"/>
        <v>0</v>
      </c>
      <c r="AI120" s="61">
        <f t="shared" si="55"/>
        <v>0</v>
      </c>
      <c r="AJ120" s="61">
        <f t="shared" si="56"/>
        <v>0</v>
      </c>
      <c r="AK120" s="61">
        <f t="shared" si="57"/>
        <v>0</v>
      </c>
      <c r="AL120" s="61"/>
      <c r="AM120" s="61">
        <f t="shared" si="58"/>
        <v>0</v>
      </c>
      <c r="AN120" s="61">
        <f t="shared" si="59"/>
        <v>0</v>
      </c>
      <c r="AO120" s="61">
        <f t="shared" si="60"/>
        <v>0</v>
      </c>
      <c r="AP120" s="61"/>
      <c r="AQ120" s="61">
        <f t="shared" si="42"/>
        <v>0</v>
      </c>
      <c r="AR120" s="61">
        <f t="shared" si="43"/>
        <v>0</v>
      </c>
      <c r="AS120" s="61">
        <f t="shared" si="44"/>
        <v>0</v>
      </c>
    </row>
    <row r="121" spans="1:45" ht="13.5" customHeight="1" x14ac:dyDescent="0.2">
      <c r="A121" s="8"/>
      <c r="B121" s="11" t="s">
        <v>21</v>
      </c>
      <c r="C121" s="12">
        <f>SUM(C122:C123)</f>
        <v>3237382097.6599998</v>
      </c>
      <c r="D121" s="12">
        <f>SUM(D122:D123)</f>
        <v>273778809.99000001</v>
      </c>
      <c r="E121" s="12">
        <f>SUM(E122:E123)</f>
        <v>279845437.88999999</v>
      </c>
      <c r="F121" s="12">
        <f>SUM(F122:F123)</f>
        <v>306203057.20999998</v>
      </c>
      <c r="G121" s="12"/>
      <c r="H121" s="12">
        <f>SUM(H122:H123)</f>
        <v>273778809.99000001</v>
      </c>
      <c r="I121" s="12">
        <f>SUM(I122:I123)</f>
        <v>279845437.88999999</v>
      </c>
      <c r="J121" s="12">
        <f>SUM(J122:J123)</f>
        <v>306203057.20999998</v>
      </c>
      <c r="K121" s="27"/>
      <c r="L121" s="8"/>
      <c r="M121" s="11" t="s">
        <v>21</v>
      </c>
      <c r="N121" s="63">
        <f>SUM(N122:N123)</f>
        <v>4872121741</v>
      </c>
      <c r="O121" s="12">
        <f>SUM(O122:O123)</f>
        <v>595577663.35000002</v>
      </c>
      <c r="P121" s="12">
        <f>SUM(P122:P123)</f>
        <v>675409202.61000001</v>
      </c>
      <c r="Q121" s="12">
        <f>SUM(Q122:Q123)</f>
        <v>754782537.98000014</v>
      </c>
      <c r="R121" s="12"/>
      <c r="S121" s="12">
        <f>SUM(S122:S123)</f>
        <v>595577663.35000002</v>
      </c>
      <c r="T121" s="12">
        <f>SUM(T122:T123)</f>
        <v>675409202.61000001</v>
      </c>
      <c r="U121" s="12">
        <f>SUM(U122:U123)</f>
        <v>754782537.98000014</v>
      </c>
      <c r="W121" s="8"/>
      <c r="X121" s="11" t="s">
        <v>21</v>
      </c>
      <c r="Y121" s="20">
        <f>SUM(Y122:Y123)</f>
        <v>4872121739.8899994</v>
      </c>
      <c r="Z121" s="12">
        <f>SUM(Z122:Z123)</f>
        <v>1248868644.54</v>
      </c>
      <c r="AA121" s="12">
        <f>SUM(AA122:AA123)</f>
        <v>1395798229.75</v>
      </c>
      <c r="AB121" s="12">
        <f>SUM(AB122:AB123)</f>
        <v>1497746730.9100001</v>
      </c>
      <c r="AC121" s="12"/>
      <c r="AD121" s="12">
        <f>SUM(AD122:AD123)</f>
        <v>1248868644.54</v>
      </c>
      <c r="AE121" s="12">
        <f>SUM(AE122:AE123)</f>
        <v>1395798229.75</v>
      </c>
      <c r="AF121" s="12">
        <f>SUM(AF122:AF123)</f>
        <v>1497746730.9100001</v>
      </c>
      <c r="AG121" s="12"/>
      <c r="AH121" s="69">
        <f t="shared" si="54"/>
        <v>-1.1100006103515625</v>
      </c>
      <c r="AI121" s="61">
        <f t="shared" si="55"/>
        <v>494086106.55999982</v>
      </c>
      <c r="AJ121" s="61">
        <f t="shared" si="56"/>
        <v>146929585.21000004</v>
      </c>
      <c r="AK121" s="61">
        <f t="shared" si="57"/>
        <v>101948501.16000009</v>
      </c>
      <c r="AL121" s="61"/>
      <c r="AM121" s="61">
        <f t="shared" si="58"/>
        <v>494086106.55999982</v>
      </c>
      <c r="AN121" s="61">
        <f t="shared" si="59"/>
        <v>146929585.21000004</v>
      </c>
      <c r="AO121" s="61">
        <f t="shared" si="60"/>
        <v>101948501.16000009</v>
      </c>
      <c r="AP121" s="61"/>
      <c r="AQ121" s="61">
        <f t="shared" si="42"/>
        <v>0</v>
      </c>
      <c r="AR121" s="61">
        <f t="shared" si="43"/>
        <v>0</v>
      </c>
      <c r="AS121" s="61">
        <f t="shared" si="44"/>
        <v>0</v>
      </c>
    </row>
    <row r="122" spans="1:45" ht="13.5" customHeight="1" x14ac:dyDescent="0.2">
      <c r="A122" s="8"/>
      <c r="B122" s="13" t="s">
        <v>0</v>
      </c>
      <c r="C122" s="14">
        <v>2343971098.6599998</v>
      </c>
      <c r="D122" s="14">
        <v>177593440.66</v>
      </c>
      <c r="E122" s="14">
        <v>183660068.56</v>
      </c>
      <c r="F122" s="14">
        <v>210017687.88</v>
      </c>
      <c r="G122" s="14"/>
      <c r="H122" s="14">
        <v>177593440.66</v>
      </c>
      <c r="I122" s="14">
        <v>183660068.56</v>
      </c>
      <c r="J122" s="14">
        <v>210017687.88</v>
      </c>
      <c r="K122" s="27"/>
      <c r="L122" s="8"/>
      <c r="M122" s="13" t="s">
        <v>0</v>
      </c>
      <c r="N122" s="64">
        <v>2720615651</v>
      </c>
      <c r="O122" s="14">
        <v>469414144.53000003</v>
      </c>
      <c r="P122" s="14">
        <v>518433062.38</v>
      </c>
      <c r="Q122" s="14">
        <v>567759233.37000012</v>
      </c>
      <c r="R122" s="14"/>
      <c r="S122" s="14">
        <v>469414144.53000003</v>
      </c>
      <c r="T122" s="14">
        <v>518433062.38</v>
      </c>
      <c r="U122" s="14">
        <v>567759233.37000012</v>
      </c>
      <c r="W122" s="8"/>
      <c r="X122" s="13" t="s">
        <v>0</v>
      </c>
      <c r="Y122" s="21">
        <v>2720615650.25</v>
      </c>
      <c r="Z122" s="14">
        <v>644267933.80999994</v>
      </c>
      <c r="AA122" s="14">
        <v>757691692.24000001</v>
      </c>
      <c r="AB122" s="14">
        <v>828227321.58000004</v>
      </c>
      <c r="AC122" s="14"/>
      <c r="AD122" s="14">
        <v>644267933.80999994</v>
      </c>
      <c r="AE122" s="14">
        <v>757691692.24000001</v>
      </c>
      <c r="AF122" s="14">
        <v>828227321.58000004</v>
      </c>
      <c r="AG122" s="14"/>
      <c r="AH122" s="69">
        <f t="shared" si="54"/>
        <v>-0.75</v>
      </c>
      <c r="AI122" s="61">
        <f t="shared" si="55"/>
        <v>76508700.439999819</v>
      </c>
      <c r="AJ122" s="61">
        <f t="shared" si="56"/>
        <v>113423758.43000007</v>
      </c>
      <c r="AK122" s="61">
        <f t="shared" si="57"/>
        <v>70535629.340000033</v>
      </c>
      <c r="AL122" s="61"/>
      <c r="AM122" s="61">
        <f t="shared" si="58"/>
        <v>76508700.439999819</v>
      </c>
      <c r="AN122" s="61">
        <f t="shared" si="59"/>
        <v>113423758.43000007</v>
      </c>
      <c r="AO122" s="61">
        <f t="shared" si="60"/>
        <v>70535629.340000033</v>
      </c>
      <c r="AP122" s="61"/>
      <c r="AQ122" s="61">
        <f t="shared" si="42"/>
        <v>0</v>
      </c>
      <c r="AR122" s="61">
        <f t="shared" si="43"/>
        <v>0</v>
      </c>
      <c r="AS122" s="61">
        <f t="shared" si="44"/>
        <v>0</v>
      </c>
    </row>
    <row r="123" spans="1:45" ht="13.5" customHeight="1" x14ac:dyDescent="0.2">
      <c r="A123" s="8"/>
      <c r="B123" s="19" t="s">
        <v>2</v>
      </c>
      <c r="C123" s="14">
        <v>893410999</v>
      </c>
      <c r="D123" s="14">
        <v>96185369.329999998</v>
      </c>
      <c r="E123" s="14">
        <v>96185369.329999998</v>
      </c>
      <c r="F123" s="14">
        <v>96185369.329999998</v>
      </c>
      <c r="G123" s="14"/>
      <c r="H123" s="14">
        <v>96185369.329999998</v>
      </c>
      <c r="I123" s="14">
        <v>96185369.329999998</v>
      </c>
      <c r="J123" s="14">
        <v>96185369.329999998</v>
      </c>
      <c r="K123" s="27"/>
      <c r="L123" s="8"/>
      <c r="M123" s="19" t="s">
        <v>2</v>
      </c>
      <c r="N123" s="64">
        <v>2151506090</v>
      </c>
      <c r="O123" s="14">
        <v>126163518.82000001</v>
      </c>
      <c r="P123" s="14">
        <v>156976140.22999999</v>
      </c>
      <c r="Q123" s="14">
        <v>187023304.60999998</v>
      </c>
      <c r="R123" s="14"/>
      <c r="S123" s="14">
        <v>126163518.82000001</v>
      </c>
      <c r="T123" s="14">
        <v>156976140.22999999</v>
      </c>
      <c r="U123" s="14">
        <v>187023304.60999998</v>
      </c>
      <c r="W123" s="8"/>
      <c r="X123" s="19" t="s">
        <v>2</v>
      </c>
      <c r="Y123" s="21">
        <v>2151506089.6399999</v>
      </c>
      <c r="Z123" s="14">
        <v>604600710.73000002</v>
      </c>
      <c r="AA123" s="14">
        <v>638106537.50999999</v>
      </c>
      <c r="AB123" s="14">
        <v>669519409.33000004</v>
      </c>
      <c r="AC123" s="14"/>
      <c r="AD123" s="14">
        <v>604600710.73000002</v>
      </c>
      <c r="AE123" s="14">
        <v>638106537.50999999</v>
      </c>
      <c r="AF123" s="14">
        <v>669519409.33000004</v>
      </c>
      <c r="AG123" s="14"/>
      <c r="AH123" s="69">
        <f t="shared" si="54"/>
        <v>-0.3600001335144043</v>
      </c>
      <c r="AI123" s="61">
        <f t="shared" si="55"/>
        <v>417577406.12</v>
      </c>
      <c r="AJ123" s="61">
        <f t="shared" si="56"/>
        <v>33505826.779999971</v>
      </c>
      <c r="AK123" s="61">
        <f t="shared" si="57"/>
        <v>31412871.820000052</v>
      </c>
      <c r="AL123" s="61"/>
      <c r="AM123" s="61">
        <f t="shared" si="58"/>
        <v>417577406.12</v>
      </c>
      <c r="AN123" s="61">
        <f t="shared" si="59"/>
        <v>33505826.779999971</v>
      </c>
      <c r="AO123" s="61">
        <f t="shared" si="60"/>
        <v>31412871.820000052</v>
      </c>
      <c r="AP123" s="61"/>
      <c r="AQ123" s="61">
        <f t="shared" si="42"/>
        <v>0</v>
      </c>
      <c r="AR123" s="61">
        <f t="shared" si="43"/>
        <v>0</v>
      </c>
      <c r="AS123" s="61">
        <f t="shared" si="44"/>
        <v>0</v>
      </c>
    </row>
    <row r="124" spans="1:45" ht="21" customHeight="1" x14ac:dyDescent="0.2">
      <c r="A124" s="8"/>
      <c r="B124" s="11" t="s">
        <v>75</v>
      </c>
      <c r="C124" s="12">
        <f>SUM(C125:C126)</f>
        <v>47162227</v>
      </c>
      <c r="D124" s="12">
        <f>SUM(D125:D126)</f>
        <v>8541237</v>
      </c>
      <c r="E124" s="12">
        <f>SUM(E125:E126)</f>
        <v>24149912</v>
      </c>
      <c r="F124" s="12">
        <f>SUM(F125:F126)</f>
        <v>24374912</v>
      </c>
      <c r="G124" s="12"/>
      <c r="H124" s="12">
        <f>SUM(H125:H126)</f>
        <v>8541236.9100000001</v>
      </c>
      <c r="I124" s="12">
        <f>SUM(I125:I126)</f>
        <v>23392219.440000001</v>
      </c>
      <c r="J124" s="12">
        <f>SUM(J125:J126)</f>
        <v>23392219.440000001</v>
      </c>
      <c r="K124" s="27"/>
      <c r="L124" s="8"/>
      <c r="M124" s="17" t="s">
        <v>75</v>
      </c>
      <c r="N124" s="63">
        <f>SUM(N125:N126)</f>
        <v>46109433</v>
      </c>
      <c r="O124" s="12">
        <f>SUM(O125:O126)</f>
        <v>23866767</v>
      </c>
      <c r="P124" s="12">
        <f>SUM(P125:P126)</f>
        <v>31231032</v>
      </c>
      <c r="Q124" s="12">
        <f>SUM(Q125:Q126)</f>
        <v>31231032</v>
      </c>
      <c r="R124" s="12"/>
      <c r="S124" s="12">
        <f>SUM(S125:S126)</f>
        <v>23691324.93</v>
      </c>
      <c r="T124" s="12">
        <f>SUM(T125:T126)</f>
        <v>30150655.560000002</v>
      </c>
      <c r="U124" s="12">
        <f>SUM(U125:U126)</f>
        <v>30137955.57</v>
      </c>
      <c r="W124" s="8"/>
      <c r="X124" s="17" t="s">
        <v>75</v>
      </c>
      <c r="Y124" s="20">
        <f>SUM(Y125:Y126)</f>
        <v>43079278</v>
      </c>
      <c r="Z124" s="12">
        <f>SUM(Z125:Z126)</f>
        <v>38645823</v>
      </c>
      <c r="AA124" s="12">
        <f>SUM(AA125:AA126)</f>
        <v>38645823</v>
      </c>
      <c r="AB124" s="12">
        <f>SUM(AB125:AB126)</f>
        <v>38645823</v>
      </c>
      <c r="AC124" s="12"/>
      <c r="AD124" s="12">
        <f>SUM(AD125:AD126)</f>
        <v>36447701.019999996</v>
      </c>
      <c r="AE124" s="12">
        <f>SUM(AE125:AE126)</f>
        <v>36447701.019999996</v>
      </c>
      <c r="AF124" s="12">
        <f>SUM(AF125:AF126)</f>
        <v>36447701.019999996</v>
      </c>
      <c r="AG124" s="12"/>
      <c r="AH124" s="69">
        <f t="shared" si="54"/>
        <v>-3030155</v>
      </c>
      <c r="AI124" s="61">
        <f t="shared" si="55"/>
        <v>7414791</v>
      </c>
      <c r="AJ124" s="61">
        <f t="shared" si="56"/>
        <v>0</v>
      </c>
      <c r="AK124" s="61">
        <f t="shared" si="57"/>
        <v>0</v>
      </c>
      <c r="AL124" s="61"/>
      <c r="AM124" s="61">
        <f t="shared" si="58"/>
        <v>6309745.4499999955</v>
      </c>
      <c r="AN124" s="61">
        <f t="shared" si="59"/>
        <v>0</v>
      </c>
      <c r="AO124" s="61">
        <f t="shared" si="60"/>
        <v>0</v>
      </c>
      <c r="AP124" s="61"/>
      <c r="AQ124" s="61">
        <f t="shared" si="42"/>
        <v>2198121.9800000042</v>
      </c>
      <c r="AR124" s="61">
        <f t="shared" si="43"/>
        <v>2198121.9800000042</v>
      </c>
      <c r="AS124" s="61">
        <f t="shared" si="44"/>
        <v>2198121.9800000042</v>
      </c>
    </row>
    <row r="125" spans="1:45" ht="26.25" customHeight="1" x14ac:dyDescent="0.2">
      <c r="A125" s="8"/>
      <c r="B125" s="13" t="s">
        <v>0</v>
      </c>
      <c r="C125" s="14">
        <v>30079753</v>
      </c>
      <c r="D125" s="14">
        <v>0</v>
      </c>
      <c r="E125" s="14">
        <v>7067438</v>
      </c>
      <c r="F125" s="14">
        <v>7292438</v>
      </c>
      <c r="G125" s="14"/>
      <c r="H125" s="14">
        <v>0</v>
      </c>
      <c r="I125" s="14">
        <v>6309745.4400000004</v>
      </c>
      <c r="J125" s="14">
        <v>6309745.4400000004</v>
      </c>
      <c r="K125" s="27"/>
      <c r="L125" s="8"/>
      <c r="M125" s="18" t="s">
        <v>0</v>
      </c>
      <c r="N125" s="64">
        <v>28549752</v>
      </c>
      <c r="O125" s="21">
        <v>6533913</v>
      </c>
      <c r="P125" s="21">
        <v>13671351</v>
      </c>
      <c r="Q125" s="21">
        <v>13671351</v>
      </c>
      <c r="R125" s="21"/>
      <c r="S125" s="21">
        <v>6309745.4400000004</v>
      </c>
      <c r="T125" s="21">
        <v>12619490.880000001</v>
      </c>
      <c r="U125" s="21">
        <v>12619490.880000001</v>
      </c>
      <c r="V125" s="13" t="s">
        <v>276</v>
      </c>
      <c r="W125" s="8"/>
      <c r="X125" s="18" t="s">
        <v>0</v>
      </c>
      <c r="Y125" s="21">
        <v>25519597</v>
      </c>
      <c r="Z125" s="21">
        <v>21086142</v>
      </c>
      <c r="AA125" s="21">
        <v>21086142</v>
      </c>
      <c r="AB125" s="21">
        <v>21086142</v>
      </c>
      <c r="AC125" s="21"/>
      <c r="AD125" s="21">
        <v>18929236.32</v>
      </c>
      <c r="AE125" s="21">
        <v>18929236.32</v>
      </c>
      <c r="AF125" s="21">
        <v>18929236.32</v>
      </c>
      <c r="AG125" s="21"/>
      <c r="AH125" s="69">
        <f t="shared" si="54"/>
        <v>-3030155</v>
      </c>
      <c r="AI125" s="61">
        <f t="shared" si="55"/>
        <v>7414791</v>
      </c>
      <c r="AJ125" s="61">
        <f t="shared" si="56"/>
        <v>0</v>
      </c>
      <c r="AK125" s="61">
        <f t="shared" si="57"/>
        <v>0</v>
      </c>
      <c r="AL125" s="61"/>
      <c r="AM125" s="61">
        <f t="shared" si="58"/>
        <v>6309745.4399999995</v>
      </c>
      <c r="AN125" s="61">
        <f t="shared" si="59"/>
        <v>0</v>
      </c>
      <c r="AO125" s="61">
        <f t="shared" si="60"/>
        <v>0</v>
      </c>
      <c r="AP125" s="61"/>
      <c r="AQ125" s="61">
        <f t="shared" si="42"/>
        <v>2156905.6799999997</v>
      </c>
      <c r="AR125" s="61">
        <f t="shared" si="43"/>
        <v>2156905.6799999997</v>
      </c>
      <c r="AS125" s="61">
        <f t="shared" si="44"/>
        <v>2156905.6799999997</v>
      </c>
    </row>
    <row r="126" spans="1:45" ht="22.5" customHeight="1" x14ac:dyDescent="0.2">
      <c r="A126" s="8"/>
      <c r="B126" s="13" t="s">
        <v>2</v>
      </c>
      <c r="C126" s="14">
        <v>17082474</v>
      </c>
      <c r="D126" s="14">
        <v>8541237</v>
      </c>
      <c r="E126" s="14">
        <v>17082474</v>
      </c>
      <c r="F126" s="14">
        <v>17082474</v>
      </c>
      <c r="G126" s="14"/>
      <c r="H126" s="14">
        <v>8541236.9100000001</v>
      </c>
      <c r="I126" s="14">
        <v>17082474</v>
      </c>
      <c r="J126" s="14">
        <v>17082474</v>
      </c>
      <c r="K126" s="27"/>
      <c r="L126" s="8"/>
      <c r="M126" s="18" t="s">
        <v>2</v>
      </c>
      <c r="N126" s="14">
        <v>17559681</v>
      </c>
      <c r="O126" s="21">
        <v>17332854</v>
      </c>
      <c r="P126" s="21">
        <v>17559681</v>
      </c>
      <c r="Q126" s="21">
        <v>17559681</v>
      </c>
      <c r="R126" s="21"/>
      <c r="S126" s="21">
        <v>17381579.489999998</v>
      </c>
      <c r="T126" s="21">
        <v>17531164.68</v>
      </c>
      <c r="U126" s="21">
        <v>17518464.690000001</v>
      </c>
      <c r="V126" s="13" t="s">
        <v>277</v>
      </c>
      <c r="W126" s="8"/>
      <c r="X126" s="18" t="s">
        <v>2</v>
      </c>
      <c r="Y126" s="14">
        <v>17559681</v>
      </c>
      <c r="Z126" s="21">
        <v>17559681</v>
      </c>
      <c r="AA126" s="21">
        <v>17559681</v>
      </c>
      <c r="AB126" s="21">
        <v>17559681</v>
      </c>
      <c r="AC126" s="21"/>
      <c r="AD126" s="21">
        <v>17518464.699999999</v>
      </c>
      <c r="AE126" s="21">
        <v>17518464.699999999</v>
      </c>
      <c r="AF126" s="21">
        <v>17518464.699999999</v>
      </c>
      <c r="AG126" s="21"/>
      <c r="AH126" s="69">
        <f t="shared" si="54"/>
        <v>0</v>
      </c>
      <c r="AI126" s="61">
        <f t="shared" si="55"/>
        <v>0</v>
      </c>
      <c r="AJ126" s="61">
        <f t="shared" si="56"/>
        <v>0</v>
      </c>
      <c r="AK126" s="61">
        <f t="shared" si="57"/>
        <v>0</v>
      </c>
      <c r="AL126" s="61"/>
      <c r="AM126" s="61">
        <f t="shared" si="58"/>
        <v>9.9999979138374329E-3</v>
      </c>
      <c r="AN126" s="61">
        <f t="shared" si="59"/>
        <v>0</v>
      </c>
      <c r="AO126" s="61">
        <f t="shared" si="60"/>
        <v>0</v>
      </c>
      <c r="AP126" s="61"/>
      <c r="AQ126" s="61">
        <f t="shared" si="42"/>
        <v>41216.300000000745</v>
      </c>
      <c r="AR126" s="61">
        <f t="shared" si="43"/>
        <v>41216.300000000745</v>
      </c>
      <c r="AS126" s="61">
        <f t="shared" si="44"/>
        <v>41216.300000000745</v>
      </c>
    </row>
    <row r="127" spans="1:45" ht="21" customHeight="1" x14ac:dyDescent="0.2">
      <c r="A127" s="8" t="s">
        <v>158</v>
      </c>
      <c r="B127" s="9" t="s">
        <v>11</v>
      </c>
      <c r="C127" s="14"/>
      <c r="D127" s="14"/>
      <c r="E127" s="14"/>
      <c r="F127" s="14"/>
      <c r="G127" s="14"/>
      <c r="H127" s="14"/>
      <c r="I127" s="14"/>
      <c r="J127" s="14"/>
      <c r="K127" s="27"/>
      <c r="L127" s="8" t="s">
        <v>158</v>
      </c>
      <c r="M127" s="9" t="s">
        <v>11</v>
      </c>
      <c r="N127" s="14"/>
      <c r="O127" s="14"/>
      <c r="P127" s="14"/>
      <c r="Q127" s="14"/>
      <c r="R127" s="14"/>
      <c r="S127" s="14"/>
      <c r="T127" s="14"/>
      <c r="U127" s="14"/>
      <c r="W127" s="8" t="s">
        <v>158</v>
      </c>
      <c r="X127" s="9" t="s">
        <v>11</v>
      </c>
      <c r="Y127" s="14"/>
      <c r="Z127" s="14"/>
      <c r="AA127" s="14"/>
      <c r="AB127" s="14"/>
      <c r="AC127" s="14"/>
      <c r="AD127" s="14"/>
      <c r="AE127" s="14"/>
      <c r="AF127" s="14"/>
      <c r="AG127" s="14"/>
      <c r="AH127" s="69">
        <f t="shared" si="54"/>
        <v>0</v>
      </c>
      <c r="AI127" s="61">
        <f t="shared" si="55"/>
        <v>0</v>
      </c>
      <c r="AJ127" s="61">
        <f t="shared" si="56"/>
        <v>0</v>
      </c>
      <c r="AK127" s="61">
        <f t="shared" si="57"/>
        <v>0</v>
      </c>
      <c r="AL127" s="61"/>
      <c r="AM127" s="61">
        <f t="shared" si="58"/>
        <v>0</v>
      </c>
      <c r="AN127" s="61">
        <f t="shared" si="59"/>
        <v>0</v>
      </c>
      <c r="AO127" s="61">
        <f t="shared" si="60"/>
        <v>0</v>
      </c>
      <c r="AP127" s="61"/>
      <c r="AQ127" s="61">
        <f t="shared" si="42"/>
        <v>0</v>
      </c>
      <c r="AR127" s="61">
        <f t="shared" si="43"/>
        <v>0</v>
      </c>
      <c r="AS127" s="61">
        <f t="shared" si="44"/>
        <v>0</v>
      </c>
    </row>
    <row r="128" spans="1:45" ht="14.25" customHeight="1" x14ac:dyDescent="0.2">
      <c r="A128" s="8"/>
      <c r="B128" s="9"/>
      <c r="C128" s="14"/>
      <c r="D128" s="14"/>
      <c r="E128" s="14"/>
      <c r="F128" s="14"/>
      <c r="G128" s="14"/>
      <c r="H128" s="14"/>
      <c r="I128" s="14"/>
      <c r="J128" s="14"/>
      <c r="K128" s="27"/>
      <c r="L128" s="8"/>
      <c r="M128" s="11" t="s">
        <v>21</v>
      </c>
      <c r="N128" s="12">
        <f>SUM(N129:N130)</f>
        <v>24007774.5</v>
      </c>
      <c r="O128" s="12">
        <f t="shared" ref="O128:Q128" si="66">SUM(O129:O130)</f>
        <v>13687941.09</v>
      </c>
      <c r="P128" s="12">
        <f t="shared" si="66"/>
        <v>13801147.630000001</v>
      </c>
      <c r="Q128" s="12">
        <f t="shared" si="66"/>
        <v>14363396.630000001</v>
      </c>
      <c r="R128" s="12"/>
      <c r="S128" s="12">
        <f t="shared" ref="S128:U128" si="67">SUM(S129:S130)</f>
        <v>11714495.26</v>
      </c>
      <c r="T128" s="12">
        <f t="shared" si="67"/>
        <v>11822012.369999999</v>
      </c>
      <c r="U128" s="12">
        <f t="shared" si="67"/>
        <v>12007149.800000001</v>
      </c>
      <c r="W128" s="8"/>
      <c r="X128" s="11" t="s">
        <v>21</v>
      </c>
      <c r="Y128" s="12">
        <f>SUM(Y129:Y130)</f>
        <v>24007774.5</v>
      </c>
      <c r="Z128" s="12">
        <f t="shared" ref="Z128:AB128" si="68">SUM(Z129:Z130)</f>
        <v>14363396.630000001</v>
      </c>
      <c r="AA128" s="12">
        <f t="shared" si="68"/>
        <v>14363396.630000001</v>
      </c>
      <c r="AB128" s="12">
        <f t="shared" si="68"/>
        <v>14363396.630000001</v>
      </c>
      <c r="AC128" s="12"/>
      <c r="AD128" s="12">
        <f t="shared" ref="AD128:AF128" si="69">SUM(AD129:AD130)</f>
        <v>12007149.800000001</v>
      </c>
      <c r="AE128" s="12">
        <f t="shared" si="69"/>
        <v>12007149.800000001</v>
      </c>
      <c r="AF128" s="12">
        <f t="shared" si="69"/>
        <v>12007149.800000001</v>
      </c>
      <c r="AG128" s="12"/>
      <c r="AH128" s="69">
        <f t="shared" ref="AH128:AH135" si="70">+Y128-N128</f>
        <v>0</v>
      </c>
      <c r="AI128" s="61">
        <f>+Z128-Q128</f>
        <v>0</v>
      </c>
      <c r="AJ128" s="61">
        <f t="shared" ref="AJ128:AJ135" si="71">+AA128-Z128</f>
        <v>0</v>
      </c>
      <c r="AK128" s="61">
        <f t="shared" ref="AK128:AK135" si="72">+AB128-AA128</f>
        <v>0</v>
      </c>
      <c r="AL128" s="61"/>
      <c r="AM128" s="61">
        <f t="shared" ref="AM128:AM133" si="73">+AD128-U128</f>
        <v>0</v>
      </c>
      <c r="AN128" s="61">
        <f t="shared" ref="AN128:AN135" si="74">+AE128-AD128</f>
        <v>0</v>
      </c>
      <c r="AO128" s="61">
        <f t="shared" ref="AO128:AO135" si="75">+AF128-AE128</f>
        <v>0</v>
      </c>
      <c r="AP128" s="61"/>
      <c r="AQ128" s="61">
        <f t="shared" si="42"/>
        <v>2356246.83</v>
      </c>
      <c r="AR128" s="61">
        <f t="shared" si="43"/>
        <v>2356246.83</v>
      </c>
      <c r="AS128" s="61">
        <f t="shared" si="44"/>
        <v>2356246.83</v>
      </c>
    </row>
    <row r="129" spans="1:45" ht="14.25" customHeight="1" x14ac:dyDescent="0.2">
      <c r="A129" s="8"/>
      <c r="B129" s="9"/>
      <c r="C129" s="14"/>
      <c r="D129" s="14"/>
      <c r="E129" s="14"/>
      <c r="F129" s="14"/>
      <c r="G129" s="14"/>
      <c r="H129" s="14"/>
      <c r="I129" s="14"/>
      <c r="J129" s="14"/>
      <c r="K129" s="27"/>
      <c r="L129" s="8"/>
      <c r="M129" s="13" t="s">
        <v>0</v>
      </c>
      <c r="N129" s="14">
        <v>24007774.5</v>
      </c>
      <c r="O129" s="14">
        <v>13687941.09</v>
      </c>
      <c r="P129" s="14">
        <v>13801147.630000001</v>
      </c>
      <c r="Q129" s="14">
        <v>14363396.630000001</v>
      </c>
      <c r="R129" s="14"/>
      <c r="S129" s="14">
        <v>11714495.26</v>
      </c>
      <c r="T129" s="14">
        <v>11822012.369999999</v>
      </c>
      <c r="U129" s="14">
        <v>12007149.800000001</v>
      </c>
      <c r="W129" s="8"/>
      <c r="X129" s="13" t="s">
        <v>0</v>
      </c>
      <c r="Y129" s="14">
        <v>24007774.5</v>
      </c>
      <c r="Z129" s="14">
        <v>14363396.630000001</v>
      </c>
      <c r="AA129" s="14">
        <v>14363396.630000001</v>
      </c>
      <c r="AB129" s="14">
        <v>14363396.630000001</v>
      </c>
      <c r="AC129" s="14"/>
      <c r="AD129" s="14">
        <v>12007149.800000001</v>
      </c>
      <c r="AE129" s="14">
        <v>12007149.800000001</v>
      </c>
      <c r="AF129" s="14">
        <v>12007149.800000001</v>
      </c>
      <c r="AG129" s="14"/>
      <c r="AH129" s="69">
        <f t="shared" si="70"/>
        <v>0</v>
      </c>
      <c r="AI129" s="61">
        <f t="shared" ref="AI129:AI133" si="76">+Z129-Q129</f>
        <v>0</v>
      </c>
      <c r="AJ129" s="61">
        <f t="shared" si="71"/>
        <v>0</v>
      </c>
      <c r="AK129" s="61">
        <f t="shared" si="72"/>
        <v>0</v>
      </c>
      <c r="AL129" s="61"/>
      <c r="AM129" s="61">
        <f t="shared" si="73"/>
        <v>0</v>
      </c>
      <c r="AN129" s="61">
        <f t="shared" si="74"/>
        <v>0</v>
      </c>
      <c r="AO129" s="61">
        <f t="shared" si="75"/>
        <v>0</v>
      </c>
      <c r="AP129" s="61"/>
      <c r="AQ129" s="61">
        <f t="shared" si="42"/>
        <v>2356246.83</v>
      </c>
      <c r="AR129" s="61">
        <f t="shared" si="43"/>
        <v>2356246.83</v>
      </c>
      <c r="AS129" s="61">
        <f t="shared" si="44"/>
        <v>2356246.83</v>
      </c>
    </row>
    <row r="130" spans="1:45" ht="14.25" customHeight="1" x14ac:dyDescent="0.2">
      <c r="A130" s="8"/>
      <c r="B130" s="9"/>
      <c r="C130" s="14"/>
      <c r="D130" s="14"/>
      <c r="E130" s="14"/>
      <c r="F130" s="14"/>
      <c r="G130" s="14"/>
      <c r="H130" s="14"/>
      <c r="I130" s="14"/>
      <c r="J130" s="14"/>
      <c r="K130" s="27"/>
      <c r="L130" s="8"/>
      <c r="M130" s="19" t="s">
        <v>2</v>
      </c>
      <c r="N130" s="14">
        <v>0</v>
      </c>
      <c r="O130" s="14">
        <v>0</v>
      </c>
      <c r="P130" s="14">
        <v>0</v>
      </c>
      <c r="Q130" s="14">
        <v>0</v>
      </c>
      <c r="R130" s="14"/>
      <c r="S130" s="14">
        <v>0</v>
      </c>
      <c r="T130" s="14">
        <v>0</v>
      </c>
      <c r="U130" s="14">
        <v>0</v>
      </c>
      <c r="W130" s="8"/>
      <c r="X130" s="19" t="s">
        <v>2</v>
      </c>
      <c r="Y130" s="14">
        <v>0</v>
      </c>
      <c r="Z130" s="14">
        <v>0</v>
      </c>
      <c r="AA130" s="14">
        <v>0</v>
      </c>
      <c r="AB130" s="14">
        <v>0</v>
      </c>
      <c r="AC130" s="14"/>
      <c r="AD130" s="14">
        <v>0</v>
      </c>
      <c r="AE130" s="14">
        <v>0</v>
      </c>
      <c r="AF130" s="14">
        <v>0</v>
      </c>
      <c r="AG130" s="14"/>
      <c r="AH130" s="69">
        <f t="shared" si="70"/>
        <v>0</v>
      </c>
      <c r="AI130" s="61">
        <f t="shared" si="76"/>
        <v>0</v>
      </c>
      <c r="AJ130" s="61">
        <f t="shared" si="71"/>
        <v>0</v>
      </c>
      <c r="AK130" s="61">
        <f t="shared" si="72"/>
        <v>0</v>
      </c>
      <c r="AL130" s="61"/>
      <c r="AM130" s="61">
        <f t="shared" si="73"/>
        <v>0</v>
      </c>
      <c r="AN130" s="61">
        <f t="shared" si="74"/>
        <v>0</v>
      </c>
      <c r="AO130" s="61">
        <f t="shared" si="75"/>
        <v>0</v>
      </c>
      <c r="AP130" s="61"/>
      <c r="AQ130" s="61">
        <f t="shared" si="42"/>
        <v>0</v>
      </c>
      <c r="AR130" s="61">
        <f t="shared" si="43"/>
        <v>0</v>
      </c>
      <c r="AS130" s="61">
        <f t="shared" si="44"/>
        <v>0</v>
      </c>
    </row>
    <row r="131" spans="1:45" ht="21" customHeight="1" x14ac:dyDescent="0.2">
      <c r="A131" s="8"/>
      <c r="B131" s="17" t="s">
        <v>212</v>
      </c>
      <c r="C131" s="12">
        <f>C132+C133</f>
        <v>211839387.06130359</v>
      </c>
      <c r="D131" s="12">
        <f>D132+D133</f>
        <v>35845408.300203659</v>
      </c>
      <c r="E131" s="12">
        <f>E132+E133</f>
        <v>71690816.600407317</v>
      </c>
      <c r="F131" s="12">
        <f>F132+F133</f>
        <v>107536224.90061098</v>
      </c>
      <c r="G131" s="12"/>
      <c r="H131" s="12">
        <f>H132+H133</f>
        <v>35845408.300203659</v>
      </c>
      <c r="I131" s="12">
        <f>I132+I133</f>
        <v>71690816.600407317</v>
      </c>
      <c r="J131" s="12">
        <f>J132+J133</f>
        <v>107536224.90061098</v>
      </c>
      <c r="K131" s="27"/>
      <c r="L131" s="8"/>
      <c r="M131" s="17" t="s">
        <v>212</v>
      </c>
      <c r="N131" s="12">
        <f>N132+N133</f>
        <v>212315139.46130359</v>
      </c>
      <c r="O131" s="12">
        <f>O132+O133</f>
        <v>71014353.366999984</v>
      </c>
      <c r="P131" s="12">
        <f>P132+P133</f>
        <v>93471043.229500011</v>
      </c>
      <c r="Q131" s="12">
        <f>Q132+Q133</f>
        <v>111925673.67000002</v>
      </c>
      <c r="R131" s="12"/>
      <c r="S131" s="12">
        <f>S132+S133</f>
        <v>71014353.366999984</v>
      </c>
      <c r="T131" s="12">
        <f>T132+T133</f>
        <v>93471043.229500011</v>
      </c>
      <c r="U131" s="12">
        <f>U132+U133</f>
        <v>111925673.67000002</v>
      </c>
      <c r="W131" s="8"/>
      <c r="X131" s="17" t="s">
        <v>212</v>
      </c>
      <c r="Y131" s="12">
        <f>Y132+Y133</f>
        <v>470240930.41434759</v>
      </c>
      <c r="Z131" s="12">
        <f>Z132+Z133</f>
        <v>135032726.61000001</v>
      </c>
      <c r="AA131" s="12">
        <f>AA132+AA133</f>
        <v>134684752.51999998</v>
      </c>
      <c r="AB131" s="12">
        <f>AB132+AB133</f>
        <v>235217920.76800001</v>
      </c>
      <c r="AC131" s="12"/>
      <c r="AD131" s="12">
        <f>AD132+AD133</f>
        <v>135043222.29000002</v>
      </c>
      <c r="AE131" s="12">
        <f>AE132+AE133</f>
        <v>134684752.51999998</v>
      </c>
      <c r="AF131" s="12">
        <f>AF132+AF133</f>
        <v>235217920.76800001</v>
      </c>
      <c r="AG131" s="12"/>
      <c r="AH131" s="69">
        <f t="shared" si="70"/>
        <v>257925790.953044</v>
      </c>
      <c r="AI131" s="61">
        <f t="shared" si="76"/>
        <v>23107052.939999998</v>
      </c>
      <c r="AJ131" s="61">
        <f>+AA131-Z131</f>
        <v>-347974.09000003338</v>
      </c>
      <c r="AK131" s="61">
        <f t="shared" si="72"/>
        <v>100533168.24800003</v>
      </c>
      <c r="AL131" s="61"/>
      <c r="AM131" s="61">
        <f t="shared" si="73"/>
        <v>23117548.620000005</v>
      </c>
      <c r="AN131" s="61">
        <f>+AE131-AD131</f>
        <v>-358469.77000004053</v>
      </c>
      <c r="AO131" s="61">
        <f t="shared" si="75"/>
        <v>100533168.24800003</v>
      </c>
      <c r="AP131" s="61"/>
      <c r="AQ131" s="61">
        <f>+Z131-AD131</f>
        <v>-10495.680000007153</v>
      </c>
      <c r="AR131" s="61">
        <f t="shared" si="43"/>
        <v>0</v>
      </c>
      <c r="AS131" s="61">
        <f t="shared" si="44"/>
        <v>0</v>
      </c>
    </row>
    <row r="132" spans="1:45" ht="13.5" customHeight="1" x14ac:dyDescent="0.2">
      <c r="A132" s="8"/>
      <c r="B132" s="13" t="s">
        <v>0</v>
      </c>
      <c r="C132" s="21">
        <v>211839387.06130359</v>
      </c>
      <c r="D132" s="21">
        <v>35845408.300203659</v>
      </c>
      <c r="E132" s="21">
        <v>71690816.600407317</v>
      </c>
      <c r="F132" s="21">
        <v>107536224.90061098</v>
      </c>
      <c r="G132" s="21"/>
      <c r="H132" s="21">
        <v>35845408.300203659</v>
      </c>
      <c r="I132" s="21">
        <v>71690816.600407317</v>
      </c>
      <c r="J132" s="21">
        <v>107536224.90061098</v>
      </c>
      <c r="K132" s="27"/>
      <c r="L132" s="8"/>
      <c r="M132" s="13" t="s">
        <v>0</v>
      </c>
      <c r="N132" s="14">
        <v>212315139.46130359</v>
      </c>
      <c r="O132" s="14">
        <v>71014353.366999984</v>
      </c>
      <c r="P132" s="14">
        <v>93471043.229500011</v>
      </c>
      <c r="Q132" s="14">
        <v>111925673.67000002</v>
      </c>
      <c r="R132" s="14"/>
      <c r="S132" s="14">
        <v>71014353.366999984</v>
      </c>
      <c r="T132" s="14">
        <v>93471043.229500011</v>
      </c>
      <c r="U132" s="14">
        <v>111925673.67000002</v>
      </c>
      <c r="W132" s="8"/>
      <c r="X132" s="13" t="s">
        <v>0</v>
      </c>
      <c r="Y132" s="14">
        <v>470240930.41434759</v>
      </c>
      <c r="Z132" s="14">
        <v>135032726.61000001</v>
      </c>
      <c r="AA132" s="14">
        <v>134684752.51999998</v>
      </c>
      <c r="AB132" s="14">
        <v>235217920.76800001</v>
      </c>
      <c r="AC132" s="14"/>
      <c r="AD132" s="14">
        <v>135043222.29000002</v>
      </c>
      <c r="AE132" s="14">
        <v>134684752.51999998</v>
      </c>
      <c r="AF132" s="14">
        <v>235217920.76800001</v>
      </c>
      <c r="AG132" s="14"/>
      <c r="AH132" s="69">
        <f t="shared" si="70"/>
        <v>257925790.953044</v>
      </c>
      <c r="AI132" s="61">
        <f t="shared" si="76"/>
        <v>23107052.939999998</v>
      </c>
      <c r="AJ132" s="61">
        <f t="shared" si="71"/>
        <v>-347974.09000003338</v>
      </c>
      <c r="AK132" s="61">
        <f t="shared" si="72"/>
        <v>100533168.24800003</v>
      </c>
      <c r="AL132" s="61"/>
      <c r="AM132" s="61">
        <f t="shared" si="73"/>
        <v>23117548.620000005</v>
      </c>
      <c r="AN132" s="61">
        <f>+AE132-AD132</f>
        <v>-358469.77000004053</v>
      </c>
      <c r="AO132" s="61">
        <f t="shared" si="75"/>
        <v>100533168.24800003</v>
      </c>
      <c r="AP132" s="61"/>
      <c r="AQ132" s="61">
        <f>+Z132-AD132</f>
        <v>-10495.680000007153</v>
      </c>
      <c r="AR132" s="61">
        <f t="shared" si="43"/>
        <v>0</v>
      </c>
      <c r="AS132" s="61">
        <f t="shared" si="44"/>
        <v>0</v>
      </c>
    </row>
    <row r="133" spans="1:45" ht="13.5" customHeight="1" x14ac:dyDescent="0.2">
      <c r="A133" s="8"/>
      <c r="B133" s="13" t="s">
        <v>2</v>
      </c>
      <c r="C133" s="21">
        <v>0</v>
      </c>
      <c r="D133" s="21">
        <v>0</v>
      </c>
      <c r="E133" s="21">
        <v>0</v>
      </c>
      <c r="F133" s="21">
        <v>0</v>
      </c>
      <c r="G133" s="21"/>
      <c r="H133" s="21">
        <v>0</v>
      </c>
      <c r="I133" s="21">
        <v>0</v>
      </c>
      <c r="J133" s="21">
        <v>0</v>
      </c>
      <c r="K133" s="27"/>
      <c r="L133" s="8"/>
      <c r="M133" s="13" t="s">
        <v>2</v>
      </c>
      <c r="N133" s="21">
        <v>0</v>
      </c>
      <c r="O133" s="21">
        <v>0</v>
      </c>
      <c r="P133" s="21">
        <v>0</v>
      </c>
      <c r="Q133" s="21">
        <v>0</v>
      </c>
      <c r="R133" s="21"/>
      <c r="S133" s="21">
        <v>0</v>
      </c>
      <c r="T133" s="21">
        <v>0</v>
      </c>
      <c r="U133" s="21">
        <v>0</v>
      </c>
      <c r="W133" s="8"/>
      <c r="X133" s="13" t="s">
        <v>2</v>
      </c>
      <c r="Y133" s="21">
        <v>0</v>
      </c>
      <c r="Z133" s="21">
        <v>0</v>
      </c>
      <c r="AA133" s="21">
        <v>0</v>
      </c>
      <c r="AB133" s="21">
        <v>0</v>
      </c>
      <c r="AC133" s="21"/>
      <c r="AD133" s="21">
        <v>0</v>
      </c>
      <c r="AE133" s="21">
        <v>0</v>
      </c>
      <c r="AF133" s="21">
        <v>0</v>
      </c>
      <c r="AG133" s="21"/>
      <c r="AH133" s="69">
        <f t="shared" si="70"/>
        <v>0</v>
      </c>
      <c r="AI133" s="61">
        <f t="shared" si="76"/>
        <v>0</v>
      </c>
      <c r="AJ133" s="61">
        <f t="shared" si="71"/>
        <v>0</v>
      </c>
      <c r="AK133" s="61">
        <f t="shared" si="72"/>
        <v>0</v>
      </c>
      <c r="AL133" s="61"/>
      <c r="AM133" s="61">
        <f t="shared" si="73"/>
        <v>0</v>
      </c>
      <c r="AN133" s="61">
        <f t="shared" si="74"/>
        <v>0</v>
      </c>
      <c r="AO133" s="61">
        <f t="shared" si="75"/>
        <v>0</v>
      </c>
      <c r="AP133" s="61"/>
      <c r="AQ133" s="61">
        <f t="shared" si="42"/>
        <v>0</v>
      </c>
      <c r="AR133" s="61">
        <f t="shared" si="43"/>
        <v>0</v>
      </c>
      <c r="AS133" s="61">
        <f t="shared" si="44"/>
        <v>0</v>
      </c>
    </row>
    <row r="134" spans="1:45" s="6" customFormat="1" ht="23.25" customHeight="1" x14ac:dyDescent="0.2">
      <c r="A134" s="16"/>
      <c r="B134" s="17" t="s">
        <v>127</v>
      </c>
      <c r="C134" s="20">
        <f>SUM(C135:C136)</f>
        <v>1978161.51</v>
      </c>
      <c r="D134" s="20">
        <f t="shared" ref="D134:J134" si="77">SUM(D135:D136)</f>
        <v>0</v>
      </c>
      <c r="E134" s="20">
        <f t="shared" si="77"/>
        <v>256898.51</v>
      </c>
      <c r="F134" s="20">
        <f t="shared" si="77"/>
        <v>534078.5</v>
      </c>
      <c r="G134" s="20">
        <f t="shared" si="77"/>
        <v>0</v>
      </c>
      <c r="H134" s="20">
        <f t="shared" si="77"/>
        <v>0</v>
      </c>
      <c r="I134" s="20">
        <f t="shared" si="77"/>
        <v>110485.47</v>
      </c>
      <c r="J134" s="20">
        <f t="shared" si="77"/>
        <v>220764.61</v>
      </c>
      <c r="K134" s="27"/>
      <c r="L134" s="16"/>
      <c r="M134" s="17" t="s">
        <v>127</v>
      </c>
      <c r="N134" s="20">
        <f>SUM(N135:N136)</f>
        <v>2075948.88</v>
      </c>
      <c r="O134" s="20">
        <f t="shared" ref="O134:U134" si="78">SUM(O135:O136)</f>
        <v>790410.33</v>
      </c>
      <c r="P134" s="20">
        <f t="shared" si="78"/>
        <v>896433.26</v>
      </c>
      <c r="Q134" s="63">
        <f t="shared" si="78"/>
        <v>1122054.3999999999</v>
      </c>
      <c r="R134" s="20"/>
      <c r="S134" s="20">
        <f t="shared" si="78"/>
        <v>467819.2</v>
      </c>
      <c r="T134" s="20">
        <f t="shared" si="78"/>
        <v>803913.92</v>
      </c>
      <c r="U134" s="63">
        <f t="shared" si="78"/>
        <v>1080499.8700000001</v>
      </c>
      <c r="W134" s="16"/>
      <c r="X134" s="17" t="s">
        <v>127</v>
      </c>
      <c r="Y134" s="20">
        <f>SUM(Y135:Y136)</f>
        <v>2042940.78</v>
      </c>
      <c r="Z134" s="20">
        <f t="shared" ref="Z134:AB134" si="79">SUM(Z135:Z136)</f>
        <v>1096789.58</v>
      </c>
      <c r="AA134" s="20">
        <f t="shared" si="79"/>
        <v>1274282.72</v>
      </c>
      <c r="AB134" s="20">
        <f t="shared" si="79"/>
        <v>1453854.73</v>
      </c>
      <c r="AC134" s="20"/>
      <c r="AD134" s="20">
        <f t="shared" ref="AD134:AF134" si="80">SUM(AD135:AD136)</f>
        <v>908025.59</v>
      </c>
      <c r="AE134" s="20">
        <f t="shared" si="80"/>
        <v>1126690.81</v>
      </c>
      <c r="AF134" s="20">
        <f t="shared" si="80"/>
        <v>1378062.55</v>
      </c>
      <c r="AG134" s="20"/>
      <c r="AH134" s="69">
        <f t="shared" si="70"/>
        <v>-33008.09999999986</v>
      </c>
      <c r="AI134" s="61">
        <f>+Z134-Q134</f>
        <v>-25264.819999999832</v>
      </c>
      <c r="AJ134" s="61">
        <f t="shared" si="71"/>
        <v>177493.1399999999</v>
      </c>
      <c r="AK134" s="61">
        <f t="shared" si="72"/>
        <v>179572.01</v>
      </c>
      <c r="AL134" s="61"/>
      <c r="AM134" s="61">
        <f>+AD134-U134</f>
        <v>-172474.28000000014</v>
      </c>
      <c r="AN134" s="61">
        <f t="shared" si="74"/>
        <v>218665.22000000009</v>
      </c>
      <c r="AO134" s="61">
        <f t="shared" si="75"/>
        <v>251371.74</v>
      </c>
      <c r="AP134" s="61"/>
      <c r="AQ134" s="61">
        <f t="shared" si="42"/>
        <v>188763.99000000011</v>
      </c>
      <c r="AR134" s="61">
        <f t="shared" si="43"/>
        <v>147591.90999999992</v>
      </c>
      <c r="AS134" s="61">
        <f t="shared" si="44"/>
        <v>75792.179999999935</v>
      </c>
    </row>
    <row r="135" spans="1:45" s="6" customFormat="1" ht="13.5" customHeight="1" x14ac:dyDescent="0.2">
      <c r="A135" s="16"/>
      <c r="B135" s="18" t="s">
        <v>0</v>
      </c>
      <c r="C135" s="21">
        <v>1978161.51</v>
      </c>
      <c r="D135" s="21">
        <v>0</v>
      </c>
      <c r="E135" s="21">
        <v>256898.51</v>
      </c>
      <c r="F135" s="21">
        <v>534078.5</v>
      </c>
      <c r="G135" s="21"/>
      <c r="H135" s="21">
        <v>0</v>
      </c>
      <c r="I135" s="21">
        <v>110485.47</v>
      </c>
      <c r="J135" s="21">
        <v>220764.61</v>
      </c>
      <c r="K135" s="27"/>
      <c r="L135" s="16"/>
      <c r="M135" s="18" t="s">
        <v>0</v>
      </c>
      <c r="N135" s="14">
        <v>2075948.88</v>
      </c>
      <c r="O135" s="14">
        <v>790410.33</v>
      </c>
      <c r="P135" s="14">
        <v>896433.26</v>
      </c>
      <c r="Q135" s="14">
        <v>1122054.3999999999</v>
      </c>
      <c r="R135" s="14"/>
      <c r="S135" s="14">
        <v>467819.2</v>
      </c>
      <c r="T135" s="14">
        <v>803913.92</v>
      </c>
      <c r="U135" s="64">
        <v>1080499.8700000001</v>
      </c>
      <c r="W135" s="16"/>
      <c r="X135" s="18" t="s">
        <v>0</v>
      </c>
      <c r="Y135" s="14">
        <v>2042940.78</v>
      </c>
      <c r="Z135" s="21">
        <v>1096789.58</v>
      </c>
      <c r="AA135" s="21">
        <v>1274282.72</v>
      </c>
      <c r="AB135" s="21">
        <v>1453854.73</v>
      </c>
      <c r="AC135" s="21"/>
      <c r="AD135" s="21">
        <v>908025.59</v>
      </c>
      <c r="AE135" s="14">
        <v>1126690.81</v>
      </c>
      <c r="AF135" s="14">
        <v>1378062.55</v>
      </c>
      <c r="AG135" s="14"/>
      <c r="AH135" s="69">
        <f t="shared" si="70"/>
        <v>-33008.09999999986</v>
      </c>
      <c r="AI135" s="61">
        <f>+Z135-Q135</f>
        <v>-25264.819999999832</v>
      </c>
      <c r="AJ135" s="61">
        <f t="shared" si="71"/>
        <v>177493.1399999999</v>
      </c>
      <c r="AK135" s="61">
        <f t="shared" si="72"/>
        <v>179572.01</v>
      </c>
      <c r="AL135" s="61"/>
      <c r="AM135" s="61">
        <f>+AD135-U135</f>
        <v>-172474.28000000014</v>
      </c>
      <c r="AN135" s="61">
        <f t="shared" si="74"/>
        <v>218665.22000000009</v>
      </c>
      <c r="AO135" s="61">
        <f t="shared" si="75"/>
        <v>251371.74</v>
      </c>
      <c r="AP135" s="61"/>
      <c r="AQ135" s="61">
        <f t="shared" si="42"/>
        <v>188763.99000000011</v>
      </c>
      <c r="AR135" s="61">
        <f t="shared" si="43"/>
        <v>147591.90999999992</v>
      </c>
      <c r="AS135" s="61">
        <f t="shared" si="44"/>
        <v>75792.179999999935</v>
      </c>
    </row>
    <row r="136" spans="1:45" s="6" customFormat="1" ht="13.5" customHeight="1" x14ac:dyDescent="0.2">
      <c r="A136" s="16"/>
      <c r="B136" s="18" t="s">
        <v>2</v>
      </c>
      <c r="C136" s="21">
        <v>0</v>
      </c>
      <c r="D136" s="21">
        <v>0</v>
      </c>
      <c r="E136" s="21">
        <v>0</v>
      </c>
      <c r="F136" s="21">
        <v>0</v>
      </c>
      <c r="G136" s="21"/>
      <c r="H136" s="21">
        <v>0</v>
      </c>
      <c r="I136" s="21">
        <v>0</v>
      </c>
      <c r="J136" s="21">
        <v>0</v>
      </c>
      <c r="K136" s="27"/>
      <c r="L136" s="16"/>
      <c r="M136" s="18" t="s">
        <v>2</v>
      </c>
      <c r="N136" s="21">
        <v>0</v>
      </c>
      <c r="O136" s="21">
        <v>0</v>
      </c>
      <c r="P136" s="21">
        <v>0</v>
      </c>
      <c r="Q136" s="21">
        <v>0</v>
      </c>
      <c r="R136" s="21"/>
      <c r="S136" s="21">
        <v>0</v>
      </c>
      <c r="T136" s="21">
        <v>0</v>
      </c>
      <c r="U136" s="21">
        <v>0</v>
      </c>
      <c r="W136" s="16"/>
      <c r="X136" s="18" t="s">
        <v>2</v>
      </c>
      <c r="Y136" s="21">
        <v>0</v>
      </c>
      <c r="Z136" s="21">
        <v>0</v>
      </c>
      <c r="AA136" s="21">
        <v>0</v>
      </c>
      <c r="AB136" s="21">
        <v>0</v>
      </c>
      <c r="AC136" s="21"/>
      <c r="AD136" s="21">
        <v>0</v>
      </c>
      <c r="AE136" s="21">
        <v>0</v>
      </c>
      <c r="AF136" s="21">
        <v>0</v>
      </c>
      <c r="AG136" s="21"/>
      <c r="AH136" s="69">
        <f t="shared" ref="AH136:AH205" si="81">+Y136-N136</f>
        <v>0</v>
      </c>
      <c r="AI136" s="61">
        <f t="shared" ref="AI136:AI205" si="82">+Z136-Q136</f>
        <v>0</v>
      </c>
      <c r="AJ136" s="61">
        <f t="shared" ref="AJ136:AJ205" si="83">+AA136-Z136</f>
        <v>0</v>
      </c>
      <c r="AK136" s="61">
        <f t="shared" ref="AK136:AK205" si="84">+AB136-AA136</f>
        <v>0</v>
      </c>
      <c r="AL136" s="61"/>
      <c r="AM136" s="61">
        <f t="shared" ref="AM136:AM205" si="85">+AD136-U136</f>
        <v>0</v>
      </c>
      <c r="AN136" s="61">
        <f t="shared" ref="AN136:AN205" si="86">+AE136-AD136</f>
        <v>0</v>
      </c>
      <c r="AO136" s="61">
        <f t="shared" ref="AO136:AO205" si="87">+AF136-AE136</f>
        <v>0</v>
      </c>
      <c r="AP136" s="61"/>
      <c r="AQ136" s="61">
        <f t="shared" si="42"/>
        <v>0</v>
      </c>
      <c r="AR136" s="61">
        <f t="shared" si="43"/>
        <v>0</v>
      </c>
      <c r="AS136" s="61">
        <f t="shared" si="44"/>
        <v>0</v>
      </c>
    </row>
    <row r="137" spans="1:45" s="6" customFormat="1" ht="21" customHeight="1" x14ac:dyDescent="0.2">
      <c r="A137" s="16"/>
      <c r="B137" s="17" t="s">
        <v>144</v>
      </c>
      <c r="C137" s="20">
        <f>SUM(C138:C139)</f>
        <v>115005.73</v>
      </c>
      <c r="D137" s="20">
        <f t="shared" ref="D137:J137" si="88">SUM(D138:D139)</f>
        <v>14375.72</v>
      </c>
      <c r="E137" s="20">
        <f t="shared" si="88"/>
        <v>28751.43</v>
      </c>
      <c r="F137" s="20">
        <f t="shared" si="88"/>
        <v>43127.15</v>
      </c>
      <c r="G137" s="20"/>
      <c r="H137" s="20">
        <f t="shared" si="88"/>
        <v>10123.61</v>
      </c>
      <c r="I137" s="20">
        <f t="shared" si="88"/>
        <v>19648.099999999999</v>
      </c>
      <c r="J137" s="20">
        <f t="shared" si="88"/>
        <v>29172.589999999997</v>
      </c>
      <c r="K137" s="27"/>
      <c r="L137" s="16"/>
      <c r="M137" s="17" t="s">
        <v>144</v>
      </c>
      <c r="N137" s="63">
        <f>SUM(N138:N139)</f>
        <v>833339</v>
      </c>
      <c r="O137" s="20">
        <f t="shared" ref="O137:Q137" si="89">SUM(O138:O139)</f>
        <v>904169.54</v>
      </c>
      <c r="P137" s="20">
        <f t="shared" si="89"/>
        <v>2456878.59</v>
      </c>
      <c r="Q137" s="20">
        <f t="shared" si="89"/>
        <v>438254.31</v>
      </c>
      <c r="R137" s="20"/>
      <c r="S137" s="20">
        <f t="shared" ref="S137:U137" si="90">SUM(S138:S139)</f>
        <v>152655.18</v>
      </c>
      <c r="T137" s="20">
        <f t="shared" si="90"/>
        <v>280401.76</v>
      </c>
      <c r="U137" s="20">
        <f t="shared" si="90"/>
        <v>311248.86</v>
      </c>
      <c r="W137" s="16"/>
      <c r="X137" s="17" t="s">
        <v>294</v>
      </c>
      <c r="Y137" s="20">
        <f>SUM(Y138:Y139)</f>
        <v>732339</v>
      </c>
      <c r="Z137" s="20">
        <f t="shared" ref="Z137:AB137" si="91">SUM(Z138:Z139)</f>
        <v>485000</v>
      </c>
      <c r="AA137" s="20">
        <f t="shared" si="91"/>
        <v>553000</v>
      </c>
      <c r="AB137" s="20">
        <f t="shared" si="91"/>
        <v>610000</v>
      </c>
      <c r="AC137" s="20"/>
      <c r="AD137" s="20">
        <f t="shared" ref="AD137:AF137" si="92">SUM(AD138:AD139)</f>
        <v>359092.29</v>
      </c>
      <c r="AE137" s="20">
        <f t="shared" si="92"/>
        <v>360356.68999999994</v>
      </c>
      <c r="AF137" s="20">
        <f t="shared" si="92"/>
        <v>455307.38999999996</v>
      </c>
      <c r="AG137" s="20"/>
      <c r="AH137" s="69">
        <f>+Y137-N137</f>
        <v>-101000</v>
      </c>
      <c r="AI137" s="61">
        <f t="shared" si="82"/>
        <v>46745.69</v>
      </c>
      <c r="AJ137" s="61">
        <f t="shared" si="83"/>
        <v>68000</v>
      </c>
      <c r="AK137" s="61">
        <f t="shared" si="84"/>
        <v>57000</v>
      </c>
      <c r="AL137" s="61"/>
      <c r="AM137" s="61">
        <f t="shared" si="85"/>
        <v>47843.429999999993</v>
      </c>
      <c r="AN137" s="61">
        <f t="shared" si="86"/>
        <v>1264.3999999999651</v>
      </c>
      <c r="AO137" s="61">
        <f t="shared" si="87"/>
        <v>94950.700000000012</v>
      </c>
      <c r="AP137" s="61"/>
      <c r="AQ137" s="61">
        <f t="shared" si="42"/>
        <v>125907.71000000002</v>
      </c>
      <c r="AR137" s="61">
        <f t="shared" si="43"/>
        <v>192643.31000000006</v>
      </c>
      <c r="AS137" s="61">
        <f t="shared" si="44"/>
        <v>154692.61000000004</v>
      </c>
    </row>
    <row r="138" spans="1:45" s="6" customFormat="1" ht="13.5" customHeight="1" x14ac:dyDescent="0.2">
      <c r="A138" s="16"/>
      <c r="B138" s="18" t="s">
        <v>0</v>
      </c>
      <c r="C138" s="21">
        <v>115005.73</v>
      </c>
      <c r="D138" s="21">
        <v>14375.72</v>
      </c>
      <c r="E138" s="21">
        <v>28751.43</v>
      </c>
      <c r="F138" s="21">
        <v>43127.15</v>
      </c>
      <c r="G138" s="21"/>
      <c r="H138" s="21">
        <v>10123.61</v>
      </c>
      <c r="I138" s="21">
        <v>19648.099999999999</v>
      </c>
      <c r="J138" s="21">
        <v>29172.589999999997</v>
      </c>
      <c r="K138" s="27"/>
      <c r="L138" s="16"/>
      <c r="M138" s="18" t="s">
        <v>0</v>
      </c>
      <c r="N138" s="21">
        <v>833339</v>
      </c>
      <c r="O138" s="21">
        <v>904169.54</v>
      </c>
      <c r="P138" s="21">
        <v>2456878.59</v>
      </c>
      <c r="Q138" s="21">
        <v>438254.31</v>
      </c>
      <c r="R138" s="21"/>
      <c r="S138" s="21">
        <v>152655.18</v>
      </c>
      <c r="T138" s="21">
        <v>280401.76</v>
      </c>
      <c r="U138" s="21">
        <v>311248.86</v>
      </c>
      <c r="W138" s="16"/>
      <c r="X138" s="18" t="s">
        <v>0</v>
      </c>
      <c r="Y138" s="21">
        <v>732339</v>
      </c>
      <c r="Z138" s="21">
        <v>485000</v>
      </c>
      <c r="AA138" s="21">
        <v>553000</v>
      </c>
      <c r="AB138" s="21">
        <v>610000</v>
      </c>
      <c r="AC138" s="21"/>
      <c r="AD138" s="21">
        <v>359092.29</v>
      </c>
      <c r="AE138" s="21">
        <v>360356.68999999994</v>
      </c>
      <c r="AF138" s="21">
        <v>455307.38999999996</v>
      </c>
      <c r="AG138" s="21"/>
      <c r="AH138" s="69">
        <f>+Y138-N138</f>
        <v>-101000</v>
      </c>
      <c r="AI138" s="62">
        <f t="shared" si="82"/>
        <v>46745.69</v>
      </c>
      <c r="AJ138" s="62">
        <f t="shared" si="83"/>
        <v>68000</v>
      </c>
      <c r="AK138" s="62">
        <f t="shared" si="84"/>
        <v>57000</v>
      </c>
      <c r="AL138" s="62"/>
      <c r="AM138" s="62">
        <f t="shared" si="85"/>
        <v>47843.429999999993</v>
      </c>
      <c r="AN138" s="62">
        <f t="shared" si="86"/>
        <v>1264.3999999999651</v>
      </c>
      <c r="AO138" s="62">
        <f t="shared" si="87"/>
        <v>94950.700000000012</v>
      </c>
      <c r="AP138" s="62"/>
      <c r="AQ138" s="62">
        <f t="shared" si="42"/>
        <v>125907.71000000002</v>
      </c>
      <c r="AR138" s="62">
        <f t="shared" si="43"/>
        <v>192643.31000000006</v>
      </c>
      <c r="AS138" s="62">
        <f t="shared" si="44"/>
        <v>154692.61000000004</v>
      </c>
    </row>
    <row r="139" spans="1:45" s="6" customFormat="1" ht="13.5" customHeight="1" x14ac:dyDescent="0.2">
      <c r="A139" s="16"/>
      <c r="B139" s="18" t="s">
        <v>2</v>
      </c>
      <c r="C139" s="21">
        <v>0</v>
      </c>
      <c r="D139" s="21">
        <v>0</v>
      </c>
      <c r="E139" s="21">
        <v>0</v>
      </c>
      <c r="F139" s="21">
        <v>0</v>
      </c>
      <c r="G139" s="21"/>
      <c r="H139" s="21">
        <v>0</v>
      </c>
      <c r="I139" s="21">
        <v>0</v>
      </c>
      <c r="J139" s="21">
        <v>0</v>
      </c>
      <c r="K139" s="27"/>
      <c r="L139" s="16"/>
      <c r="M139" s="18" t="s">
        <v>2</v>
      </c>
      <c r="N139" s="21">
        <v>0</v>
      </c>
      <c r="O139" s="21">
        <v>0</v>
      </c>
      <c r="P139" s="21">
        <v>0</v>
      </c>
      <c r="Q139" s="21">
        <v>0</v>
      </c>
      <c r="R139" s="21"/>
      <c r="S139" s="21">
        <v>0</v>
      </c>
      <c r="T139" s="21">
        <v>0</v>
      </c>
      <c r="U139" s="21">
        <v>0</v>
      </c>
      <c r="W139" s="16"/>
      <c r="X139" s="18" t="s">
        <v>2</v>
      </c>
      <c r="Y139" s="21">
        <v>0</v>
      </c>
      <c r="Z139" s="21">
        <v>0</v>
      </c>
      <c r="AA139" s="21">
        <v>0</v>
      </c>
      <c r="AB139" s="21">
        <v>0</v>
      </c>
      <c r="AC139" s="21"/>
      <c r="AD139" s="21">
        <v>0</v>
      </c>
      <c r="AE139" s="21">
        <v>0</v>
      </c>
      <c r="AF139" s="21">
        <v>0</v>
      </c>
      <c r="AG139" s="21"/>
      <c r="AH139" s="69">
        <f t="shared" si="81"/>
        <v>0</v>
      </c>
      <c r="AI139" s="61">
        <f t="shared" si="82"/>
        <v>0</v>
      </c>
      <c r="AJ139" s="61">
        <f t="shared" si="83"/>
        <v>0</v>
      </c>
      <c r="AK139" s="61">
        <f t="shared" si="84"/>
        <v>0</v>
      </c>
      <c r="AL139" s="61"/>
      <c r="AM139" s="61">
        <f t="shared" si="85"/>
        <v>0</v>
      </c>
      <c r="AN139" s="61">
        <f t="shared" si="86"/>
        <v>0</v>
      </c>
      <c r="AO139" s="61">
        <f t="shared" si="87"/>
        <v>0</v>
      </c>
      <c r="AP139" s="61"/>
      <c r="AQ139" s="61">
        <f t="shared" ref="AQ139:AQ205" si="93">+Z139-AD139</f>
        <v>0</v>
      </c>
      <c r="AR139" s="61">
        <f t="shared" ref="AR139:AR205" si="94">+AA139-AE139</f>
        <v>0</v>
      </c>
      <c r="AS139" s="61">
        <f t="shared" ref="AS139:AS205" si="95">+AB139-AF139</f>
        <v>0</v>
      </c>
    </row>
    <row r="140" spans="1:45" ht="26.25" customHeight="1" x14ac:dyDescent="0.2">
      <c r="A140" s="8"/>
      <c r="B140" s="17" t="s">
        <v>249</v>
      </c>
      <c r="C140" s="20"/>
      <c r="D140" s="20"/>
      <c r="E140" s="20"/>
      <c r="F140" s="20"/>
      <c r="G140" s="20"/>
      <c r="H140" s="20"/>
      <c r="I140" s="20"/>
      <c r="J140" s="20"/>
      <c r="K140" s="27"/>
      <c r="L140" s="8"/>
      <c r="M140" s="17" t="s">
        <v>249</v>
      </c>
      <c r="N140" s="20">
        <f>SUM(N141:N142)</f>
        <v>19805488.120000001</v>
      </c>
      <c r="O140" s="20">
        <f t="shared" ref="O140:U140" si="96">SUM(O141:O142)</f>
        <v>8269571</v>
      </c>
      <c r="P140" s="20">
        <f t="shared" si="96"/>
        <v>9275109</v>
      </c>
      <c r="Q140" s="20">
        <f t="shared" si="96"/>
        <v>10642628</v>
      </c>
      <c r="R140" s="20"/>
      <c r="S140" s="20">
        <f t="shared" si="96"/>
        <v>8269571</v>
      </c>
      <c r="T140" s="20">
        <f t="shared" si="96"/>
        <v>9275109</v>
      </c>
      <c r="U140" s="20">
        <f t="shared" si="96"/>
        <v>10642628</v>
      </c>
      <c r="W140" s="8"/>
      <c r="X140" s="17" t="s">
        <v>249</v>
      </c>
      <c r="Y140" s="20">
        <f>SUM(Y141:Y142)</f>
        <v>19805488.120000001</v>
      </c>
      <c r="Z140" s="20">
        <f t="shared" ref="Z140:AB140" si="97">SUM(Z141:Z142)</f>
        <v>10642628</v>
      </c>
      <c r="AA140" s="20">
        <f t="shared" si="97"/>
        <v>10642628</v>
      </c>
      <c r="AB140" s="20">
        <f t="shared" si="97"/>
        <v>10642628</v>
      </c>
      <c r="AC140" s="20"/>
      <c r="AD140" s="20">
        <f t="shared" ref="AD140:AF140" si="98">SUM(AD141:AD142)</f>
        <v>10642628</v>
      </c>
      <c r="AE140" s="20">
        <f t="shared" si="98"/>
        <v>10642628</v>
      </c>
      <c r="AF140" s="20">
        <f t="shared" si="98"/>
        <v>10642628</v>
      </c>
      <c r="AG140" s="20"/>
      <c r="AH140" s="69">
        <f t="shared" si="81"/>
        <v>0</v>
      </c>
      <c r="AI140" s="61">
        <f t="shared" si="82"/>
        <v>0</v>
      </c>
      <c r="AJ140" s="61">
        <f t="shared" si="83"/>
        <v>0</v>
      </c>
      <c r="AK140" s="61">
        <f t="shared" si="84"/>
        <v>0</v>
      </c>
      <c r="AL140" s="61"/>
      <c r="AM140" s="61">
        <f t="shared" si="85"/>
        <v>0</v>
      </c>
      <c r="AN140" s="61">
        <f t="shared" si="86"/>
        <v>0</v>
      </c>
      <c r="AO140" s="61">
        <f t="shared" si="87"/>
        <v>0</v>
      </c>
      <c r="AP140" s="61"/>
      <c r="AQ140" s="61">
        <f t="shared" si="93"/>
        <v>0</v>
      </c>
      <c r="AR140" s="61">
        <f t="shared" si="94"/>
        <v>0</v>
      </c>
      <c r="AS140" s="61">
        <f t="shared" si="95"/>
        <v>0</v>
      </c>
    </row>
    <row r="141" spans="1:45" ht="13.5" customHeight="1" x14ac:dyDescent="0.2">
      <c r="A141" s="8"/>
      <c r="B141" s="18" t="s">
        <v>0</v>
      </c>
      <c r="C141" s="21">
        <v>19805488.120000001</v>
      </c>
      <c r="D141" s="21">
        <v>0</v>
      </c>
      <c r="E141" s="21">
        <v>36903.46</v>
      </c>
      <c r="F141" s="21">
        <v>36903.46</v>
      </c>
      <c r="G141" s="21"/>
      <c r="H141" s="21">
        <v>0</v>
      </c>
      <c r="I141" s="21">
        <v>36903.46</v>
      </c>
      <c r="J141" s="21">
        <v>36903.46</v>
      </c>
      <c r="K141" s="27"/>
      <c r="L141" s="8"/>
      <c r="M141" s="18" t="s">
        <v>0</v>
      </c>
      <c r="N141" s="14">
        <v>19805488.120000001</v>
      </c>
      <c r="O141" s="14">
        <v>8269571</v>
      </c>
      <c r="P141" s="14">
        <v>9275109</v>
      </c>
      <c r="Q141" s="14">
        <v>10642628</v>
      </c>
      <c r="R141" s="14"/>
      <c r="S141" s="14">
        <v>8269571</v>
      </c>
      <c r="T141" s="14">
        <v>9275109</v>
      </c>
      <c r="U141" s="14">
        <v>10642628</v>
      </c>
      <c r="W141" s="8"/>
      <c r="X141" s="18" t="s">
        <v>0</v>
      </c>
      <c r="Y141" s="14">
        <v>19805488.120000001</v>
      </c>
      <c r="Z141" s="14">
        <v>10642628</v>
      </c>
      <c r="AA141" s="14">
        <v>10642628</v>
      </c>
      <c r="AB141" s="14">
        <v>10642628</v>
      </c>
      <c r="AC141" s="14"/>
      <c r="AD141" s="14">
        <v>10642628</v>
      </c>
      <c r="AE141" s="14">
        <v>10642628</v>
      </c>
      <c r="AF141" s="14">
        <v>10642628</v>
      </c>
      <c r="AG141" s="14"/>
      <c r="AH141" s="69">
        <f t="shared" si="81"/>
        <v>0</v>
      </c>
      <c r="AI141" s="61">
        <f t="shared" si="82"/>
        <v>0</v>
      </c>
      <c r="AJ141" s="61">
        <f t="shared" si="83"/>
        <v>0</v>
      </c>
      <c r="AK141" s="61">
        <f t="shared" si="84"/>
        <v>0</v>
      </c>
      <c r="AL141" s="61"/>
      <c r="AM141" s="61">
        <f t="shared" si="85"/>
        <v>0</v>
      </c>
      <c r="AN141" s="61">
        <f t="shared" si="86"/>
        <v>0</v>
      </c>
      <c r="AO141" s="61">
        <f t="shared" si="87"/>
        <v>0</v>
      </c>
      <c r="AP141" s="61"/>
      <c r="AQ141" s="61">
        <f t="shared" si="93"/>
        <v>0</v>
      </c>
      <c r="AR141" s="61">
        <f t="shared" si="94"/>
        <v>0</v>
      </c>
      <c r="AS141" s="61">
        <f t="shared" si="95"/>
        <v>0</v>
      </c>
    </row>
    <row r="142" spans="1:45" ht="13.5" customHeight="1" x14ac:dyDescent="0.2">
      <c r="A142" s="8"/>
      <c r="B142" s="13" t="s">
        <v>2</v>
      </c>
      <c r="C142" s="14">
        <v>0</v>
      </c>
      <c r="D142" s="14">
        <v>0</v>
      </c>
      <c r="E142" s="14">
        <v>0</v>
      </c>
      <c r="F142" s="14">
        <v>0</v>
      </c>
      <c r="G142" s="14"/>
      <c r="H142" s="14">
        <v>0</v>
      </c>
      <c r="I142" s="14">
        <v>0</v>
      </c>
      <c r="J142" s="14">
        <v>0</v>
      </c>
      <c r="K142" s="27"/>
      <c r="L142" s="8"/>
      <c r="M142" s="13" t="s">
        <v>2</v>
      </c>
      <c r="N142" s="14">
        <v>0</v>
      </c>
      <c r="O142" s="14">
        <v>0</v>
      </c>
      <c r="P142" s="14">
        <v>0</v>
      </c>
      <c r="Q142" s="14">
        <v>0</v>
      </c>
      <c r="R142" s="14"/>
      <c r="S142" s="14">
        <v>0</v>
      </c>
      <c r="T142" s="14">
        <v>0</v>
      </c>
      <c r="U142" s="14">
        <v>0</v>
      </c>
      <c r="W142" s="8"/>
      <c r="X142" s="13" t="s">
        <v>2</v>
      </c>
      <c r="Y142" s="14">
        <v>0</v>
      </c>
      <c r="Z142" s="14">
        <v>0</v>
      </c>
      <c r="AA142" s="14">
        <v>0</v>
      </c>
      <c r="AB142" s="14">
        <v>0</v>
      </c>
      <c r="AC142" s="14"/>
      <c r="AD142" s="14">
        <v>0</v>
      </c>
      <c r="AE142" s="14">
        <v>0</v>
      </c>
      <c r="AF142" s="14">
        <v>0</v>
      </c>
      <c r="AG142" s="14"/>
      <c r="AH142" s="69">
        <f t="shared" si="81"/>
        <v>0</v>
      </c>
      <c r="AI142" s="61">
        <f t="shared" si="82"/>
        <v>0</v>
      </c>
      <c r="AJ142" s="61">
        <f t="shared" si="83"/>
        <v>0</v>
      </c>
      <c r="AK142" s="61">
        <f t="shared" si="84"/>
        <v>0</v>
      </c>
      <c r="AL142" s="61"/>
      <c r="AM142" s="61">
        <f t="shared" si="85"/>
        <v>0</v>
      </c>
      <c r="AN142" s="61">
        <f t="shared" si="86"/>
        <v>0</v>
      </c>
      <c r="AO142" s="61">
        <f t="shared" si="87"/>
        <v>0</v>
      </c>
      <c r="AP142" s="61"/>
      <c r="AQ142" s="61">
        <f t="shared" si="93"/>
        <v>0</v>
      </c>
      <c r="AR142" s="61">
        <f t="shared" si="94"/>
        <v>0</v>
      </c>
      <c r="AS142" s="61">
        <f t="shared" si="95"/>
        <v>0</v>
      </c>
    </row>
    <row r="143" spans="1:45" s="6" customFormat="1" ht="21" customHeight="1" x14ac:dyDescent="0.2">
      <c r="A143" s="16"/>
      <c r="B143" s="17" t="s">
        <v>178</v>
      </c>
      <c r="C143" s="20">
        <f>SUM(C144:C145)</f>
        <v>6329492.25</v>
      </c>
      <c r="D143" s="20">
        <f t="shared" ref="D143:J143" si="99">SUM(D144:D145)</f>
        <v>0</v>
      </c>
      <c r="E143" s="20">
        <f t="shared" si="99"/>
        <v>1271221.49</v>
      </c>
      <c r="F143" s="20">
        <f t="shared" si="99"/>
        <v>1719490.58</v>
      </c>
      <c r="G143" s="20">
        <f t="shared" si="99"/>
        <v>0</v>
      </c>
      <c r="H143" s="20">
        <f t="shared" si="99"/>
        <v>0</v>
      </c>
      <c r="I143" s="20">
        <f t="shared" si="99"/>
        <v>1263109.18</v>
      </c>
      <c r="J143" s="20">
        <f t="shared" si="99"/>
        <v>1544086.25</v>
      </c>
      <c r="K143" s="27"/>
      <c r="L143" s="16"/>
      <c r="M143" s="17" t="s">
        <v>178</v>
      </c>
      <c r="N143" s="20">
        <f>SUM(N144:N145)</f>
        <v>6329492.25</v>
      </c>
      <c r="O143" s="20">
        <f t="shared" ref="O143:U143" si="100">SUM(O144:O145)</f>
        <v>2157496.38</v>
      </c>
      <c r="P143" s="20">
        <f t="shared" si="100"/>
        <v>2605765.4699999997</v>
      </c>
      <c r="Q143" s="20">
        <f t="shared" si="100"/>
        <v>3054034.5599999996</v>
      </c>
      <c r="R143" s="20"/>
      <c r="S143" s="20">
        <f t="shared" si="100"/>
        <v>2144097.17</v>
      </c>
      <c r="T143" s="20">
        <f t="shared" si="100"/>
        <v>2588263.4000000004</v>
      </c>
      <c r="U143" s="20">
        <f t="shared" si="100"/>
        <v>3015147.48</v>
      </c>
      <c r="W143" s="16"/>
      <c r="X143" s="17" t="s">
        <v>178</v>
      </c>
      <c r="Y143" s="20">
        <f>SUM(Y144:Y145)</f>
        <v>6329492.25</v>
      </c>
      <c r="Z143" s="20">
        <f t="shared" ref="Z143:AB143" si="101">SUM(Z144:Z145)</f>
        <v>3502303.65</v>
      </c>
      <c r="AA143" s="20">
        <f t="shared" si="101"/>
        <v>3950572.74</v>
      </c>
      <c r="AB143" s="20">
        <f t="shared" si="101"/>
        <v>4399541.83</v>
      </c>
      <c r="AC143" s="20"/>
      <c r="AD143" s="20">
        <f t="shared" ref="AD143:AF143" si="102">SUM(AD144:AD145)</f>
        <v>3452806.39</v>
      </c>
      <c r="AE143" s="20">
        <f t="shared" si="102"/>
        <v>3892979.14</v>
      </c>
      <c r="AF143" s="20">
        <f t="shared" si="102"/>
        <v>4332045.82</v>
      </c>
      <c r="AG143" s="20"/>
      <c r="AH143" s="69">
        <f t="shared" si="81"/>
        <v>0</v>
      </c>
      <c r="AI143" s="61">
        <f t="shared" si="82"/>
        <v>448269.09000000032</v>
      </c>
      <c r="AJ143" s="61">
        <f t="shared" si="83"/>
        <v>448269.09000000032</v>
      </c>
      <c r="AK143" s="61">
        <f t="shared" si="84"/>
        <v>448969.08999999985</v>
      </c>
      <c r="AL143" s="61"/>
      <c r="AM143" s="61">
        <f t="shared" si="85"/>
        <v>437658.91000000015</v>
      </c>
      <c r="AN143" s="61">
        <f t="shared" si="86"/>
        <v>440172.75</v>
      </c>
      <c r="AO143" s="61">
        <f t="shared" si="87"/>
        <v>439066.68000000017</v>
      </c>
      <c r="AP143" s="61"/>
      <c r="AQ143" s="61">
        <f t="shared" si="93"/>
        <v>49497.259999999776</v>
      </c>
      <c r="AR143" s="61">
        <f t="shared" si="94"/>
        <v>57593.600000000093</v>
      </c>
      <c r="AS143" s="61">
        <f t="shared" si="95"/>
        <v>67496.009999999776</v>
      </c>
    </row>
    <row r="144" spans="1:45" s="6" customFormat="1" ht="13.5" customHeight="1" x14ac:dyDescent="0.2">
      <c r="A144" s="16"/>
      <c r="B144" s="18" t="s">
        <v>0</v>
      </c>
      <c r="C144" s="21">
        <v>6329492.25</v>
      </c>
      <c r="D144" s="21">
        <v>0</v>
      </c>
      <c r="E144" s="21">
        <v>1271221.49</v>
      </c>
      <c r="F144" s="21">
        <v>1719490.58</v>
      </c>
      <c r="G144" s="21"/>
      <c r="H144" s="21">
        <v>0</v>
      </c>
      <c r="I144" s="21">
        <v>1263109.18</v>
      </c>
      <c r="J144" s="21">
        <v>1544086.25</v>
      </c>
      <c r="K144" s="27"/>
      <c r="L144" s="16"/>
      <c r="M144" s="18" t="s">
        <v>0</v>
      </c>
      <c r="N144" s="14">
        <v>6329492.25</v>
      </c>
      <c r="O144" s="14">
        <v>2157496.38</v>
      </c>
      <c r="P144" s="14">
        <v>2605765.4699999997</v>
      </c>
      <c r="Q144" s="14">
        <v>3054034.5599999996</v>
      </c>
      <c r="R144" s="14"/>
      <c r="S144" s="14">
        <v>2144097.17</v>
      </c>
      <c r="T144" s="14">
        <v>2588263.4000000004</v>
      </c>
      <c r="U144" s="14">
        <v>3015147.48</v>
      </c>
      <c r="W144" s="16"/>
      <c r="X144" s="18" t="s">
        <v>0</v>
      </c>
      <c r="Y144" s="14">
        <v>6329492.25</v>
      </c>
      <c r="Z144" s="14">
        <v>3502303.65</v>
      </c>
      <c r="AA144" s="14">
        <v>3950572.74</v>
      </c>
      <c r="AB144" s="14">
        <v>4399541.83</v>
      </c>
      <c r="AC144" s="14"/>
      <c r="AD144" s="14">
        <v>3452806.39</v>
      </c>
      <c r="AE144" s="14">
        <v>3892979.14</v>
      </c>
      <c r="AF144" s="14">
        <v>4332045.82</v>
      </c>
      <c r="AG144" s="14"/>
      <c r="AH144" s="69">
        <f t="shared" si="81"/>
        <v>0</v>
      </c>
      <c r="AI144" s="61">
        <f t="shared" si="82"/>
        <v>448269.09000000032</v>
      </c>
      <c r="AJ144" s="61">
        <f t="shared" si="83"/>
        <v>448269.09000000032</v>
      </c>
      <c r="AK144" s="61">
        <f t="shared" si="84"/>
        <v>448969.08999999985</v>
      </c>
      <c r="AL144" s="61"/>
      <c r="AM144" s="61">
        <f t="shared" si="85"/>
        <v>437658.91000000015</v>
      </c>
      <c r="AN144" s="61">
        <f t="shared" si="86"/>
        <v>440172.75</v>
      </c>
      <c r="AO144" s="61">
        <f t="shared" si="87"/>
        <v>439066.68000000017</v>
      </c>
      <c r="AP144" s="61"/>
      <c r="AQ144" s="61">
        <f t="shared" si="93"/>
        <v>49497.259999999776</v>
      </c>
      <c r="AR144" s="61">
        <f t="shared" si="94"/>
        <v>57593.600000000093</v>
      </c>
      <c r="AS144" s="61">
        <f t="shared" si="95"/>
        <v>67496.009999999776</v>
      </c>
    </row>
    <row r="145" spans="1:45" s="6" customFormat="1" ht="14.25" customHeight="1" x14ac:dyDescent="0.2">
      <c r="A145" s="16"/>
      <c r="B145" s="18" t="s">
        <v>2</v>
      </c>
      <c r="C145" s="21">
        <v>0</v>
      </c>
      <c r="D145" s="21">
        <v>0</v>
      </c>
      <c r="E145" s="21">
        <v>0</v>
      </c>
      <c r="F145" s="21">
        <v>0</v>
      </c>
      <c r="G145" s="21"/>
      <c r="H145" s="21">
        <v>0</v>
      </c>
      <c r="I145" s="21">
        <v>0</v>
      </c>
      <c r="J145" s="21">
        <v>0</v>
      </c>
      <c r="K145" s="27"/>
      <c r="L145" s="16"/>
      <c r="M145" s="18" t="s">
        <v>2</v>
      </c>
      <c r="N145" s="21">
        <v>0</v>
      </c>
      <c r="O145" s="21">
        <v>0</v>
      </c>
      <c r="P145" s="21">
        <v>0</v>
      </c>
      <c r="Q145" s="21">
        <v>0</v>
      </c>
      <c r="R145" s="21"/>
      <c r="S145" s="21">
        <v>0</v>
      </c>
      <c r="T145" s="21">
        <v>0</v>
      </c>
      <c r="U145" s="21">
        <v>0</v>
      </c>
      <c r="W145" s="16"/>
      <c r="X145" s="18" t="s">
        <v>2</v>
      </c>
      <c r="Y145" s="21">
        <v>0</v>
      </c>
      <c r="Z145" s="21">
        <v>0</v>
      </c>
      <c r="AA145" s="21">
        <v>0</v>
      </c>
      <c r="AB145" s="21">
        <v>0</v>
      </c>
      <c r="AC145" s="21"/>
      <c r="AD145" s="21">
        <v>0</v>
      </c>
      <c r="AE145" s="21">
        <v>0</v>
      </c>
      <c r="AF145" s="21">
        <v>0</v>
      </c>
      <c r="AG145" s="21"/>
      <c r="AH145" s="69">
        <f t="shared" si="81"/>
        <v>0</v>
      </c>
      <c r="AI145" s="61">
        <f t="shared" si="82"/>
        <v>0</v>
      </c>
      <c r="AJ145" s="61">
        <f t="shared" si="83"/>
        <v>0</v>
      </c>
      <c r="AK145" s="61">
        <f t="shared" si="84"/>
        <v>0</v>
      </c>
      <c r="AL145" s="61"/>
      <c r="AM145" s="61">
        <f t="shared" si="85"/>
        <v>0</v>
      </c>
      <c r="AN145" s="61">
        <f t="shared" si="86"/>
        <v>0</v>
      </c>
      <c r="AO145" s="61">
        <f t="shared" si="87"/>
        <v>0</v>
      </c>
      <c r="AP145" s="61"/>
      <c r="AQ145" s="61">
        <f t="shared" si="93"/>
        <v>0</v>
      </c>
      <c r="AR145" s="61">
        <f t="shared" si="94"/>
        <v>0</v>
      </c>
      <c r="AS145" s="61">
        <f t="shared" si="95"/>
        <v>0</v>
      </c>
    </row>
    <row r="146" spans="1:45" s="6" customFormat="1" ht="13.5" customHeight="1" x14ac:dyDescent="0.2">
      <c r="A146" s="16"/>
      <c r="B146" s="17" t="s">
        <v>206</v>
      </c>
      <c r="C146" s="20">
        <f>SUM(C147:C148)</f>
        <v>7088757.1699999999</v>
      </c>
      <c r="D146" s="20">
        <f t="shared" ref="D146:J146" si="103">SUM(D147:D148)</f>
        <v>590244.26016304304</v>
      </c>
      <c r="E146" s="20">
        <f t="shared" si="103"/>
        <v>1186063.0903260862</v>
      </c>
      <c r="F146" s="20">
        <f t="shared" si="103"/>
        <v>1776307.3504891291</v>
      </c>
      <c r="G146" s="20">
        <f t="shared" si="103"/>
        <v>0</v>
      </c>
      <c r="H146" s="20">
        <f t="shared" si="103"/>
        <v>0</v>
      </c>
      <c r="I146" s="20">
        <f t="shared" si="103"/>
        <v>9351.82</v>
      </c>
      <c r="J146" s="20">
        <f t="shared" si="103"/>
        <v>547041.15999999992</v>
      </c>
      <c r="K146" s="27"/>
      <c r="L146" s="16"/>
      <c r="M146" s="17" t="s">
        <v>206</v>
      </c>
      <c r="N146" s="63">
        <f>SUM(N147:N148)</f>
        <v>7088757.1699999999</v>
      </c>
      <c r="O146" s="20">
        <f t="shared" ref="O146:U146" si="104">SUM(O147:O148)</f>
        <v>2366614.4926521722</v>
      </c>
      <c r="P146" s="20">
        <f t="shared" si="104"/>
        <v>2956858.7408152153</v>
      </c>
      <c r="Q146" s="20">
        <f t="shared" si="104"/>
        <v>3547165.8709782581</v>
      </c>
      <c r="R146" s="20"/>
      <c r="S146" s="20">
        <f t="shared" si="104"/>
        <v>711812.60000000009</v>
      </c>
      <c r="T146" s="20">
        <f t="shared" si="104"/>
        <v>746058.29</v>
      </c>
      <c r="U146" s="20">
        <f t="shared" si="104"/>
        <v>1029316.3500000001</v>
      </c>
      <c r="W146" s="16"/>
      <c r="X146" s="17" t="s">
        <v>206</v>
      </c>
      <c r="Y146" s="20">
        <f>SUM(Y147:Y148)</f>
        <v>8501347.6300000008</v>
      </c>
      <c r="Z146" s="20">
        <f t="shared" ref="Z146:AB146" si="105">SUM(Z147:Z148)</f>
        <v>3910314.5911413012</v>
      </c>
      <c r="AA146" s="20">
        <f t="shared" si="105"/>
        <v>4562139.6313043442</v>
      </c>
      <c r="AB146" s="20">
        <f t="shared" si="105"/>
        <v>5025981.5414673872</v>
      </c>
      <c r="AC146" s="20"/>
      <c r="AD146" s="20">
        <f t="shared" ref="AD146:AF146" si="106">SUM(AD147:AD148)</f>
        <v>1363992.51</v>
      </c>
      <c r="AE146" s="20">
        <f t="shared" si="106"/>
        <v>1766347.65</v>
      </c>
      <c r="AF146" s="20">
        <f t="shared" si="106"/>
        <v>2303096.64</v>
      </c>
      <c r="AG146" s="20"/>
      <c r="AH146" s="69">
        <f>+Y146-N146</f>
        <v>1412590.4600000009</v>
      </c>
      <c r="AI146" s="61">
        <f t="shared" si="82"/>
        <v>363148.72016304312</v>
      </c>
      <c r="AJ146" s="61">
        <f t="shared" si="83"/>
        <v>651825.04016304296</v>
      </c>
      <c r="AK146" s="61">
        <f t="shared" si="84"/>
        <v>463841.91016304307</v>
      </c>
      <c r="AL146" s="61"/>
      <c r="AM146" s="61">
        <f t="shared" si="85"/>
        <v>334676.15999999992</v>
      </c>
      <c r="AN146" s="61">
        <f>+AE146-AD146</f>
        <v>402355.1399999999</v>
      </c>
      <c r="AO146" s="61">
        <f t="shared" si="87"/>
        <v>536748.99000000022</v>
      </c>
      <c r="AP146" s="61"/>
      <c r="AQ146" s="61">
        <f t="shared" si="93"/>
        <v>2546322.0811413014</v>
      </c>
      <c r="AR146" s="61">
        <f t="shared" si="94"/>
        <v>2795791.9813043443</v>
      </c>
      <c r="AS146" s="61">
        <f t="shared" si="95"/>
        <v>2722884.9014673871</v>
      </c>
    </row>
    <row r="147" spans="1:45" s="6" customFormat="1" ht="13.5" customHeight="1" x14ac:dyDescent="0.2">
      <c r="A147" s="16"/>
      <c r="B147" s="18" t="s">
        <v>0</v>
      </c>
      <c r="C147" s="21">
        <v>7088757.1699999999</v>
      </c>
      <c r="D147" s="21">
        <v>590244.26016304304</v>
      </c>
      <c r="E147" s="21">
        <v>1186063.0903260862</v>
      </c>
      <c r="F147" s="21">
        <v>1776307.3504891291</v>
      </c>
      <c r="G147" s="21"/>
      <c r="H147" s="21">
        <v>0</v>
      </c>
      <c r="I147" s="21">
        <v>9351.82</v>
      </c>
      <c r="J147" s="21">
        <v>547041.15999999992</v>
      </c>
      <c r="K147" s="27"/>
      <c r="L147" s="16"/>
      <c r="M147" s="18" t="s">
        <v>0</v>
      </c>
      <c r="N147" s="64">
        <v>7088757.1699999999</v>
      </c>
      <c r="O147" s="14">
        <v>2366614.4926521722</v>
      </c>
      <c r="P147" s="14">
        <v>2956858.7408152153</v>
      </c>
      <c r="Q147" s="14">
        <v>3547165.8709782581</v>
      </c>
      <c r="R147" s="14"/>
      <c r="S147" s="14">
        <v>711812.60000000009</v>
      </c>
      <c r="T147" s="14">
        <v>746058.29</v>
      </c>
      <c r="U147" s="14">
        <v>1029316.3500000001</v>
      </c>
      <c r="V147" s="14"/>
      <c r="W147" s="16"/>
      <c r="X147" s="18" t="s">
        <v>0</v>
      </c>
      <c r="Y147" s="21">
        <v>8501347.6300000008</v>
      </c>
      <c r="Z147" s="21">
        <v>3910314.5911413012</v>
      </c>
      <c r="AA147" s="21">
        <v>4562139.6313043442</v>
      </c>
      <c r="AB147" s="21">
        <v>5025981.5414673872</v>
      </c>
      <c r="AC147" s="21"/>
      <c r="AD147" s="21">
        <v>1363992.51</v>
      </c>
      <c r="AE147" s="21">
        <v>1766347.65</v>
      </c>
      <c r="AF147" s="14">
        <v>2303096.64</v>
      </c>
      <c r="AG147" s="14"/>
      <c r="AH147" s="69">
        <f t="shared" si="81"/>
        <v>1412590.4600000009</v>
      </c>
      <c r="AI147" s="61">
        <f t="shared" si="82"/>
        <v>363148.72016304312</v>
      </c>
      <c r="AJ147" s="61">
        <f t="shared" si="83"/>
        <v>651825.04016304296</v>
      </c>
      <c r="AK147" s="61">
        <f t="shared" si="84"/>
        <v>463841.91016304307</v>
      </c>
      <c r="AL147" s="61"/>
      <c r="AM147" s="61">
        <f t="shared" si="85"/>
        <v>334676.15999999992</v>
      </c>
      <c r="AN147" s="61">
        <f>+AE147-AD147</f>
        <v>402355.1399999999</v>
      </c>
      <c r="AO147" s="61">
        <f t="shared" si="87"/>
        <v>536748.99000000022</v>
      </c>
      <c r="AP147" s="61"/>
      <c r="AQ147" s="61">
        <f t="shared" si="93"/>
        <v>2546322.0811413014</v>
      </c>
      <c r="AR147" s="61">
        <f t="shared" si="94"/>
        <v>2795791.9813043443</v>
      </c>
      <c r="AS147" s="61">
        <f t="shared" si="95"/>
        <v>2722884.9014673871</v>
      </c>
    </row>
    <row r="148" spans="1:45" s="6" customFormat="1" ht="13.5" customHeight="1" x14ac:dyDescent="0.2">
      <c r="A148" s="16"/>
      <c r="B148" s="18" t="s">
        <v>2</v>
      </c>
      <c r="C148" s="21">
        <v>0</v>
      </c>
      <c r="D148" s="21">
        <v>0</v>
      </c>
      <c r="E148" s="21">
        <v>0</v>
      </c>
      <c r="F148" s="21">
        <v>0</v>
      </c>
      <c r="G148" s="21"/>
      <c r="H148" s="21">
        <v>0</v>
      </c>
      <c r="I148" s="21">
        <v>0</v>
      </c>
      <c r="J148" s="21">
        <v>0</v>
      </c>
      <c r="K148" s="27"/>
      <c r="L148" s="16"/>
      <c r="M148" s="18" t="s">
        <v>2</v>
      </c>
      <c r="N148" s="21">
        <v>0</v>
      </c>
      <c r="O148" s="21">
        <v>0</v>
      </c>
      <c r="P148" s="21">
        <v>0</v>
      </c>
      <c r="Q148" s="21">
        <v>0</v>
      </c>
      <c r="R148" s="21"/>
      <c r="S148" s="21">
        <v>0</v>
      </c>
      <c r="T148" s="21">
        <v>0</v>
      </c>
      <c r="U148" s="21">
        <v>0</v>
      </c>
      <c r="V148" s="14"/>
      <c r="W148" s="16"/>
      <c r="X148" s="18" t="s">
        <v>2</v>
      </c>
      <c r="Y148" s="21">
        <v>0</v>
      </c>
      <c r="Z148" s="21">
        <v>0</v>
      </c>
      <c r="AA148" s="21">
        <v>0</v>
      </c>
      <c r="AB148" s="21">
        <v>0</v>
      </c>
      <c r="AC148" s="21"/>
      <c r="AD148" s="21">
        <v>0</v>
      </c>
      <c r="AE148" s="21">
        <v>0</v>
      </c>
      <c r="AF148" s="21">
        <v>0</v>
      </c>
      <c r="AG148" s="21"/>
      <c r="AH148" s="69">
        <f t="shared" si="81"/>
        <v>0</v>
      </c>
      <c r="AI148" s="61">
        <f t="shared" si="82"/>
        <v>0</v>
      </c>
      <c r="AJ148" s="61">
        <f t="shared" si="83"/>
        <v>0</v>
      </c>
      <c r="AK148" s="61">
        <f t="shared" si="84"/>
        <v>0</v>
      </c>
      <c r="AL148" s="61"/>
      <c r="AM148" s="61">
        <f t="shared" si="85"/>
        <v>0</v>
      </c>
      <c r="AN148" s="61">
        <f t="shared" si="86"/>
        <v>0</v>
      </c>
      <c r="AO148" s="61">
        <f t="shared" si="87"/>
        <v>0</v>
      </c>
      <c r="AP148" s="61"/>
      <c r="AQ148" s="61">
        <f t="shared" si="93"/>
        <v>0</v>
      </c>
      <c r="AR148" s="61">
        <f t="shared" si="94"/>
        <v>0</v>
      </c>
      <c r="AS148" s="61">
        <f t="shared" si="95"/>
        <v>0</v>
      </c>
    </row>
    <row r="149" spans="1:45" s="6" customFormat="1" ht="18" customHeight="1" x14ac:dyDescent="0.2">
      <c r="A149" s="16"/>
      <c r="B149" s="17" t="s">
        <v>124</v>
      </c>
      <c r="C149" s="20">
        <f>SUM(C150:C151)</f>
        <v>411323608.26999998</v>
      </c>
      <c r="D149" s="20">
        <f t="shared" ref="D149:J149" si="107">SUM(D150:D151)</f>
        <v>563027.74</v>
      </c>
      <c r="E149" s="20">
        <f t="shared" si="107"/>
        <v>1864468.1800000002</v>
      </c>
      <c r="F149" s="20">
        <f t="shared" si="107"/>
        <v>99407184.879999995</v>
      </c>
      <c r="G149" s="20">
        <f t="shared" si="107"/>
        <v>0</v>
      </c>
      <c r="H149" s="20">
        <f t="shared" si="107"/>
        <v>554798.1</v>
      </c>
      <c r="I149" s="20">
        <f t="shared" si="107"/>
        <v>1260092.6499999999</v>
      </c>
      <c r="J149" s="20">
        <f t="shared" si="107"/>
        <v>2292421.5199999996</v>
      </c>
      <c r="K149" s="27"/>
      <c r="L149" s="16"/>
      <c r="M149" s="17" t="s">
        <v>124</v>
      </c>
      <c r="N149" s="20">
        <f>SUM(N150:N151)</f>
        <v>410345790.26999998</v>
      </c>
      <c r="O149" s="20">
        <f t="shared" ref="O149:U149" si="108">SUM(O150:O151)</f>
        <v>109666029.81</v>
      </c>
      <c r="P149" s="20">
        <f t="shared" si="108"/>
        <v>147102132.69999999</v>
      </c>
      <c r="Q149" s="63">
        <f t="shared" si="108"/>
        <v>209582280.06</v>
      </c>
      <c r="R149" s="20"/>
      <c r="S149" s="20">
        <f t="shared" si="108"/>
        <v>59550236.785200015</v>
      </c>
      <c r="T149" s="20">
        <f t="shared" si="108"/>
        <v>112953394.08960001</v>
      </c>
      <c r="U149" s="20">
        <f t="shared" si="108"/>
        <v>146405889.58720002</v>
      </c>
      <c r="V149" s="52"/>
      <c r="W149" s="16"/>
      <c r="X149" s="17" t="s">
        <v>124</v>
      </c>
      <c r="Y149" s="20">
        <f>SUM(Y150:Y151)</f>
        <v>414974984.57464999</v>
      </c>
      <c r="Z149" s="20">
        <f t="shared" ref="Z149:AB149" si="109">SUM(Z150:Z151)</f>
        <v>170848237.30840001</v>
      </c>
      <c r="AA149" s="20">
        <f t="shared" si="109"/>
        <v>189135176.5787625</v>
      </c>
      <c r="AB149" s="20">
        <f t="shared" si="109"/>
        <v>195294104.75832498</v>
      </c>
      <c r="AC149" s="20"/>
      <c r="AD149" s="20">
        <f t="shared" ref="AD149:AF149" si="110">SUM(AD150:AD151)</f>
        <v>168059001.37839997</v>
      </c>
      <c r="AE149" s="20">
        <f t="shared" si="110"/>
        <v>185219288.22759998</v>
      </c>
      <c r="AF149" s="20">
        <f t="shared" si="110"/>
        <v>190582588.34599999</v>
      </c>
      <c r="AG149" s="20"/>
      <c r="AH149" s="69">
        <f t="shared" si="81"/>
        <v>4629194.3046500087</v>
      </c>
      <c r="AI149" s="61">
        <f>+Z149-Q149</f>
        <v>-38734042.751599997</v>
      </c>
      <c r="AJ149" s="61">
        <f t="shared" si="83"/>
        <v>18286939.270362496</v>
      </c>
      <c r="AK149" s="61">
        <f t="shared" si="84"/>
        <v>6158928.1795624793</v>
      </c>
      <c r="AL149" s="61"/>
      <c r="AM149" s="61">
        <f t="shared" si="85"/>
        <v>21653111.791199952</v>
      </c>
      <c r="AN149" s="61">
        <f t="shared" si="86"/>
        <v>17160286.84920001</v>
      </c>
      <c r="AO149" s="61">
        <f t="shared" si="87"/>
        <v>5363300.1184000075</v>
      </c>
      <c r="AP149" s="61"/>
      <c r="AQ149" s="61">
        <f t="shared" si="93"/>
        <v>2789235.930000037</v>
      </c>
      <c r="AR149" s="61">
        <f t="shared" si="94"/>
        <v>3915888.351162523</v>
      </c>
      <c r="AS149" s="61">
        <f t="shared" si="95"/>
        <v>4711516.4123249948</v>
      </c>
    </row>
    <row r="150" spans="1:45" s="6" customFormat="1" ht="13.5" customHeight="1" x14ac:dyDescent="0.2">
      <c r="A150" s="16"/>
      <c r="B150" s="18" t="s">
        <v>0</v>
      </c>
      <c r="C150" s="21">
        <v>22912181.27</v>
      </c>
      <c r="D150" s="21">
        <v>563027.74</v>
      </c>
      <c r="E150" s="21">
        <v>1864468.1800000002</v>
      </c>
      <c r="F150" s="21">
        <v>4118356.8800000004</v>
      </c>
      <c r="G150" s="21"/>
      <c r="H150" s="21">
        <v>554798.1</v>
      </c>
      <c r="I150" s="21">
        <v>1260092.6499999999</v>
      </c>
      <c r="J150" s="21">
        <v>2292421.5199999996</v>
      </c>
      <c r="K150" s="27"/>
      <c r="L150" s="16"/>
      <c r="M150" s="18" t="s">
        <v>0</v>
      </c>
      <c r="N150" s="14">
        <v>21934363.27</v>
      </c>
      <c r="O150" s="14">
        <v>6200086.2799999993</v>
      </c>
      <c r="P150" s="14">
        <v>7528796.1699999999</v>
      </c>
      <c r="Q150" s="14">
        <v>9545453.0599999987</v>
      </c>
      <c r="R150" s="14"/>
      <c r="S150" s="14">
        <v>3117197.2800000003</v>
      </c>
      <c r="T150" s="14">
        <v>4015941.51</v>
      </c>
      <c r="U150" s="14">
        <v>7023112.2599999998</v>
      </c>
      <c r="V150" s="14" t="s">
        <v>258</v>
      </c>
      <c r="W150" s="16"/>
      <c r="X150" s="18" t="s">
        <v>0</v>
      </c>
      <c r="Y150" s="14">
        <v>26563557.574650001</v>
      </c>
      <c r="Z150" s="21">
        <v>14411118.700000001</v>
      </c>
      <c r="AA150" s="14">
        <v>16101926.2211625</v>
      </c>
      <c r="AB150" s="14">
        <v>17077094.682324998</v>
      </c>
      <c r="AC150" s="14"/>
      <c r="AD150" s="14">
        <v>11623003.82</v>
      </c>
      <c r="AE150" s="14">
        <v>12187158.92</v>
      </c>
      <c r="AF150" s="14">
        <v>12366699.539999999</v>
      </c>
      <c r="AG150" s="14"/>
      <c r="AH150" s="69">
        <f t="shared" si="81"/>
        <v>4629194.3046500012</v>
      </c>
      <c r="AI150" s="61">
        <f t="shared" si="82"/>
        <v>4865665.6400000025</v>
      </c>
      <c r="AJ150" s="61">
        <f t="shared" si="83"/>
        <v>1690807.5211624987</v>
      </c>
      <c r="AK150" s="61">
        <f t="shared" si="84"/>
        <v>975168.46116249822</v>
      </c>
      <c r="AL150" s="61"/>
      <c r="AM150" s="61">
        <f t="shared" si="85"/>
        <v>4599891.5600000005</v>
      </c>
      <c r="AN150" s="61">
        <f t="shared" si="86"/>
        <v>564155.09999999963</v>
      </c>
      <c r="AO150" s="61">
        <f t="shared" si="87"/>
        <v>179540.61999999918</v>
      </c>
      <c r="AP150" s="61"/>
      <c r="AQ150" s="61">
        <f t="shared" si="93"/>
        <v>2788114.8800000008</v>
      </c>
      <c r="AR150" s="61">
        <f t="shared" si="94"/>
        <v>3914767.3011624999</v>
      </c>
      <c r="AS150" s="61">
        <f t="shared" si="95"/>
        <v>4710395.142324999</v>
      </c>
    </row>
    <row r="151" spans="1:45" s="6" customFormat="1" ht="13.5" customHeight="1" x14ac:dyDescent="0.2">
      <c r="A151" s="16"/>
      <c r="B151" s="18" t="s">
        <v>2</v>
      </c>
      <c r="C151" s="21">
        <v>388411427</v>
      </c>
      <c r="D151" s="21">
        <v>0</v>
      </c>
      <c r="E151" s="21">
        <v>0</v>
      </c>
      <c r="F151" s="21">
        <v>95288828</v>
      </c>
      <c r="G151" s="21"/>
      <c r="H151" s="21">
        <v>0</v>
      </c>
      <c r="I151" s="21">
        <v>0</v>
      </c>
      <c r="J151" s="21">
        <v>0</v>
      </c>
      <c r="K151" s="27"/>
      <c r="L151" s="16"/>
      <c r="M151" s="18" t="s">
        <v>2</v>
      </c>
      <c r="N151" s="21">
        <v>388411427</v>
      </c>
      <c r="O151" s="21">
        <v>103465943.53</v>
      </c>
      <c r="P151" s="21">
        <v>139573336.53</v>
      </c>
      <c r="Q151" s="64">
        <v>200036827</v>
      </c>
      <c r="R151" s="21"/>
      <c r="S151" s="21">
        <v>56433039.505200014</v>
      </c>
      <c r="T151" s="21">
        <v>108937452.57960001</v>
      </c>
      <c r="U151" s="21">
        <v>139382777.32720003</v>
      </c>
      <c r="V151" s="14" t="s">
        <v>257</v>
      </c>
      <c r="W151" s="16"/>
      <c r="X151" s="18" t="s">
        <v>2</v>
      </c>
      <c r="Y151" s="21">
        <v>388411427</v>
      </c>
      <c r="Z151" s="21">
        <v>156437118.60840002</v>
      </c>
      <c r="AA151" s="21">
        <v>173033250.3576</v>
      </c>
      <c r="AB151" s="21">
        <v>178217010.07599998</v>
      </c>
      <c r="AC151" s="21"/>
      <c r="AD151" s="21">
        <v>156435997.55839998</v>
      </c>
      <c r="AE151" s="21">
        <v>173032129.30759999</v>
      </c>
      <c r="AF151" s="21">
        <v>178215888.80599999</v>
      </c>
      <c r="AG151" s="21"/>
      <c r="AH151" s="69">
        <f t="shared" si="81"/>
        <v>0</v>
      </c>
      <c r="AI151" s="61">
        <f>+Z151-Q151</f>
        <v>-43599708.391599983</v>
      </c>
      <c r="AJ151" s="61">
        <f t="shared" si="83"/>
        <v>16596131.749199986</v>
      </c>
      <c r="AK151" s="61">
        <f t="shared" si="84"/>
        <v>5183759.7183999717</v>
      </c>
      <c r="AL151" s="61"/>
      <c r="AM151" s="61">
        <f t="shared" si="85"/>
        <v>17053220.23119995</v>
      </c>
      <c r="AN151" s="61">
        <f t="shared" si="86"/>
        <v>16596131.749200016</v>
      </c>
      <c r="AO151" s="61">
        <f t="shared" si="87"/>
        <v>5183759.4984000027</v>
      </c>
      <c r="AP151" s="61"/>
      <c r="AQ151" s="61">
        <f t="shared" si="93"/>
        <v>1121.0500000417233</v>
      </c>
      <c r="AR151" s="61">
        <f t="shared" si="94"/>
        <v>1121.0500000119209</v>
      </c>
      <c r="AS151" s="61">
        <f t="shared" si="95"/>
        <v>1121.2699999809265</v>
      </c>
    </row>
    <row r="152" spans="1:45" s="6" customFormat="1" ht="21" customHeight="1" x14ac:dyDescent="0.2">
      <c r="A152" s="16"/>
      <c r="B152" s="17" t="s">
        <v>220</v>
      </c>
      <c r="C152" s="20">
        <f>SUM(C153:C154)</f>
        <v>156748</v>
      </c>
      <c r="D152" s="20">
        <f t="shared" ref="D152:J152" si="111">SUM(D153:D154)</f>
        <v>0</v>
      </c>
      <c r="E152" s="20">
        <f t="shared" si="111"/>
        <v>43300</v>
      </c>
      <c r="F152" s="20">
        <f t="shared" si="111"/>
        <v>64950</v>
      </c>
      <c r="G152" s="20">
        <f t="shared" si="111"/>
        <v>0</v>
      </c>
      <c r="H152" s="20">
        <f t="shared" si="111"/>
        <v>0</v>
      </c>
      <c r="I152" s="20">
        <f t="shared" si="111"/>
        <v>14719.6</v>
      </c>
      <c r="J152" s="20">
        <f t="shared" si="111"/>
        <v>29373.760000000002</v>
      </c>
      <c r="K152" s="27"/>
      <c r="L152" s="16"/>
      <c r="M152" s="17" t="s">
        <v>220</v>
      </c>
      <c r="N152" s="20">
        <f>SUM(N153:N154)</f>
        <v>356748</v>
      </c>
      <c r="O152" s="20">
        <f t="shared" ref="O152:U152" si="112">SUM(O153:O154)</f>
        <v>21650</v>
      </c>
      <c r="P152" s="20">
        <f t="shared" si="112"/>
        <v>43300</v>
      </c>
      <c r="Q152" s="20">
        <f t="shared" si="112"/>
        <v>64950</v>
      </c>
      <c r="R152" s="20"/>
      <c r="S152" s="20">
        <f t="shared" si="112"/>
        <v>21650</v>
      </c>
      <c r="T152" s="20">
        <f t="shared" si="112"/>
        <v>38486.22</v>
      </c>
      <c r="U152" s="63">
        <f t="shared" si="112"/>
        <v>38485.770000000004</v>
      </c>
      <c r="W152" s="16"/>
      <c r="X152" s="17" t="s">
        <v>220</v>
      </c>
      <c r="Y152" s="20">
        <f>SUM(Y153:Y154)</f>
        <v>356748</v>
      </c>
      <c r="Z152" s="20">
        <f t="shared" ref="Z152:AB152" si="113">SUM(Z153:Z154)</f>
        <v>118598</v>
      </c>
      <c r="AA152" s="20">
        <f t="shared" si="113"/>
        <v>140284</v>
      </c>
      <c r="AB152" s="20">
        <f t="shared" si="113"/>
        <v>161898</v>
      </c>
      <c r="AC152" s="20"/>
      <c r="AD152" s="20">
        <f t="shared" ref="AD152:AF152" si="114">SUM(AD153:AD154)</f>
        <v>17177.129999999997</v>
      </c>
      <c r="AE152" s="20">
        <f t="shared" si="114"/>
        <v>18345.13</v>
      </c>
      <c r="AF152" s="20">
        <f t="shared" si="114"/>
        <v>18339.13</v>
      </c>
      <c r="AG152" s="20"/>
      <c r="AH152" s="69">
        <f t="shared" si="81"/>
        <v>0</v>
      </c>
      <c r="AI152" s="61">
        <f t="shared" si="82"/>
        <v>53648</v>
      </c>
      <c r="AJ152" s="61">
        <f t="shared" si="83"/>
        <v>21686</v>
      </c>
      <c r="AK152" s="61">
        <f t="shared" si="84"/>
        <v>21614</v>
      </c>
      <c r="AL152" s="61"/>
      <c r="AM152" s="61">
        <f>+AD152-U152</f>
        <v>-21308.640000000007</v>
      </c>
      <c r="AN152" s="61">
        <f t="shared" si="86"/>
        <v>1168.0000000000036</v>
      </c>
      <c r="AO152" s="61">
        <f>+AF152-AE152</f>
        <v>-6</v>
      </c>
      <c r="AP152" s="61"/>
      <c r="AQ152" s="61">
        <f t="shared" si="93"/>
        <v>101420.87</v>
      </c>
      <c r="AR152" s="61">
        <f t="shared" si="94"/>
        <v>121938.87</v>
      </c>
      <c r="AS152" s="61">
        <f t="shared" si="95"/>
        <v>143558.87</v>
      </c>
    </row>
    <row r="153" spans="1:45" s="6" customFormat="1" ht="13.5" customHeight="1" x14ac:dyDescent="0.2">
      <c r="A153" s="16"/>
      <c r="B153" s="18" t="s">
        <v>0</v>
      </c>
      <c r="C153" s="21">
        <v>156748</v>
      </c>
      <c r="D153" s="21">
        <v>0</v>
      </c>
      <c r="E153" s="21">
        <v>43300</v>
      </c>
      <c r="F153" s="21">
        <v>64950</v>
      </c>
      <c r="G153" s="21"/>
      <c r="H153" s="21">
        <v>0</v>
      </c>
      <c r="I153" s="21">
        <v>14719.6</v>
      </c>
      <c r="J153" s="21">
        <v>29373.760000000002</v>
      </c>
      <c r="K153" s="27"/>
      <c r="L153" s="16"/>
      <c r="M153" s="18" t="s">
        <v>0</v>
      </c>
      <c r="N153" s="21">
        <v>356748</v>
      </c>
      <c r="O153" s="21">
        <v>21650</v>
      </c>
      <c r="P153" s="21">
        <v>43300</v>
      </c>
      <c r="Q153" s="21">
        <v>64950</v>
      </c>
      <c r="R153" s="21"/>
      <c r="S153" s="21">
        <v>21650</v>
      </c>
      <c r="T153" s="21">
        <v>38486.22</v>
      </c>
      <c r="U153" s="64">
        <v>38485.770000000004</v>
      </c>
      <c r="V153" s="14" t="s">
        <v>280</v>
      </c>
      <c r="W153" s="16"/>
      <c r="X153" s="18" t="s">
        <v>0</v>
      </c>
      <c r="Y153" s="21">
        <v>356748</v>
      </c>
      <c r="Z153" s="21">
        <v>118598</v>
      </c>
      <c r="AA153" s="21">
        <v>140284</v>
      </c>
      <c r="AB153" s="21">
        <v>161898</v>
      </c>
      <c r="AC153" s="21"/>
      <c r="AD153" s="21">
        <v>17177.129999999997</v>
      </c>
      <c r="AE153" s="21">
        <v>18345.13</v>
      </c>
      <c r="AF153" s="21">
        <v>18339.13</v>
      </c>
      <c r="AG153" s="21"/>
      <c r="AH153" s="69">
        <f t="shared" si="81"/>
        <v>0</v>
      </c>
      <c r="AI153" s="61">
        <f t="shared" si="82"/>
        <v>53648</v>
      </c>
      <c r="AJ153" s="61">
        <f t="shared" si="83"/>
        <v>21686</v>
      </c>
      <c r="AK153" s="61">
        <f t="shared" si="84"/>
        <v>21614</v>
      </c>
      <c r="AL153" s="61"/>
      <c r="AM153" s="61">
        <f>+AD153-U153</f>
        <v>-21308.640000000007</v>
      </c>
      <c r="AN153" s="61">
        <f t="shared" si="86"/>
        <v>1168.0000000000036</v>
      </c>
      <c r="AO153" s="61">
        <f t="shared" si="87"/>
        <v>-6</v>
      </c>
      <c r="AP153" s="61"/>
      <c r="AQ153" s="61">
        <f t="shared" si="93"/>
        <v>101420.87</v>
      </c>
      <c r="AR153" s="61">
        <f t="shared" si="94"/>
        <v>121938.87</v>
      </c>
      <c r="AS153" s="61">
        <f t="shared" si="95"/>
        <v>143558.87</v>
      </c>
    </row>
    <row r="154" spans="1:45" s="6" customFormat="1" ht="13.5" customHeight="1" x14ac:dyDescent="0.2">
      <c r="A154" s="16"/>
      <c r="B154" s="18" t="s">
        <v>2</v>
      </c>
      <c r="C154" s="21">
        <v>0</v>
      </c>
      <c r="D154" s="21">
        <v>0</v>
      </c>
      <c r="E154" s="21">
        <v>0</v>
      </c>
      <c r="F154" s="21">
        <v>0</v>
      </c>
      <c r="G154" s="21"/>
      <c r="H154" s="21">
        <v>0</v>
      </c>
      <c r="I154" s="21">
        <v>0</v>
      </c>
      <c r="J154" s="21">
        <v>0</v>
      </c>
      <c r="K154" s="27"/>
      <c r="L154" s="16"/>
      <c r="M154" s="18" t="s">
        <v>2</v>
      </c>
      <c r="N154" s="21">
        <v>0</v>
      </c>
      <c r="O154" s="21">
        <v>0</v>
      </c>
      <c r="P154" s="21">
        <v>0</v>
      </c>
      <c r="Q154" s="21">
        <v>0</v>
      </c>
      <c r="R154" s="21"/>
      <c r="S154" s="21">
        <v>0</v>
      </c>
      <c r="T154" s="21">
        <v>0</v>
      </c>
      <c r="U154" s="21">
        <v>0</v>
      </c>
      <c r="W154" s="16"/>
      <c r="X154" s="18" t="s">
        <v>2</v>
      </c>
      <c r="Y154" s="21">
        <v>0</v>
      </c>
      <c r="Z154" s="21">
        <v>0</v>
      </c>
      <c r="AA154" s="21">
        <v>0</v>
      </c>
      <c r="AB154" s="21">
        <v>0</v>
      </c>
      <c r="AC154" s="21"/>
      <c r="AD154" s="21">
        <v>0</v>
      </c>
      <c r="AE154" s="21">
        <v>0</v>
      </c>
      <c r="AF154" s="21">
        <v>0</v>
      </c>
      <c r="AG154" s="21"/>
      <c r="AH154" s="69">
        <f t="shared" si="81"/>
        <v>0</v>
      </c>
      <c r="AI154" s="61">
        <f t="shared" si="82"/>
        <v>0</v>
      </c>
      <c r="AJ154" s="61">
        <f t="shared" si="83"/>
        <v>0</v>
      </c>
      <c r="AK154" s="61">
        <f t="shared" si="84"/>
        <v>0</v>
      </c>
      <c r="AL154" s="61"/>
      <c r="AM154" s="61">
        <f t="shared" si="85"/>
        <v>0</v>
      </c>
      <c r="AN154" s="61">
        <f t="shared" si="86"/>
        <v>0</v>
      </c>
      <c r="AO154" s="61">
        <f t="shared" si="87"/>
        <v>0</v>
      </c>
      <c r="AP154" s="61"/>
      <c r="AQ154" s="61">
        <f t="shared" si="93"/>
        <v>0</v>
      </c>
      <c r="AR154" s="61">
        <f t="shared" si="94"/>
        <v>0</v>
      </c>
      <c r="AS154" s="61">
        <f t="shared" si="95"/>
        <v>0</v>
      </c>
    </row>
    <row r="155" spans="1:45" ht="13.5" customHeight="1" x14ac:dyDescent="0.2">
      <c r="A155" s="8"/>
      <c r="B155" s="17" t="s">
        <v>145</v>
      </c>
      <c r="C155" s="20">
        <f>C156+C157</f>
        <v>49639186.93999999</v>
      </c>
      <c r="D155" s="20">
        <f>D156+D157</f>
        <v>19420326.300000001</v>
      </c>
      <c r="E155" s="20">
        <f>E156+E157</f>
        <v>20697171.719999999</v>
      </c>
      <c r="F155" s="20">
        <f>F156+F157</f>
        <v>35463028.259999998</v>
      </c>
      <c r="G155" s="20"/>
      <c r="H155" s="20">
        <f>H156+H157</f>
        <v>2505592.14</v>
      </c>
      <c r="I155" s="20">
        <f>I156+I157</f>
        <v>3894032.74</v>
      </c>
      <c r="J155" s="20">
        <f>J156+J157</f>
        <v>10533393.020000001</v>
      </c>
      <c r="K155" s="27"/>
      <c r="L155" s="8"/>
      <c r="M155" s="17" t="s">
        <v>145</v>
      </c>
      <c r="N155" s="20">
        <f>N156+N157</f>
        <v>71390450.460000008</v>
      </c>
      <c r="O155" s="20">
        <f>O156+O157</f>
        <v>47831765.898333333</v>
      </c>
      <c r="P155" s="20">
        <f>P156+P157</f>
        <v>50426630.309933342</v>
      </c>
      <c r="Q155" s="20">
        <f>Q156+Q157</f>
        <v>55957000.89873334</v>
      </c>
      <c r="R155" s="20"/>
      <c r="S155" s="20">
        <f>S156+S157</f>
        <v>21286128.48</v>
      </c>
      <c r="T155" s="20">
        <f>T156+T157</f>
        <v>30051206.59</v>
      </c>
      <c r="U155" s="20">
        <f>U156+U157</f>
        <v>40221673.899999999</v>
      </c>
      <c r="W155" s="8"/>
      <c r="X155" s="17" t="s">
        <v>145</v>
      </c>
      <c r="Y155" s="20">
        <f>Y156+Y157</f>
        <v>71390450.460000008</v>
      </c>
      <c r="Z155" s="20">
        <f>Z156+Z157</f>
        <v>55957000.89873334</v>
      </c>
      <c r="AA155" s="20">
        <f>AA156+AA157</f>
        <v>55957000.89873334</v>
      </c>
      <c r="AB155" s="20">
        <f>AB156+AB157</f>
        <v>55957000.89873334</v>
      </c>
      <c r="AC155" s="20"/>
      <c r="AD155" s="20">
        <f>AD156+AD157</f>
        <v>40221673.899999999</v>
      </c>
      <c r="AE155" s="20">
        <f>AE156+AE157</f>
        <v>40221673.899999999</v>
      </c>
      <c r="AF155" s="20">
        <f>AF156+AF157</f>
        <v>40221673.899999999</v>
      </c>
      <c r="AG155" s="20"/>
      <c r="AH155" s="69">
        <f t="shared" si="81"/>
        <v>0</v>
      </c>
      <c r="AI155" s="61">
        <f t="shared" si="82"/>
        <v>0</v>
      </c>
      <c r="AJ155" s="61">
        <f t="shared" si="83"/>
        <v>0</v>
      </c>
      <c r="AK155" s="61">
        <f t="shared" si="84"/>
        <v>0</v>
      </c>
      <c r="AL155" s="61"/>
      <c r="AM155" s="61">
        <f t="shared" si="85"/>
        <v>0</v>
      </c>
      <c r="AN155" s="61">
        <f t="shared" si="86"/>
        <v>0</v>
      </c>
      <c r="AO155" s="61">
        <f t="shared" si="87"/>
        <v>0</v>
      </c>
      <c r="AP155" s="61"/>
      <c r="AQ155" s="61">
        <f t="shared" si="93"/>
        <v>15735326.998733342</v>
      </c>
      <c r="AR155" s="61">
        <f t="shared" si="94"/>
        <v>15735326.998733342</v>
      </c>
      <c r="AS155" s="61">
        <f t="shared" si="95"/>
        <v>15735326.998733342</v>
      </c>
    </row>
    <row r="156" spans="1:45" ht="13.5" customHeight="1" x14ac:dyDescent="0.2">
      <c r="A156" s="16"/>
      <c r="B156" s="18" t="s">
        <v>0</v>
      </c>
      <c r="C156" s="21">
        <v>49639186.93999999</v>
      </c>
      <c r="D156" s="21">
        <v>19420326.300000001</v>
      </c>
      <c r="E156" s="21">
        <v>20697171.719999999</v>
      </c>
      <c r="F156" s="21">
        <v>35463028.259999998</v>
      </c>
      <c r="G156" s="21"/>
      <c r="H156" s="21">
        <v>2505592.14</v>
      </c>
      <c r="I156" s="21">
        <v>3894032.74</v>
      </c>
      <c r="J156" s="21">
        <v>10533393.020000001</v>
      </c>
      <c r="K156" s="27"/>
      <c r="L156" s="16"/>
      <c r="M156" s="18" t="s">
        <v>0</v>
      </c>
      <c r="N156" s="14">
        <v>71390450.460000008</v>
      </c>
      <c r="O156" s="14">
        <v>47831765.898333333</v>
      </c>
      <c r="P156" s="14">
        <v>50426630.309933342</v>
      </c>
      <c r="Q156" s="14">
        <v>55957000.89873334</v>
      </c>
      <c r="R156" s="14"/>
      <c r="S156" s="14">
        <v>21286128.48</v>
      </c>
      <c r="T156" s="14">
        <v>30051206.59</v>
      </c>
      <c r="U156" s="14">
        <v>40221673.899999999</v>
      </c>
      <c r="W156" s="16"/>
      <c r="X156" s="18" t="s">
        <v>0</v>
      </c>
      <c r="Y156" s="14">
        <v>71390450.460000008</v>
      </c>
      <c r="Z156" s="14">
        <v>55957000.89873334</v>
      </c>
      <c r="AA156" s="14">
        <v>55957000.89873334</v>
      </c>
      <c r="AB156" s="14">
        <v>55957000.89873334</v>
      </c>
      <c r="AC156" s="14"/>
      <c r="AD156" s="14">
        <v>40221673.899999999</v>
      </c>
      <c r="AE156" s="14">
        <v>40221673.899999999</v>
      </c>
      <c r="AF156" s="14">
        <v>40221673.899999999</v>
      </c>
      <c r="AG156" s="14"/>
      <c r="AH156" s="69">
        <f t="shared" si="81"/>
        <v>0</v>
      </c>
      <c r="AI156" s="61">
        <f t="shared" si="82"/>
        <v>0</v>
      </c>
      <c r="AJ156" s="61">
        <f t="shared" si="83"/>
        <v>0</v>
      </c>
      <c r="AK156" s="61">
        <f t="shared" si="84"/>
        <v>0</v>
      </c>
      <c r="AL156" s="61"/>
      <c r="AM156" s="61">
        <f t="shared" si="85"/>
        <v>0</v>
      </c>
      <c r="AN156" s="61">
        <f t="shared" si="86"/>
        <v>0</v>
      </c>
      <c r="AO156" s="61">
        <f t="shared" si="87"/>
        <v>0</v>
      </c>
      <c r="AP156" s="61"/>
      <c r="AQ156" s="61">
        <f t="shared" si="93"/>
        <v>15735326.998733342</v>
      </c>
      <c r="AR156" s="61">
        <f t="shared" si="94"/>
        <v>15735326.998733342</v>
      </c>
      <c r="AS156" s="61">
        <f t="shared" si="95"/>
        <v>15735326.998733342</v>
      </c>
    </row>
    <row r="157" spans="1:45" ht="13.5" customHeight="1" x14ac:dyDescent="0.2">
      <c r="A157" s="16"/>
      <c r="B157" s="18" t="s">
        <v>2</v>
      </c>
      <c r="C157" s="21">
        <v>0</v>
      </c>
      <c r="D157" s="21">
        <v>0</v>
      </c>
      <c r="E157" s="21">
        <v>0</v>
      </c>
      <c r="F157" s="21">
        <v>0</v>
      </c>
      <c r="G157" s="21"/>
      <c r="H157" s="21">
        <v>0</v>
      </c>
      <c r="I157" s="21">
        <v>0</v>
      </c>
      <c r="J157" s="21">
        <v>0</v>
      </c>
      <c r="K157" s="27"/>
      <c r="L157" s="16"/>
      <c r="M157" s="18" t="s">
        <v>2</v>
      </c>
      <c r="N157" s="21">
        <v>0</v>
      </c>
      <c r="O157" s="21">
        <v>0</v>
      </c>
      <c r="P157" s="21">
        <v>0</v>
      </c>
      <c r="Q157" s="21">
        <v>0</v>
      </c>
      <c r="R157" s="21"/>
      <c r="S157" s="21">
        <v>0</v>
      </c>
      <c r="T157" s="21">
        <v>0</v>
      </c>
      <c r="U157" s="21">
        <v>0</v>
      </c>
      <c r="W157" s="16"/>
      <c r="X157" s="18" t="s">
        <v>2</v>
      </c>
      <c r="Y157" s="21">
        <v>0</v>
      </c>
      <c r="Z157" s="21">
        <v>0</v>
      </c>
      <c r="AA157" s="21">
        <v>0</v>
      </c>
      <c r="AB157" s="21">
        <v>0</v>
      </c>
      <c r="AC157" s="21"/>
      <c r="AD157" s="21">
        <v>0</v>
      </c>
      <c r="AE157" s="21">
        <v>0</v>
      </c>
      <c r="AF157" s="21">
        <v>0</v>
      </c>
      <c r="AG157" s="21"/>
      <c r="AH157" s="69">
        <f t="shared" si="81"/>
        <v>0</v>
      </c>
      <c r="AI157" s="61">
        <f t="shared" si="82"/>
        <v>0</v>
      </c>
      <c r="AJ157" s="61">
        <f t="shared" si="83"/>
        <v>0</v>
      </c>
      <c r="AK157" s="61">
        <f t="shared" si="84"/>
        <v>0</v>
      </c>
      <c r="AL157" s="61"/>
      <c r="AM157" s="61">
        <f t="shared" si="85"/>
        <v>0</v>
      </c>
      <c r="AN157" s="61">
        <f t="shared" si="86"/>
        <v>0</v>
      </c>
      <c r="AO157" s="61">
        <f t="shared" si="87"/>
        <v>0</v>
      </c>
      <c r="AP157" s="61"/>
      <c r="AQ157" s="61">
        <f t="shared" si="93"/>
        <v>0</v>
      </c>
      <c r="AR157" s="61">
        <f t="shared" si="94"/>
        <v>0</v>
      </c>
      <c r="AS157" s="61">
        <f t="shared" si="95"/>
        <v>0</v>
      </c>
    </row>
    <row r="158" spans="1:45" s="6" customFormat="1" ht="16.5" customHeight="1" x14ac:dyDescent="0.2">
      <c r="A158" s="16"/>
      <c r="B158" s="17" t="s">
        <v>191</v>
      </c>
      <c r="C158" s="20">
        <f>SUM(C159:C160)</f>
        <v>5813740</v>
      </c>
      <c r="D158" s="20">
        <f t="shared" ref="D158:J158" si="115">SUM(D159:D160)</f>
        <v>5908</v>
      </c>
      <c r="E158" s="20">
        <f t="shared" si="115"/>
        <v>697648</v>
      </c>
      <c r="F158" s="20">
        <f t="shared" si="115"/>
        <v>1046472</v>
      </c>
      <c r="G158" s="20">
        <f t="shared" si="115"/>
        <v>0</v>
      </c>
      <c r="H158" s="20">
        <f t="shared" si="115"/>
        <v>0</v>
      </c>
      <c r="I158" s="20">
        <f t="shared" si="115"/>
        <v>298505.25</v>
      </c>
      <c r="J158" s="20">
        <f t="shared" si="115"/>
        <v>378268.68</v>
      </c>
      <c r="K158" s="27"/>
      <c r="L158" s="16"/>
      <c r="M158" s="17" t="s">
        <v>191</v>
      </c>
      <c r="N158" s="20">
        <f>SUM(N159:N160)</f>
        <v>3032816</v>
      </c>
      <c r="O158" s="20">
        <f t="shared" ref="O158:U158" si="116">SUM(O159:O160)</f>
        <v>1530527</v>
      </c>
      <c r="P158" s="20">
        <f t="shared" si="116"/>
        <v>1692504</v>
      </c>
      <c r="Q158" s="20">
        <f t="shared" si="116"/>
        <v>1854481</v>
      </c>
      <c r="R158" s="20"/>
      <c r="S158" s="20">
        <f t="shared" si="116"/>
        <v>1229264.48</v>
      </c>
      <c r="T158" s="20">
        <f t="shared" si="116"/>
        <v>1410033</v>
      </c>
      <c r="U158" s="20">
        <f t="shared" si="116"/>
        <v>1522628.57</v>
      </c>
      <c r="W158" s="16"/>
      <c r="X158" s="17" t="s">
        <v>295</v>
      </c>
      <c r="Y158" s="20">
        <f>SUM(Y159:Y160)</f>
        <v>3032816</v>
      </c>
      <c r="Z158" s="20">
        <f t="shared" ref="Z158:AB158" si="117">SUM(Z159:Z160)</f>
        <v>2061683</v>
      </c>
      <c r="AA158" s="20">
        <f t="shared" si="117"/>
        <v>2264569</v>
      </c>
      <c r="AB158" s="20">
        <f t="shared" si="117"/>
        <v>2463138</v>
      </c>
      <c r="AC158" s="20"/>
      <c r="AD158" s="20">
        <f t="shared" ref="AD158:AF158" si="118">SUM(AD159:AD160)</f>
        <v>1565495.37</v>
      </c>
      <c r="AE158" s="20">
        <f t="shared" si="118"/>
        <v>1604768.29</v>
      </c>
      <c r="AF158" s="20">
        <f t="shared" si="118"/>
        <v>1664611.57</v>
      </c>
      <c r="AG158" s="20"/>
      <c r="AH158" s="69">
        <f t="shared" si="81"/>
        <v>0</v>
      </c>
      <c r="AI158" s="61">
        <f t="shared" si="82"/>
        <v>207202</v>
      </c>
      <c r="AJ158" s="61">
        <f t="shared" si="83"/>
        <v>202886</v>
      </c>
      <c r="AK158" s="61">
        <f t="shared" si="84"/>
        <v>198569</v>
      </c>
      <c r="AL158" s="61"/>
      <c r="AM158" s="61">
        <f t="shared" si="85"/>
        <v>42866.800000000047</v>
      </c>
      <c r="AN158" s="61">
        <f t="shared" si="86"/>
        <v>39272.919999999925</v>
      </c>
      <c r="AO158" s="61">
        <f t="shared" si="87"/>
        <v>59843.280000000028</v>
      </c>
      <c r="AP158" s="61"/>
      <c r="AQ158" s="61">
        <f t="shared" si="93"/>
        <v>496187.62999999989</v>
      </c>
      <c r="AR158" s="61">
        <f t="shared" si="94"/>
        <v>659800.71</v>
      </c>
      <c r="AS158" s="61">
        <f t="shared" si="95"/>
        <v>798526.42999999993</v>
      </c>
    </row>
    <row r="159" spans="1:45" s="6" customFormat="1" ht="13.5" customHeight="1" x14ac:dyDescent="0.2">
      <c r="A159" s="16"/>
      <c r="B159" s="18" t="s">
        <v>0</v>
      </c>
      <c r="C159" s="21">
        <v>5813740</v>
      </c>
      <c r="D159" s="21">
        <v>5908</v>
      </c>
      <c r="E159" s="21">
        <v>697648</v>
      </c>
      <c r="F159" s="21">
        <v>1046472</v>
      </c>
      <c r="G159" s="21"/>
      <c r="H159" s="21">
        <v>0</v>
      </c>
      <c r="I159" s="21">
        <v>298505.25</v>
      </c>
      <c r="J159" s="21">
        <v>378268.68</v>
      </c>
      <c r="K159" s="27"/>
      <c r="L159" s="16"/>
      <c r="M159" s="18" t="s">
        <v>0</v>
      </c>
      <c r="N159" s="14">
        <v>3032816</v>
      </c>
      <c r="O159" s="14">
        <v>1530527</v>
      </c>
      <c r="P159" s="14">
        <v>1692504</v>
      </c>
      <c r="Q159" s="14">
        <v>1854481</v>
      </c>
      <c r="R159" s="14"/>
      <c r="S159" s="14">
        <v>1229264.48</v>
      </c>
      <c r="T159" s="14">
        <v>1410033</v>
      </c>
      <c r="U159" s="14">
        <v>1522628.57</v>
      </c>
      <c r="W159" s="16"/>
      <c r="X159" s="18" t="s">
        <v>0</v>
      </c>
      <c r="Y159" s="14">
        <v>3032816</v>
      </c>
      <c r="Z159" s="14">
        <v>2061683</v>
      </c>
      <c r="AA159" s="14">
        <v>2264569</v>
      </c>
      <c r="AB159" s="14">
        <v>2463138</v>
      </c>
      <c r="AC159" s="14"/>
      <c r="AD159" s="14">
        <v>1565495.37</v>
      </c>
      <c r="AE159" s="14">
        <v>1604768.29</v>
      </c>
      <c r="AF159" s="14">
        <v>1664611.57</v>
      </c>
      <c r="AG159" s="14"/>
      <c r="AH159" s="69">
        <f t="shared" si="81"/>
        <v>0</v>
      </c>
      <c r="AI159" s="61">
        <f t="shared" si="82"/>
        <v>207202</v>
      </c>
      <c r="AJ159" s="61">
        <f t="shared" si="83"/>
        <v>202886</v>
      </c>
      <c r="AK159" s="61">
        <f t="shared" si="84"/>
        <v>198569</v>
      </c>
      <c r="AL159" s="61"/>
      <c r="AM159" s="61">
        <f t="shared" si="85"/>
        <v>42866.800000000047</v>
      </c>
      <c r="AN159" s="61">
        <f t="shared" si="86"/>
        <v>39272.919999999925</v>
      </c>
      <c r="AO159" s="61">
        <f t="shared" si="87"/>
        <v>59843.280000000028</v>
      </c>
      <c r="AP159" s="61"/>
      <c r="AQ159" s="61">
        <f t="shared" si="93"/>
        <v>496187.62999999989</v>
      </c>
      <c r="AR159" s="61">
        <f t="shared" si="94"/>
        <v>659800.71</v>
      </c>
      <c r="AS159" s="61">
        <f t="shared" si="95"/>
        <v>798526.42999999993</v>
      </c>
    </row>
    <row r="160" spans="1:45" s="6" customFormat="1" ht="13.5" customHeight="1" x14ac:dyDescent="0.2">
      <c r="A160" s="16"/>
      <c r="B160" s="18" t="s">
        <v>2</v>
      </c>
      <c r="C160" s="21">
        <v>0</v>
      </c>
      <c r="D160" s="21">
        <v>0</v>
      </c>
      <c r="E160" s="21">
        <v>0</v>
      </c>
      <c r="F160" s="21">
        <v>0</v>
      </c>
      <c r="G160" s="21"/>
      <c r="H160" s="21">
        <v>0</v>
      </c>
      <c r="I160" s="21">
        <v>0</v>
      </c>
      <c r="J160" s="21">
        <v>0</v>
      </c>
      <c r="K160" s="27"/>
      <c r="L160" s="16"/>
      <c r="M160" s="18" t="s">
        <v>2</v>
      </c>
      <c r="N160" s="21">
        <v>0</v>
      </c>
      <c r="O160" s="21">
        <v>0</v>
      </c>
      <c r="P160" s="21">
        <v>0</v>
      </c>
      <c r="Q160" s="21">
        <v>0</v>
      </c>
      <c r="R160" s="21"/>
      <c r="S160" s="21">
        <v>0</v>
      </c>
      <c r="T160" s="21">
        <v>0</v>
      </c>
      <c r="U160" s="21">
        <v>0</v>
      </c>
      <c r="W160" s="16"/>
      <c r="X160" s="18" t="s">
        <v>2</v>
      </c>
      <c r="Y160" s="21">
        <v>0</v>
      </c>
      <c r="Z160" s="21">
        <v>0</v>
      </c>
      <c r="AA160" s="21">
        <v>0</v>
      </c>
      <c r="AB160" s="21">
        <v>0</v>
      </c>
      <c r="AC160" s="21"/>
      <c r="AD160" s="21">
        <v>0</v>
      </c>
      <c r="AE160" s="21">
        <v>0</v>
      </c>
      <c r="AF160" s="21">
        <v>0</v>
      </c>
      <c r="AG160" s="21"/>
      <c r="AH160" s="69">
        <f t="shared" si="81"/>
        <v>0</v>
      </c>
      <c r="AI160" s="61">
        <f t="shared" si="82"/>
        <v>0</v>
      </c>
      <c r="AJ160" s="61">
        <f t="shared" si="83"/>
        <v>0</v>
      </c>
      <c r="AK160" s="61">
        <f t="shared" si="84"/>
        <v>0</v>
      </c>
      <c r="AL160" s="61"/>
      <c r="AM160" s="61">
        <f t="shared" si="85"/>
        <v>0</v>
      </c>
      <c r="AN160" s="61">
        <f t="shared" si="86"/>
        <v>0</v>
      </c>
      <c r="AO160" s="61">
        <f t="shared" si="87"/>
        <v>0</v>
      </c>
      <c r="AP160" s="61"/>
      <c r="AQ160" s="61">
        <f t="shared" si="93"/>
        <v>0</v>
      </c>
      <c r="AR160" s="61">
        <f t="shared" si="94"/>
        <v>0</v>
      </c>
      <c r="AS160" s="61">
        <f t="shared" si="95"/>
        <v>0</v>
      </c>
    </row>
    <row r="161" spans="1:45" s="6" customFormat="1" ht="21" customHeight="1" x14ac:dyDescent="0.2">
      <c r="A161" s="16"/>
      <c r="B161" s="17" t="s">
        <v>221</v>
      </c>
      <c r="C161" s="20">
        <f>SUM(C162:C163)</f>
        <v>6225061.9900000002</v>
      </c>
      <c r="D161" s="20">
        <f t="shared" ref="D161:J161" si="119">SUM(D162:D163)</f>
        <v>726849.16</v>
      </c>
      <c r="E161" s="20">
        <f t="shared" si="119"/>
        <v>1453698.32</v>
      </c>
      <c r="F161" s="20">
        <f t="shared" si="119"/>
        <v>2190547.5</v>
      </c>
      <c r="G161" s="20">
        <f t="shared" si="119"/>
        <v>0</v>
      </c>
      <c r="H161" s="20">
        <f t="shared" si="119"/>
        <v>718635.03</v>
      </c>
      <c r="I161" s="20">
        <f t="shared" si="119"/>
        <v>1220964.6099999999</v>
      </c>
      <c r="J161" s="20">
        <f t="shared" si="119"/>
        <v>1601000.0999999999</v>
      </c>
      <c r="K161" s="27"/>
      <c r="L161" s="16"/>
      <c r="M161" s="17" t="s">
        <v>221</v>
      </c>
      <c r="N161" s="20">
        <f>SUM(N162:N163)</f>
        <v>6225061.9900000002</v>
      </c>
      <c r="O161" s="20">
        <f t="shared" ref="O161:U161" si="120">SUM(O162:O163)</f>
        <v>2907396.6300000004</v>
      </c>
      <c r="P161" s="20">
        <f t="shared" si="120"/>
        <v>3121409.92</v>
      </c>
      <c r="Q161" s="20">
        <f t="shared" si="120"/>
        <v>4361094.8600000003</v>
      </c>
      <c r="R161" s="20"/>
      <c r="S161" s="20">
        <f t="shared" si="120"/>
        <v>2310032.9700000002</v>
      </c>
      <c r="T161" s="20">
        <f t="shared" si="120"/>
        <v>2545023.83</v>
      </c>
      <c r="U161" s="20">
        <f t="shared" si="120"/>
        <v>3774152.44</v>
      </c>
      <c r="W161" s="16"/>
      <c r="X161" s="17" t="s">
        <v>221</v>
      </c>
      <c r="Y161" s="20">
        <f>SUM(Y162:Y163)</f>
        <v>6141482.1299999999</v>
      </c>
      <c r="Z161" s="20">
        <f t="shared" ref="Z161:AB161" si="121">SUM(Z162:Z163)</f>
        <v>5004349.1100000003</v>
      </c>
      <c r="AA161" s="20">
        <f t="shared" si="121"/>
        <v>5731196.1299999999</v>
      </c>
      <c r="AB161" s="20">
        <f t="shared" si="121"/>
        <v>839505.14</v>
      </c>
      <c r="AC161" s="20"/>
      <c r="AD161" s="20">
        <f t="shared" ref="AD161:AF161" si="122">SUM(AD162:AD163)</f>
        <v>4701743.1099999994</v>
      </c>
      <c r="AE161" s="20">
        <f t="shared" si="122"/>
        <v>5522229.0499999998</v>
      </c>
      <c r="AF161" s="20">
        <f t="shared" si="122"/>
        <v>1292416.32</v>
      </c>
      <c r="AG161" s="20"/>
      <c r="AH161" s="69">
        <f t="shared" si="81"/>
        <v>-83579.860000000335</v>
      </c>
      <c r="AI161" s="61">
        <f t="shared" si="82"/>
        <v>643254.25</v>
      </c>
      <c r="AJ161" s="61">
        <f t="shared" si="83"/>
        <v>726847.01999999955</v>
      </c>
      <c r="AK161" s="61">
        <f>+AB161-AA161</f>
        <v>-4891690.99</v>
      </c>
      <c r="AL161" s="61"/>
      <c r="AM161" s="61">
        <f t="shared" si="85"/>
        <v>927590.66999999946</v>
      </c>
      <c r="AN161" s="61">
        <f t="shared" si="86"/>
        <v>820485.94000000041</v>
      </c>
      <c r="AO161" s="61">
        <f>+AF161-AE161</f>
        <v>-4229812.7299999995</v>
      </c>
      <c r="AP161" s="61"/>
      <c r="AQ161" s="61">
        <f t="shared" si="93"/>
        <v>302606.00000000093</v>
      </c>
      <c r="AR161" s="61">
        <f t="shared" si="94"/>
        <v>208967.08000000007</v>
      </c>
      <c r="AS161" s="61">
        <f t="shared" si="95"/>
        <v>-452911.18000000005</v>
      </c>
    </row>
    <row r="162" spans="1:45" s="6" customFormat="1" ht="13.5" customHeight="1" x14ac:dyDescent="0.2">
      <c r="A162" s="16"/>
      <c r="B162" s="18" t="s">
        <v>0</v>
      </c>
      <c r="C162" s="21">
        <v>6225061.9900000002</v>
      </c>
      <c r="D162" s="21">
        <v>726849.16</v>
      </c>
      <c r="E162" s="21">
        <v>1453698.32</v>
      </c>
      <c r="F162" s="21">
        <v>2190547.5</v>
      </c>
      <c r="G162" s="21"/>
      <c r="H162" s="21">
        <v>718635.03</v>
      </c>
      <c r="I162" s="21">
        <v>1220964.6099999999</v>
      </c>
      <c r="J162" s="21">
        <v>1601000.0999999999</v>
      </c>
      <c r="K162" s="27"/>
      <c r="L162" s="16"/>
      <c r="M162" s="18" t="s">
        <v>0</v>
      </c>
      <c r="N162" s="14">
        <v>6225061.9900000002</v>
      </c>
      <c r="O162" s="14">
        <v>2907396.6300000004</v>
      </c>
      <c r="P162" s="14">
        <v>3121409.92</v>
      </c>
      <c r="Q162" s="14">
        <v>4361094.8600000003</v>
      </c>
      <c r="R162" s="14"/>
      <c r="S162" s="14">
        <v>2310032.9700000002</v>
      </c>
      <c r="T162" s="14">
        <v>2545023.83</v>
      </c>
      <c r="U162" s="14">
        <v>3774152.44</v>
      </c>
      <c r="W162" s="16"/>
      <c r="X162" s="18" t="s">
        <v>0</v>
      </c>
      <c r="Y162" s="14">
        <v>6141482.1299999999</v>
      </c>
      <c r="Z162" s="14">
        <v>5004349.1100000003</v>
      </c>
      <c r="AA162" s="14">
        <v>5731196.1299999999</v>
      </c>
      <c r="AB162" s="14">
        <v>839505.14</v>
      </c>
      <c r="AC162" s="14"/>
      <c r="AD162" s="14">
        <v>4701743.1099999994</v>
      </c>
      <c r="AE162" s="14">
        <v>5522229.0499999998</v>
      </c>
      <c r="AF162" s="14">
        <v>1292416.32</v>
      </c>
      <c r="AG162" s="14"/>
      <c r="AH162" s="69">
        <f t="shared" si="81"/>
        <v>-83579.860000000335</v>
      </c>
      <c r="AI162" s="61">
        <f t="shared" si="82"/>
        <v>643254.25</v>
      </c>
      <c r="AJ162" s="61">
        <f t="shared" si="83"/>
        <v>726847.01999999955</v>
      </c>
      <c r="AK162" s="61">
        <f>+AB162-AA162</f>
        <v>-4891690.99</v>
      </c>
      <c r="AL162" s="61"/>
      <c r="AM162" s="61">
        <f t="shared" si="85"/>
        <v>927590.66999999946</v>
      </c>
      <c r="AN162" s="61">
        <f t="shared" si="86"/>
        <v>820485.94000000041</v>
      </c>
      <c r="AO162" s="61">
        <f>+AF162-AE162</f>
        <v>-4229812.7299999995</v>
      </c>
      <c r="AP162" s="61"/>
      <c r="AQ162" s="61">
        <f>+Z162-AD162</f>
        <v>302606.00000000093</v>
      </c>
      <c r="AR162" s="61">
        <f t="shared" si="94"/>
        <v>208967.08000000007</v>
      </c>
      <c r="AS162" s="61">
        <f t="shared" si="95"/>
        <v>-452911.18000000005</v>
      </c>
    </row>
    <row r="163" spans="1:45" s="6" customFormat="1" ht="13.5" customHeight="1" x14ac:dyDescent="0.2">
      <c r="A163" s="16"/>
      <c r="B163" s="18" t="s">
        <v>2</v>
      </c>
      <c r="C163" s="21">
        <v>0</v>
      </c>
      <c r="D163" s="21">
        <v>0</v>
      </c>
      <c r="E163" s="21">
        <v>0</v>
      </c>
      <c r="F163" s="21">
        <v>0</v>
      </c>
      <c r="G163" s="21"/>
      <c r="H163" s="21">
        <v>0</v>
      </c>
      <c r="I163" s="21">
        <v>0</v>
      </c>
      <c r="J163" s="21">
        <v>0</v>
      </c>
      <c r="K163" s="27"/>
      <c r="L163" s="16"/>
      <c r="M163" s="18" t="s">
        <v>2</v>
      </c>
      <c r="N163" s="21">
        <v>0</v>
      </c>
      <c r="O163" s="21">
        <v>0</v>
      </c>
      <c r="P163" s="21">
        <v>0</v>
      </c>
      <c r="Q163" s="21">
        <v>0</v>
      </c>
      <c r="R163" s="21"/>
      <c r="S163" s="21">
        <v>0</v>
      </c>
      <c r="T163" s="21">
        <v>0</v>
      </c>
      <c r="U163" s="21">
        <v>0</v>
      </c>
      <c r="W163" s="16"/>
      <c r="X163" s="18" t="s">
        <v>2</v>
      </c>
      <c r="Y163" s="21">
        <v>0</v>
      </c>
      <c r="Z163" s="21">
        <v>0</v>
      </c>
      <c r="AA163" s="21">
        <v>0</v>
      </c>
      <c r="AB163" s="21">
        <v>0</v>
      </c>
      <c r="AC163" s="21"/>
      <c r="AD163" s="21">
        <v>0</v>
      </c>
      <c r="AE163" s="21">
        <v>0</v>
      </c>
      <c r="AF163" s="21">
        <v>0</v>
      </c>
      <c r="AG163" s="21"/>
      <c r="AH163" s="69">
        <f t="shared" si="81"/>
        <v>0</v>
      </c>
      <c r="AI163" s="61">
        <f t="shared" si="82"/>
        <v>0</v>
      </c>
      <c r="AJ163" s="61">
        <f t="shared" si="83"/>
        <v>0</v>
      </c>
      <c r="AK163" s="61">
        <f t="shared" si="84"/>
        <v>0</v>
      </c>
      <c r="AL163" s="61"/>
      <c r="AM163" s="61">
        <f t="shared" si="85"/>
        <v>0</v>
      </c>
      <c r="AN163" s="61">
        <f t="shared" si="86"/>
        <v>0</v>
      </c>
      <c r="AO163" s="61">
        <f t="shared" si="87"/>
        <v>0</v>
      </c>
      <c r="AP163" s="61"/>
      <c r="AQ163" s="61">
        <f t="shared" si="93"/>
        <v>0</v>
      </c>
      <c r="AR163" s="61">
        <f t="shared" si="94"/>
        <v>0</v>
      </c>
      <c r="AS163" s="61">
        <f t="shared" si="95"/>
        <v>0</v>
      </c>
    </row>
    <row r="164" spans="1:45" s="6" customFormat="1" ht="21" customHeight="1" x14ac:dyDescent="0.2">
      <c r="A164" s="16"/>
      <c r="B164" s="17" t="s">
        <v>58</v>
      </c>
      <c r="C164" s="20">
        <f>SUM(C165:C166)</f>
        <v>1647002.19</v>
      </c>
      <c r="D164" s="20">
        <f t="shared" ref="D164:J164" si="123">SUM(D165:D166)</f>
        <v>298111.34999999998</v>
      </c>
      <c r="E164" s="20">
        <f t="shared" si="123"/>
        <v>596222.69999999995</v>
      </c>
      <c r="F164" s="20">
        <f t="shared" si="123"/>
        <v>924747.85</v>
      </c>
      <c r="G164" s="20">
        <f t="shared" si="123"/>
        <v>0</v>
      </c>
      <c r="H164" s="20">
        <f t="shared" si="123"/>
        <v>5454.26</v>
      </c>
      <c r="I164" s="20">
        <f t="shared" si="123"/>
        <v>48751.63</v>
      </c>
      <c r="J164" s="20">
        <f t="shared" si="123"/>
        <v>455388.78</v>
      </c>
      <c r="K164" s="27"/>
      <c r="L164" s="16"/>
      <c r="M164" s="17" t="s">
        <v>58</v>
      </c>
      <c r="N164" s="20">
        <f>SUM(N165:N166)</f>
        <v>1671002.19</v>
      </c>
      <c r="O164" s="20">
        <f t="shared" ref="O164:U164" si="124">SUM(O165:O166)</f>
        <v>1114781.1100000001</v>
      </c>
      <c r="P164" s="20">
        <f t="shared" si="124"/>
        <v>1182660.49</v>
      </c>
      <c r="Q164" s="20">
        <f t="shared" si="124"/>
        <v>1280953.68</v>
      </c>
      <c r="R164" s="20"/>
      <c r="S164" s="20">
        <f t="shared" si="124"/>
        <v>688296.26</v>
      </c>
      <c r="T164" s="20">
        <f t="shared" si="124"/>
        <v>807323.11</v>
      </c>
      <c r="U164" s="20">
        <f t="shared" si="124"/>
        <v>907194.97</v>
      </c>
      <c r="W164" s="16"/>
      <c r="X164" s="17" t="s">
        <v>58</v>
      </c>
      <c r="Y164" s="20">
        <f>SUM(Y165:Y166)</f>
        <v>2516914.31</v>
      </c>
      <c r="Z164" s="20">
        <f t="shared" ref="Z164:AB164" si="125">SUM(Z165:Z166)</f>
        <v>1362495.18</v>
      </c>
      <c r="AA164" s="20">
        <f t="shared" si="125"/>
        <v>1434374.56</v>
      </c>
      <c r="AB164" s="20">
        <f t="shared" si="125"/>
        <v>2119332.77</v>
      </c>
      <c r="AC164" s="20"/>
      <c r="AD164" s="20">
        <f t="shared" ref="AD164:AF164" si="126">SUM(AD165:AD166)</f>
        <v>968523.84</v>
      </c>
      <c r="AE164" s="20">
        <f t="shared" si="126"/>
        <v>997441.22</v>
      </c>
      <c r="AF164" s="20">
        <f t="shared" si="126"/>
        <v>1639020.13</v>
      </c>
      <c r="AG164" s="20"/>
      <c r="AH164" s="69">
        <f t="shared" si="81"/>
        <v>845912.12000000011</v>
      </c>
      <c r="AI164" s="61">
        <f t="shared" si="82"/>
        <v>81541.5</v>
      </c>
      <c r="AJ164" s="61">
        <f t="shared" si="83"/>
        <v>71879.380000000121</v>
      </c>
      <c r="AK164" s="61">
        <f t="shared" si="84"/>
        <v>684958.21</v>
      </c>
      <c r="AL164" s="61"/>
      <c r="AM164" s="61">
        <f t="shared" si="85"/>
        <v>61328.869999999995</v>
      </c>
      <c r="AN164" s="61">
        <f t="shared" si="86"/>
        <v>28917.380000000005</v>
      </c>
      <c r="AO164" s="61">
        <f t="shared" si="87"/>
        <v>641578.90999999992</v>
      </c>
      <c r="AP164" s="61"/>
      <c r="AQ164" s="61">
        <f t="shared" si="93"/>
        <v>393971.33999999997</v>
      </c>
      <c r="AR164" s="61">
        <f t="shared" si="94"/>
        <v>436933.34000000008</v>
      </c>
      <c r="AS164" s="61">
        <f t="shared" si="95"/>
        <v>480312.64000000013</v>
      </c>
    </row>
    <row r="165" spans="1:45" s="6" customFormat="1" ht="13.5" customHeight="1" x14ac:dyDescent="0.2">
      <c r="A165" s="16"/>
      <c r="B165" s="18" t="s">
        <v>0</v>
      </c>
      <c r="C165" s="21">
        <v>1647002.19</v>
      </c>
      <c r="D165" s="21">
        <v>298111.34999999998</v>
      </c>
      <c r="E165" s="21">
        <v>596222.69999999995</v>
      </c>
      <c r="F165" s="21">
        <v>924747.85</v>
      </c>
      <c r="G165" s="21"/>
      <c r="H165" s="21">
        <v>5454.26</v>
      </c>
      <c r="I165" s="21">
        <v>48751.63</v>
      </c>
      <c r="J165" s="21">
        <v>455388.78</v>
      </c>
      <c r="K165" s="27"/>
      <c r="L165" s="16"/>
      <c r="M165" s="18" t="s">
        <v>0</v>
      </c>
      <c r="N165" s="14">
        <v>1671002.19</v>
      </c>
      <c r="O165" s="14">
        <v>1114781.1100000001</v>
      </c>
      <c r="P165" s="14">
        <v>1182660.49</v>
      </c>
      <c r="Q165" s="14">
        <v>1280953.68</v>
      </c>
      <c r="R165" s="14"/>
      <c r="S165" s="14">
        <v>688296.26</v>
      </c>
      <c r="T165" s="14">
        <v>807323.11</v>
      </c>
      <c r="U165" s="14">
        <v>907194.97</v>
      </c>
      <c r="W165" s="16"/>
      <c r="X165" s="18" t="s">
        <v>0</v>
      </c>
      <c r="Y165" s="14">
        <v>2516914.31</v>
      </c>
      <c r="Z165" s="14">
        <v>1362495.18</v>
      </c>
      <c r="AA165" s="14">
        <v>1434374.56</v>
      </c>
      <c r="AB165" s="14">
        <v>2119332.77</v>
      </c>
      <c r="AC165" s="14"/>
      <c r="AD165" s="14">
        <v>968523.84</v>
      </c>
      <c r="AE165" s="14">
        <v>997441.22</v>
      </c>
      <c r="AF165" s="14">
        <v>1639020.13</v>
      </c>
      <c r="AG165" s="14"/>
      <c r="AH165" s="69">
        <v>0</v>
      </c>
      <c r="AI165" s="61">
        <f t="shared" si="82"/>
        <v>81541.5</v>
      </c>
      <c r="AJ165" s="61">
        <f t="shared" si="83"/>
        <v>71879.380000000121</v>
      </c>
      <c r="AK165" s="61">
        <f t="shared" si="84"/>
        <v>684958.21</v>
      </c>
      <c r="AL165" s="61"/>
      <c r="AM165" s="61">
        <f t="shared" si="85"/>
        <v>61328.869999999995</v>
      </c>
      <c r="AN165" s="61">
        <f t="shared" si="86"/>
        <v>28917.380000000005</v>
      </c>
      <c r="AO165" s="61">
        <f t="shared" si="87"/>
        <v>641578.90999999992</v>
      </c>
      <c r="AP165" s="61"/>
      <c r="AQ165" s="61">
        <f t="shared" si="93"/>
        <v>393971.33999999997</v>
      </c>
      <c r="AR165" s="61">
        <f t="shared" si="94"/>
        <v>436933.34000000008</v>
      </c>
      <c r="AS165" s="61">
        <f t="shared" si="95"/>
        <v>480312.64000000013</v>
      </c>
    </row>
    <row r="166" spans="1:45" s="6" customFormat="1" ht="13.5" customHeight="1" x14ac:dyDescent="0.2">
      <c r="A166" s="16"/>
      <c r="B166" s="18" t="s">
        <v>2</v>
      </c>
      <c r="C166" s="21">
        <v>0</v>
      </c>
      <c r="D166" s="21">
        <v>0</v>
      </c>
      <c r="E166" s="21">
        <v>0</v>
      </c>
      <c r="F166" s="21">
        <v>0</v>
      </c>
      <c r="G166" s="21"/>
      <c r="H166" s="21">
        <v>0</v>
      </c>
      <c r="I166" s="21">
        <v>0</v>
      </c>
      <c r="J166" s="21">
        <v>0</v>
      </c>
      <c r="K166" s="27"/>
      <c r="L166" s="16"/>
      <c r="M166" s="18" t="s">
        <v>2</v>
      </c>
      <c r="N166" s="21">
        <v>0</v>
      </c>
      <c r="O166" s="21">
        <v>0</v>
      </c>
      <c r="P166" s="21">
        <v>0</v>
      </c>
      <c r="Q166" s="21">
        <v>0</v>
      </c>
      <c r="R166" s="21"/>
      <c r="S166" s="21">
        <v>0</v>
      </c>
      <c r="T166" s="21">
        <v>0</v>
      </c>
      <c r="U166" s="21">
        <v>0</v>
      </c>
      <c r="W166" s="16"/>
      <c r="X166" s="18" t="s">
        <v>2</v>
      </c>
      <c r="Y166" s="21">
        <v>0</v>
      </c>
      <c r="Z166" s="21">
        <v>0</v>
      </c>
      <c r="AA166" s="21">
        <v>0</v>
      </c>
      <c r="AB166" s="21">
        <v>0</v>
      </c>
      <c r="AC166" s="21"/>
      <c r="AD166" s="21">
        <v>0</v>
      </c>
      <c r="AE166" s="21">
        <v>0</v>
      </c>
      <c r="AF166" s="21">
        <v>0</v>
      </c>
      <c r="AG166" s="21"/>
      <c r="AH166" s="69">
        <v>0</v>
      </c>
      <c r="AI166" s="61">
        <f t="shared" si="82"/>
        <v>0</v>
      </c>
      <c r="AJ166" s="61">
        <f t="shared" si="83"/>
        <v>0</v>
      </c>
      <c r="AK166" s="61">
        <f t="shared" si="84"/>
        <v>0</v>
      </c>
      <c r="AL166" s="61"/>
      <c r="AM166" s="61">
        <f t="shared" si="85"/>
        <v>0</v>
      </c>
      <c r="AN166" s="61">
        <f t="shared" si="86"/>
        <v>0</v>
      </c>
      <c r="AO166" s="61">
        <f t="shared" si="87"/>
        <v>0</v>
      </c>
      <c r="AP166" s="61"/>
      <c r="AQ166" s="61">
        <f t="shared" si="93"/>
        <v>0</v>
      </c>
      <c r="AR166" s="61">
        <f t="shared" si="94"/>
        <v>0</v>
      </c>
      <c r="AS166" s="61">
        <f t="shared" si="95"/>
        <v>0</v>
      </c>
    </row>
    <row r="167" spans="1:45" s="6" customFormat="1" ht="21" customHeight="1" x14ac:dyDescent="0.2">
      <c r="A167" s="16"/>
      <c r="B167" s="17" t="s">
        <v>186</v>
      </c>
      <c r="C167" s="20">
        <f>SUM(C168:C169)</f>
        <v>1026078</v>
      </c>
      <c r="D167" s="20">
        <f t="shared" ref="D167:J167" si="127">SUM(D168:D169)</f>
        <v>0</v>
      </c>
      <c r="E167" s="20">
        <f t="shared" si="127"/>
        <v>0</v>
      </c>
      <c r="F167" s="20">
        <f t="shared" si="127"/>
        <v>86613</v>
      </c>
      <c r="G167" s="20">
        <f t="shared" si="127"/>
        <v>0</v>
      </c>
      <c r="H167" s="20">
        <f t="shared" si="127"/>
        <v>0</v>
      </c>
      <c r="I167" s="20">
        <f t="shared" si="127"/>
        <v>0</v>
      </c>
      <c r="J167" s="20">
        <f t="shared" si="127"/>
        <v>58422</v>
      </c>
      <c r="K167" s="27"/>
      <c r="L167" s="16"/>
      <c r="M167" s="17" t="s">
        <v>186</v>
      </c>
      <c r="N167" s="20">
        <f>SUM(N168:N169)</f>
        <v>1026078</v>
      </c>
      <c r="O167" s="20">
        <f t="shared" ref="O167:U167" si="128">SUM(O168:O169)</f>
        <v>86613</v>
      </c>
      <c r="P167" s="20">
        <f t="shared" si="128"/>
        <v>173226</v>
      </c>
      <c r="Q167" s="20">
        <f t="shared" si="128"/>
        <v>173226</v>
      </c>
      <c r="R167" s="20"/>
      <c r="S167" s="20">
        <f t="shared" si="128"/>
        <v>79113.27</v>
      </c>
      <c r="T167" s="20">
        <f t="shared" si="128"/>
        <v>79113.27</v>
      </c>
      <c r="U167" s="20">
        <f t="shared" si="128"/>
        <v>153178.81</v>
      </c>
      <c r="W167" s="16"/>
      <c r="X167" s="17" t="s">
        <v>186</v>
      </c>
      <c r="Y167" s="20">
        <f>SUM(Y168:Y169)</f>
        <v>874740.88</v>
      </c>
      <c r="Z167" s="20">
        <f t="shared" ref="Z167:AB167" si="129">SUM(Z168:Z169)</f>
        <v>236216.7</v>
      </c>
      <c r="AA167" s="20">
        <f t="shared" si="129"/>
        <v>260091.24</v>
      </c>
      <c r="AB167" s="20">
        <f t="shared" si="129"/>
        <v>342729.03</v>
      </c>
      <c r="AC167" s="20"/>
      <c r="AD167" s="20">
        <f t="shared" ref="AD167:AF167" si="130">SUM(AD168:AD169)</f>
        <v>200927.89</v>
      </c>
      <c r="AE167" s="20">
        <f t="shared" si="130"/>
        <v>224802.43000000002</v>
      </c>
      <c r="AF167" s="20">
        <f t="shared" si="130"/>
        <v>296884.33</v>
      </c>
      <c r="AG167" s="20"/>
      <c r="AH167" s="69">
        <f t="shared" si="81"/>
        <v>-151337.12</v>
      </c>
      <c r="AI167" s="61">
        <f t="shared" si="82"/>
        <v>62990.700000000012</v>
      </c>
      <c r="AJ167" s="61">
        <f t="shared" si="83"/>
        <v>23874.539999999979</v>
      </c>
      <c r="AK167" s="61">
        <f t="shared" si="84"/>
        <v>82637.790000000037</v>
      </c>
      <c r="AL167" s="61"/>
      <c r="AM167" s="61">
        <f t="shared" si="85"/>
        <v>47749.080000000016</v>
      </c>
      <c r="AN167" s="61">
        <f t="shared" si="86"/>
        <v>23874.540000000008</v>
      </c>
      <c r="AO167" s="61">
        <f t="shared" si="87"/>
        <v>72081.899999999994</v>
      </c>
      <c r="AP167" s="61"/>
      <c r="AQ167" s="61">
        <f t="shared" si="93"/>
        <v>35288.81</v>
      </c>
      <c r="AR167" s="61">
        <f t="shared" si="94"/>
        <v>35288.809999999969</v>
      </c>
      <c r="AS167" s="61">
        <f t="shared" si="95"/>
        <v>45844.700000000012</v>
      </c>
    </row>
    <row r="168" spans="1:45" s="6" customFormat="1" ht="13.5" customHeight="1" x14ac:dyDescent="0.2">
      <c r="A168" s="16"/>
      <c r="B168" s="18" t="s">
        <v>0</v>
      </c>
      <c r="C168" s="21">
        <v>1026078</v>
      </c>
      <c r="D168" s="21">
        <v>0</v>
      </c>
      <c r="E168" s="21">
        <v>0</v>
      </c>
      <c r="F168" s="21">
        <v>86613</v>
      </c>
      <c r="G168" s="21"/>
      <c r="H168" s="21">
        <v>0</v>
      </c>
      <c r="I168" s="21">
        <v>0</v>
      </c>
      <c r="J168" s="21">
        <v>58422</v>
      </c>
      <c r="K168" s="27"/>
      <c r="L168" s="16"/>
      <c r="M168" s="18" t="s">
        <v>0</v>
      </c>
      <c r="N168" s="14">
        <v>1026078</v>
      </c>
      <c r="O168" s="14">
        <v>86613</v>
      </c>
      <c r="P168" s="14">
        <v>173226</v>
      </c>
      <c r="Q168" s="14">
        <v>173226</v>
      </c>
      <c r="R168" s="14"/>
      <c r="S168" s="14">
        <v>79113.27</v>
      </c>
      <c r="T168" s="14">
        <v>79113.27</v>
      </c>
      <c r="U168" s="21">
        <v>153178.81</v>
      </c>
      <c r="W168" s="16"/>
      <c r="X168" s="18" t="s">
        <v>0</v>
      </c>
      <c r="Y168" s="14">
        <v>874740.88</v>
      </c>
      <c r="Z168" s="14">
        <v>236216.7</v>
      </c>
      <c r="AA168" s="14">
        <v>260091.24</v>
      </c>
      <c r="AB168" s="14">
        <v>342729.03</v>
      </c>
      <c r="AC168" s="14"/>
      <c r="AD168" s="14">
        <v>200927.89</v>
      </c>
      <c r="AE168" s="14">
        <v>224802.43000000002</v>
      </c>
      <c r="AF168" s="21">
        <v>296884.33</v>
      </c>
      <c r="AG168" s="21"/>
      <c r="AH168" s="69">
        <f t="shared" si="81"/>
        <v>-151337.12</v>
      </c>
      <c r="AI168" s="61">
        <f t="shared" si="82"/>
        <v>62990.700000000012</v>
      </c>
      <c r="AJ168" s="61">
        <f t="shared" si="83"/>
        <v>23874.539999999979</v>
      </c>
      <c r="AK168" s="61">
        <f t="shared" si="84"/>
        <v>82637.790000000037</v>
      </c>
      <c r="AL168" s="61"/>
      <c r="AM168" s="61">
        <f t="shared" si="85"/>
        <v>47749.080000000016</v>
      </c>
      <c r="AN168" s="61">
        <f t="shared" si="86"/>
        <v>23874.540000000008</v>
      </c>
      <c r="AO168" s="61">
        <f t="shared" si="87"/>
        <v>72081.899999999994</v>
      </c>
      <c r="AP168" s="61"/>
      <c r="AQ168" s="61">
        <f t="shared" si="93"/>
        <v>35288.81</v>
      </c>
      <c r="AR168" s="61">
        <f t="shared" si="94"/>
        <v>35288.809999999969</v>
      </c>
      <c r="AS168" s="61">
        <f t="shared" si="95"/>
        <v>45844.700000000012</v>
      </c>
    </row>
    <row r="169" spans="1:45" s="6" customFormat="1" ht="13.5" customHeight="1" x14ac:dyDescent="0.2">
      <c r="A169" s="16"/>
      <c r="B169" s="18" t="s">
        <v>2</v>
      </c>
      <c r="C169" s="21">
        <v>0</v>
      </c>
      <c r="D169" s="21">
        <v>0</v>
      </c>
      <c r="E169" s="21">
        <v>0</v>
      </c>
      <c r="F169" s="21">
        <v>0</v>
      </c>
      <c r="G169" s="21"/>
      <c r="H169" s="21">
        <v>0</v>
      </c>
      <c r="I169" s="21">
        <v>0</v>
      </c>
      <c r="J169" s="21">
        <v>0</v>
      </c>
      <c r="K169" s="27"/>
      <c r="L169" s="16"/>
      <c r="M169" s="18" t="s">
        <v>2</v>
      </c>
      <c r="N169" s="21">
        <v>0</v>
      </c>
      <c r="O169" s="21">
        <v>0</v>
      </c>
      <c r="P169" s="21">
        <v>0</v>
      </c>
      <c r="Q169" s="21">
        <v>0</v>
      </c>
      <c r="R169" s="21"/>
      <c r="S169" s="21">
        <v>0</v>
      </c>
      <c r="T169" s="21">
        <v>0</v>
      </c>
      <c r="U169" s="21">
        <v>0</v>
      </c>
      <c r="W169" s="16"/>
      <c r="X169" s="18" t="s">
        <v>2</v>
      </c>
      <c r="Y169" s="21">
        <v>0</v>
      </c>
      <c r="Z169" s="21">
        <v>0</v>
      </c>
      <c r="AA169" s="21">
        <v>0</v>
      </c>
      <c r="AB169" s="21">
        <v>0</v>
      </c>
      <c r="AC169" s="21"/>
      <c r="AD169" s="21">
        <v>0</v>
      </c>
      <c r="AE169" s="21">
        <v>0</v>
      </c>
      <c r="AF169" s="21">
        <v>0</v>
      </c>
      <c r="AG169" s="21"/>
      <c r="AH169" s="69">
        <f t="shared" si="81"/>
        <v>0</v>
      </c>
      <c r="AI169" s="61">
        <f t="shared" si="82"/>
        <v>0</v>
      </c>
      <c r="AJ169" s="61">
        <f t="shared" si="83"/>
        <v>0</v>
      </c>
      <c r="AK169" s="61">
        <f t="shared" si="84"/>
        <v>0</v>
      </c>
      <c r="AL169" s="61"/>
      <c r="AM169" s="61">
        <f t="shared" si="85"/>
        <v>0</v>
      </c>
      <c r="AN169" s="61">
        <f t="shared" si="86"/>
        <v>0</v>
      </c>
      <c r="AO169" s="61">
        <f t="shared" si="87"/>
        <v>0</v>
      </c>
      <c r="AP169" s="61"/>
      <c r="AQ169" s="61">
        <f t="shared" si="93"/>
        <v>0</v>
      </c>
      <c r="AR169" s="61">
        <f t="shared" si="94"/>
        <v>0</v>
      </c>
      <c r="AS169" s="61">
        <f t="shared" si="95"/>
        <v>0</v>
      </c>
    </row>
    <row r="170" spans="1:45" s="6" customFormat="1" ht="21" customHeight="1" x14ac:dyDescent="0.2">
      <c r="A170" s="16"/>
      <c r="B170" s="17" t="s">
        <v>177</v>
      </c>
      <c r="C170" s="20">
        <f t="shared" ref="C170:J170" si="131">SUM(C171:C172)</f>
        <v>389140</v>
      </c>
      <c r="D170" s="20">
        <f t="shared" si="131"/>
        <v>8548</v>
      </c>
      <c r="E170" s="20">
        <f t="shared" si="131"/>
        <v>74583</v>
      </c>
      <c r="F170" s="20">
        <f t="shared" si="131"/>
        <v>116491</v>
      </c>
      <c r="G170" s="20">
        <f t="shared" si="131"/>
        <v>0</v>
      </c>
      <c r="H170" s="20">
        <f t="shared" si="131"/>
        <v>0</v>
      </c>
      <c r="I170" s="20">
        <f t="shared" si="131"/>
        <v>42497</v>
      </c>
      <c r="J170" s="20">
        <f t="shared" si="131"/>
        <v>99553</v>
      </c>
      <c r="K170" s="27"/>
      <c r="L170" s="16"/>
      <c r="M170" s="17" t="s">
        <v>177</v>
      </c>
      <c r="N170" s="63">
        <f>SUM(N171:N172)</f>
        <v>389141</v>
      </c>
      <c r="O170" s="20">
        <f>SUM(O171:O172)</f>
        <v>139891</v>
      </c>
      <c r="P170" s="20">
        <f>SUM(P171:P172)</f>
        <v>167241</v>
      </c>
      <c r="Q170" s="63">
        <f>SUM(Q171:Q172)</f>
        <v>205199</v>
      </c>
      <c r="R170" s="20"/>
      <c r="S170" s="20">
        <f>SUM(S171:S172)</f>
        <v>120801.55</v>
      </c>
      <c r="T170" s="20">
        <f>SUM(T171:T172)</f>
        <v>142050</v>
      </c>
      <c r="U170" s="63">
        <f>SUM(U171:U172)</f>
        <v>179557</v>
      </c>
      <c r="W170" s="16"/>
      <c r="X170" s="17" t="s">
        <v>177</v>
      </c>
      <c r="Y170" s="63">
        <f>SUM(Y171:Y172)</f>
        <v>170414</v>
      </c>
      <c r="Z170" s="63">
        <f>SUM(Z171:Z172)</f>
        <v>170414</v>
      </c>
      <c r="AA170" s="20">
        <f>SUM(AA171:AA172)</f>
        <v>170414</v>
      </c>
      <c r="AB170" s="20">
        <f>SUM(AB171:AB172)</f>
        <v>170414</v>
      </c>
      <c r="AC170" s="20"/>
      <c r="AD170" s="63">
        <f>SUM(AD171:AD172)</f>
        <v>156609</v>
      </c>
      <c r="AE170" s="20">
        <f>SUM(AE171:AE172)</f>
        <v>156609</v>
      </c>
      <c r="AF170" s="20">
        <f>SUM(AF171:AF172)</f>
        <v>156609</v>
      </c>
      <c r="AG170" s="20"/>
      <c r="AH170" s="69">
        <f>+Y170-N170</f>
        <v>-218727</v>
      </c>
      <c r="AI170" s="61">
        <f>+Z170-Q170</f>
        <v>-34785</v>
      </c>
      <c r="AJ170" s="61">
        <f t="shared" si="83"/>
        <v>0</v>
      </c>
      <c r="AK170" s="61">
        <f t="shared" si="84"/>
        <v>0</v>
      </c>
      <c r="AL170" s="61"/>
      <c r="AM170" s="61">
        <f>+AD170-U170</f>
        <v>-22948</v>
      </c>
      <c r="AN170" s="61">
        <f t="shared" si="86"/>
        <v>0</v>
      </c>
      <c r="AO170" s="61">
        <f t="shared" si="87"/>
        <v>0</v>
      </c>
      <c r="AP170" s="61"/>
      <c r="AQ170" s="61">
        <f t="shared" si="93"/>
        <v>13805</v>
      </c>
      <c r="AR170" s="61">
        <f t="shared" si="94"/>
        <v>13805</v>
      </c>
      <c r="AS170" s="61">
        <f t="shared" si="95"/>
        <v>13805</v>
      </c>
    </row>
    <row r="171" spans="1:45" s="6" customFormat="1" ht="13.5" customHeight="1" x14ac:dyDescent="0.2">
      <c r="A171" s="16"/>
      <c r="B171" s="18" t="s">
        <v>0</v>
      </c>
      <c r="C171" s="21">
        <v>389140</v>
      </c>
      <c r="D171" s="21">
        <v>8548</v>
      </c>
      <c r="E171" s="21">
        <v>74583</v>
      </c>
      <c r="F171" s="21">
        <v>116491</v>
      </c>
      <c r="G171" s="21"/>
      <c r="H171" s="21">
        <v>0</v>
      </c>
      <c r="I171" s="21">
        <v>42497</v>
      </c>
      <c r="J171" s="21">
        <v>99553</v>
      </c>
      <c r="K171" s="27"/>
      <c r="L171" s="16"/>
      <c r="M171" s="18" t="s">
        <v>0</v>
      </c>
      <c r="N171" s="64">
        <v>389141</v>
      </c>
      <c r="O171" s="14">
        <v>139891</v>
      </c>
      <c r="P171" s="14">
        <v>167241</v>
      </c>
      <c r="Q171" s="64">
        <v>205199</v>
      </c>
      <c r="R171" s="14"/>
      <c r="S171" s="14">
        <v>120801.55</v>
      </c>
      <c r="T171" s="14">
        <v>142050</v>
      </c>
      <c r="U171" s="64">
        <v>179557</v>
      </c>
      <c r="W171" s="16"/>
      <c r="X171" s="18" t="s">
        <v>0</v>
      </c>
      <c r="Y171" s="64">
        <v>170414</v>
      </c>
      <c r="Z171" s="64">
        <v>170414</v>
      </c>
      <c r="AA171" s="14">
        <v>170414</v>
      </c>
      <c r="AB171" s="14">
        <v>170414</v>
      </c>
      <c r="AC171" s="14"/>
      <c r="AD171" s="64">
        <v>156609</v>
      </c>
      <c r="AE171" s="14">
        <v>156609</v>
      </c>
      <c r="AF171" s="14">
        <v>156609</v>
      </c>
      <c r="AG171" s="14"/>
      <c r="AH171" s="69">
        <f>+Y171-N171</f>
        <v>-218727</v>
      </c>
      <c r="AI171" s="61">
        <f t="shared" si="82"/>
        <v>-34785</v>
      </c>
      <c r="AJ171" s="61">
        <f t="shared" si="83"/>
        <v>0</v>
      </c>
      <c r="AK171" s="61">
        <f t="shared" si="84"/>
        <v>0</v>
      </c>
      <c r="AL171" s="61"/>
      <c r="AM171" s="61">
        <f>+AD171-U171</f>
        <v>-22948</v>
      </c>
      <c r="AN171" s="61">
        <f t="shared" si="86"/>
        <v>0</v>
      </c>
      <c r="AO171" s="61">
        <f t="shared" si="87"/>
        <v>0</v>
      </c>
      <c r="AP171" s="61"/>
      <c r="AQ171" s="61">
        <f t="shared" si="93"/>
        <v>13805</v>
      </c>
      <c r="AR171" s="61">
        <f t="shared" si="94"/>
        <v>13805</v>
      </c>
      <c r="AS171" s="61">
        <f t="shared" si="95"/>
        <v>13805</v>
      </c>
    </row>
    <row r="172" spans="1:45" s="6" customFormat="1" ht="13.5" customHeight="1" x14ac:dyDescent="0.2">
      <c r="A172" s="16"/>
      <c r="B172" s="18" t="s">
        <v>2</v>
      </c>
      <c r="C172" s="21">
        <v>0</v>
      </c>
      <c r="D172" s="21">
        <v>0</v>
      </c>
      <c r="E172" s="21">
        <v>0</v>
      </c>
      <c r="F172" s="21">
        <v>0</v>
      </c>
      <c r="G172" s="21"/>
      <c r="H172" s="21">
        <v>0</v>
      </c>
      <c r="I172" s="21">
        <v>0</v>
      </c>
      <c r="J172" s="21">
        <v>0</v>
      </c>
      <c r="K172" s="27"/>
      <c r="L172" s="16"/>
      <c r="M172" s="18" t="s">
        <v>2</v>
      </c>
      <c r="N172" s="21">
        <v>0</v>
      </c>
      <c r="O172" s="21">
        <v>0</v>
      </c>
      <c r="P172" s="21">
        <v>0</v>
      </c>
      <c r="Q172" s="21">
        <v>0</v>
      </c>
      <c r="R172" s="21"/>
      <c r="S172" s="21">
        <v>0</v>
      </c>
      <c r="T172" s="21">
        <v>0</v>
      </c>
      <c r="U172" s="21">
        <v>0</v>
      </c>
      <c r="W172" s="16"/>
      <c r="X172" s="18" t="s">
        <v>2</v>
      </c>
      <c r="Y172" s="21">
        <v>0</v>
      </c>
      <c r="Z172" s="21">
        <v>0</v>
      </c>
      <c r="AA172" s="21">
        <v>0</v>
      </c>
      <c r="AB172" s="21">
        <v>0</v>
      </c>
      <c r="AC172" s="21"/>
      <c r="AD172" s="21">
        <v>0</v>
      </c>
      <c r="AE172" s="21">
        <v>0</v>
      </c>
      <c r="AF172" s="21">
        <v>0</v>
      </c>
      <c r="AG172" s="21"/>
      <c r="AH172" s="69">
        <f t="shared" si="81"/>
        <v>0</v>
      </c>
      <c r="AI172" s="61">
        <f t="shared" si="82"/>
        <v>0</v>
      </c>
      <c r="AJ172" s="61">
        <f t="shared" si="83"/>
        <v>0</v>
      </c>
      <c r="AK172" s="61">
        <f t="shared" si="84"/>
        <v>0</v>
      </c>
      <c r="AL172" s="61"/>
      <c r="AM172" s="61">
        <f t="shared" si="85"/>
        <v>0</v>
      </c>
      <c r="AN172" s="61">
        <f t="shared" si="86"/>
        <v>0</v>
      </c>
      <c r="AO172" s="61">
        <f t="shared" si="87"/>
        <v>0</v>
      </c>
      <c r="AP172" s="61"/>
      <c r="AQ172" s="61">
        <f t="shared" si="93"/>
        <v>0</v>
      </c>
      <c r="AR172" s="61">
        <f t="shared" si="94"/>
        <v>0</v>
      </c>
      <c r="AS172" s="61">
        <f t="shared" si="95"/>
        <v>0</v>
      </c>
    </row>
    <row r="173" spans="1:45" s="6" customFormat="1" x14ac:dyDescent="0.2">
      <c r="A173" s="16"/>
      <c r="B173" s="18"/>
      <c r="C173" s="21"/>
      <c r="D173" s="21"/>
      <c r="E173" s="21"/>
      <c r="F173" s="21"/>
      <c r="G173" s="21"/>
      <c r="H173" s="21"/>
      <c r="I173" s="21"/>
      <c r="J173" s="21"/>
      <c r="K173" s="27"/>
      <c r="L173" s="16"/>
      <c r="M173" s="18"/>
      <c r="N173" s="21"/>
      <c r="O173" s="21"/>
      <c r="P173" s="21"/>
      <c r="Q173" s="21"/>
      <c r="R173" s="21"/>
      <c r="S173" s="21"/>
      <c r="T173" s="21"/>
      <c r="U173" s="21"/>
      <c r="W173" s="16"/>
      <c r="X173" s="72" t="s">
        <v>296</v>
      </c>
      <c r="Y173" s="73">
        <v>12252780.029999999</v>
      </c>
      <c r="Z173" s="73">
        <v>6986246.3500000006</v>
      </c>
      <c r="AA173" s="73">
        <v>8118611.7600000007</v>
      </c>
      <c r="AB173" s="73">
        <v>9219776.6500000004</v>
      </c>
      <c r="AC173" s="73"/>
      <c r="AD173" s="73">
        <v>1809435.91</v>
      </c>
      <c r="AE173" s="73">
        <v>1869241.04</v>
      </c>
      <c r="AF173" s="73">
        <v>6792503.7599999998</v>
      </c>
      <c r="AG173" s="73"/>
      <c r="AH173" s="69"/>
      <c r="AI173" s="62"/>
      <c r="AJ173" s="62"/>
      <c r="AK173" s="62"/>
      <c r="AL173" s="62"/>
      <c r="AM173" s="62"/>
      <c r="AN173" s="62"/>
      <c r="AO173" s="62"/>
      <c r="AP173" s="62"/>
      <c r="AQ173" s="62">
        <f t="shared" si="93"/>
        <v>5176810.4400000004</v>
      </c>
      <c r="AR173" s="62">
        <f t="shared" si="94"/>
        <v>6249370.7200000007</v>
      </c>
      <c r="AS173" s="62">
        <f t="shared" si="95"/>
        <v>2427272.8900000006</v>
      </c>
    </row>
    <row r="174" spans="1:45" s="6" customFormat="1" ht="13.5" customHeight="1" x14ac:dyDescent="0.2">
      <c r="A174" s="16"/>
      <c r="B174" s="18"/>
      <c r="C174" s="21"/>
      <c r="D174" s="21"/>
      <c r="E174" s="21"/>
      <c r="F174" s="21"/>
      <c r="G174" s="21"/>
      <c r="H174" s="21"/>
      <c r="I174" s="21"/>
      <c r="J174" s="21"/>
      <c r="K174" s="27"/>
      <c r="L174" s="16"/>
      <c r="M174" s="18"/>
      <c r="N174" s="21"/>
      <c r="O174" s="21"/>
      <c r="P174" s="21"/>
      <c r="Q174" s="21"/>
      <c r="R174" s="21"/>
      <c r="S174" s="21"/>
      <c r="T174" s="21"/>
      <c r="U174" s="21"/>
      <c r="W174" s="16"/>
      <c r="X174" s="74" t="s">
        <v>0</v>
      </c>
      <c r="Y174" s="73"/>
      <c r="Z174" s="73"/>
      <c r="AA174" s="73"/>
      <c r="AB174" s="73"/>
      <c r="AC174" s="73"/>
      <c r="AD174" s="73"/>
      <c r="AE174" s="73"/>
      <c r="AF174" s="73"/>
      <c r="AG174" s="73"/>
      <c r="AH174" s="69"/>
      <c r="AI174" s="61"/>
      <c r="AJ174" s="61"/>
      <c r="AK174" s="61"/>
      <c r="AL174" s="61"/>
      <c r="AM174" s="61"/>
      <c r="AN174" s="61"/>
      <c r="AO174" s="61"/>
      <c r="AP174" s="61"/>
      <c r="AQ174" s="61">
        <f t="shared" si="93"/>
        <v>0</v>
      </c>
      <c r="AR174" s="61">
        <f t="shared" si="94"/>
        <v>0</v>
      </c>
      <c r="AS174" s="61">
        <f t="shared" si="95"/>
        <v>0</v>
      </c>
    </row>
    <row r="175" spans="1:45" s="6" customFormat="1" ht="13.5" customHeight="1" x14ac:dyDescent="0.2">
      <c r="A175" s="16"/>
      <c r="B175" s="18"/>
      <c r="C175" s="21"/>
      <c r="D175" s="21"/>
      <c r="E175" s="21"/>
      <c r="F175" s="21"/>
      <c r="G175" s="21"/>
      <c r="H175" s="21"/>
      <c r="I175" s="21"/>
      <c r="J175" s="21"/>
      <c r="K175" s="27"/>
      <c r="L175" s="16"/>
      <c r="M175" s="18"/>
      <c r="N175" s="21"/>
      <c r="O175" s="21"/>
      <c r="P175" s="21"/>
      <c r="Q175" s="21"/>
      <c r="R175" s="21"/>
      <c r="S175" s="21"/>
      <c r="T175" s="21"/>
      <c r="U175" s="21"/>
      <c r="W175" s="16"/>
      <c r="X175" s="74" t="s">
        <v>2</v>
      </c>
      <c r="Y175" s="73"/>
      <c r="Z175" s="73"/>
      <c r="AA175" s="73"/>
      <c r="AB175" s="73"/>
      <c r="AC175" s="73"/>
      <c r="AD175" s="73"/>
      <c r="AE175" s="73"/>
      <c r="AF175" s="73"/>
      <c r="AG175" s="73"/>
      <c r="AH175" s="69"/>
      <c r="AI175" s="61"/>
      <c r="AJ175" s="61"/>
      <c r="AK175" s="61"/>
      <c r="AL175" s="61"/>
      <c r="AM175" s="61"/>
      <c r="AN175" s="61"/>
      <c r="AO175" s="61"/>
      <c r="AP175" s="61"/>
      <c r="AQ175" s="61">
        <f t="shared" si="93"/>
        <v>0</v>
      </c>
      <c r="AR175" s="61">
        <f t="shared" si="94"/>
        <v>0</v>
      </c>
      <c r="AS175" s="61">
        <f t="shared" si="95"/>
        <v>0</v>
      </c>
    </row>
    <row r="176" spans="1:45" s="6" customFormat="1" ht="13.5" customHeight="1" x14ac:dyDescent="0.2">
      <c r="A176" s="16"/>
      <c r="B176" s="18"/>
      <c r="C176" s="21"/>
      <c r="D176" s="21"/>
      <c r="E176" s="21"/>
      <c r="F176" s="21"/>
      <c r="G176" s="21"/>
      <c r="H176" s="21"/>
      <c r="I176" s="21"/>
      <c r="J176" s="21"/>
      <c r="K176" s="27"/>
      <c r="L176" s="16"/>
      <c r="M176" s="18"/>
      <c r="N176" s="21"/>
      <c r="O176" s="21"/>
      <c r="P176" s="21"/>
      <c r="Q176" s="21"/>
      <c r="R176" s="21"/>
      <c r="S176" s="21"/>
      <c r="T176" s="21"/>
      <c r="U176" s="21"/>
      <c r="W176" s="16"/>
      <c r="X176" s="17" t="s">
        <v>298</v>
      </c>
      <c r="Y176" s="20">
        <f>+Y177+Y178</f>
        <v>22973428.170000002</v>
      </c>
      <c r="Z176" s="20">
        <f t="shared" ref="Z176:AF176" si="132">+Z177+Z178</f>
        <v>7657809.3900000006</v>
      </c>
      <c r="AA176" s="20">
        <f t="shared" si="132"/>
        <v>9572261.7400000002</v>
      </c>
      <c r="AB176" s="20">
        <f t="shared" si="132"/>
        <v>11486714.08</v>
      </c>
      <c r="AC176" s="20">
        <f t="shared" si="132"/>
        <v>0</v>
      </c>
      <c r="AD176" s="20">
        <f t="shared" si="132"/>
        <v>7657809.3900000006</v>
      </c>
      <c r="AE176" s="20">
        <f t="shared" si="132"/>
        <v>9572261.7400000002</v>
      </c>
      <c r="AF176" s="20">
        <f t="shared" si="132"/>
        <v>11486714.09</v>
      </c>
      <c r="AG176" s="21"/>
      <c r="AH176" s="69" t="e">
        <f>+Y176-#REF!</f>
        <v>#REF!</v>
      </c>
      <c r="AI176" s="61" t="e">
        <f>+Z176-#REF!</f>
        <v>#REF!</v>
      </c>
      <c r="AJ176" s="61">
        <f t="shared" ref="AJ176:AK178" si="133">+AA176-Z176</f>
        <v>1914452.3499999996</v>
      </c>
      <c r="AK176" s="61">
        <f t="shared" si="133"/>
        <v>1914452.3399999999</v>
      </c>
      <c r="AL176" s="61"/>
      <c r="AM176" s="61" t="e">
        <f>+AD176-#REF!</f>
        <v>#REF!</v>
      </c>
      <c r="AN176" s="61">
        <f t="shared" ref="AN176:AO178" si="134">+AE176-AD176</f>
        <v>1914452.3499999996</v>
      </c>
      <c r="AO176" s="61">
        <f t="shared" si="134"/>
        <v>1914452.3499999996</v>
      </c>
      <c r="AP176" s="61"/>
      <c r="AQ176" s="61">
        <f t="shared" ref="AQ176:AS178" si="135">+Z176-AD176</f>
        <v>0</v>
      </c>
      <c r="AR176" s="61">
        <f t="shared" si="135"/>
        <v>0</v>
      </c>
      <c r="AS176" s="61">
        <f t="shared" si="135"/>
        <v>-9.9999997764825821E-3</v>
      </c>
    </row>
    <row r="177" spans="1:45" s="6" customFormat="1" ht="13.5" customHeight="1" x14ac:dyDescent="0.2">
      <c r="A177" s="16"/>
      <c r="B177" s="18"/>
      <c r="C177" s="21"/>
      <c r="D177" s="21"/>
      <c r="E177" s="21"/>
      <c r="F177" s="21"/>
      <c r="G177" s="21"/>
      <c r="H177" s="21"/>
      <c r="I177" s="21"/>
      <c r="J177" s="21"/>
      <c r="K177" s="27"/>
      <c r="L177" s="16"/>
      <c r="M177" s="18"/>
      <c r="N177" s="21"/>
      <c r="O177" s="21"/>
      <c r="P177" s="21"/>
      <c r="Q177" s="21"/>
      <c r="R177" s="21"/>
      <c r="S177" s="21"/>
      <c r="T177" s="21"/>
      <c r="U177" s="21"/>
      <c r="W177" s="16"/>
      <c r="X177" s="18" t="s">
        <v>0</v>
      </c>
      <c r="Y177" s="21">
        <v>22973428.170000002</v>
      </c>
      <c r="Z177" s="21">
        <v>7657809.3900000006</v>
      </c>
      <c r="AA177" s="21">
        <v>9572261.7400000002</v>
      </c>
      <c r="AB177" s="21">
        <v>11486714.08</v>
      </c>
      <c r="AC177" s="21"/>
      <c r="AD177" s="21">
        <v>7657809.3900000006</v>
      </c>
      <c r="AE177" s="21">
        <v>9572261.7400000002</v>
      </c>
      <c r="AF177" s="21">
        <v>11486714.09</v>
      </c>
      <c r="AG177" s="21"/>
      <c r="AH177" s="69" t="e">
        <f>+Y177-#REF!</f>
        <v>#REF!</v>
      </c>
      <c r="AI177" s="61" t="e">
        <f>+Z177-#REF!</f>
        <v>#REF!</v>
      </c>
      <c r="AJ177" s="61">
        <f t="shared" si="133"/>
        <v>1914452.3499999996</v>
      </c>
      <c r="AK177" s="61">
        <f t="shared" si="133"/>
        <v>1914452.3399999999</v>
      </c>
      <c r="AL177" s="61"/>
      <c r="AM177" s="61" t="e">
        <f>+AD177-#REF!</f>
        <v>#REF!</v>
      </c>
      <c r="AN177" s="61">
        <f t="shared" si="134"/>
        <v>1914452.3499999996</v>
      </c>
      <c r="AO177" s="61">
        <f t="shared" si="134"/>
        <v>1914452.3499999996</v>
      </c>
      <c r="AP177" s="61"/>
      <c r="AQ177" s="61">
        <f t="shared" si="135"/>
        <v>0</v>
      </c>
      <c r="AR177" s="61">
        <f t="shared" si="135"/>
        <v>0</v>
      </c>
      <c r="AS177" s="61">
        <f t="shared" si="135"/>
        <v>-9.9999997764825821E-3</v>
      </c>
    </row>
    <row r="178" spans="1:45" s="6" customFormat="1" ht="13.5" customHeight="1" x14ac:dyDescent="0.2">
      <c r="A178" s="16"/>
      <c r="B178" s="18"/>
      <c r="C178" s="21"/>
      <c r="D178" s="21"/>
      <c r="E178" s="21"/>
      <c r="F178" s="21"/>
      <c r="G178" s="21"/>
      <c r="H178" s="21"/>
      <c r="I178" s="21"/>
      <c r="J178" s="21"/>
      <c r="K178" s="27"/>
      <c r="L178" s="16"/>
      <c r="M178" s="18"/>
      <c r="N178" s="21"/>
      <c r="O178" s="21"/>
      <c r="P178" s="21"/>
      <c r="Q178" s="21"/>
      <c r="R178" s="21"/>
      <c r="S178" s="21"/>
      <c r="T178" s="21"/>
      <c r="U178" s="21"/>
      <c r="W178" s="16"/>
      <c r="X178" s="18" t="s">
        <v>2</v>
      </c>
      <c r="Y178" s="21"/>
      <c r="Z178" s="21"/>
      <c r="AA178" s="21"/>
      <c r="AB178" s="21"/>
      <c r="AC178" s="21"/>
      <c r="AD178" s="21"/>
      <c r="AE178" s="21"/>
      <c r="AF178" s="21"/>
      <c r="AG178" s="21"/>
      <c r="AH178" s="69" t="e">
        <f>+Y178-#REF!</f>
        <v>#REF!</v>
      </c>
      <c r="AI178" s="61" t="e">
        <f>+Z178-#REF!</f>
        <v>#REF!</v>
      </c>
      <c r="AJ178" s="61">
        <f t="shared" si="133"/>
        <v>0</v>
      </c>
      <c r="AK178" s="61">
        <f t="shared" si="133"/>
        <v>0</v>
      </c>
      <c r="AL178" s="61"/>
      <c r="AM178" s="61" t="e">
        <f>+AD178-#REF!</f>
        <v>#REF!</v>
      </c>
      <c r="AN178" s="61">
        <f t="shared" si="134"/>
        <v>0</v>
      </c>
      <c r="AO178" s="61">
        <f t="shared" si="134"/>
        <v>0</v>
      </c>
      <c r="AP178" s="61"/>
      <c r="AQ178" s="61">
        <f t="shared" si="135"/>
        <v>0</v>
      </c>
      <c r="AR178" s="61">
        <f t="shared" si="135"/>
        <v>0</v>
      </c>
      <c r="AS178" s="61">
        <f t="shared" si="135"/>
        <v>0</v>
      </c>
    </row>
    <row r="179" spans="1:45" ht="13.5" customHeight="1" x14ac:dyDescent="0.2">
      <c r="A179" s="8" t="s">
        <v>159</v>
      </c>
      <c r="B179" s="22" t="s">
        <v>59</v>
      </c>
      <c r="C179" s="14"/>
      <c r="D179" s="14"/>
      <c r="E179" s="14"/>
      <c r="F179" s="14"/>
      <c r="G179" s="14"/>
      <c r="H179" s="14"/>
      <c r="I179" s="14"/>
      <c r="J179" s="14"/>
      <c r="K179" s="27"/>
      <c r="L179" s="8" t="s">
        <v>159</v>
      </c>
      <c r="M179" s="22" t="s">
        <v>59</v>
      </c>
      <c r="N179" s="14"/>
      <c r="O179" s="14"/>
      <c r="P179" s="14"/>
      <c r="Q179" s="14"/>
      <c r="R179" s="14"/>
      <c r="S179" s="14"/>
      <c r="T179" s="14"/>
      <c r="U179" s="14"/>
      <c r="W179" s="8" t="s">
        <v>159</v>
      </c>
      <c r="X179" s="22" t="s">
        <v>59</v>
      </c>
      <c r="Y179" s="14"/>
      <c r="Z179" s="14"/>
      <c r="AA179" s="14"/>
      <c r="AB179" s="14"/>
      <c r="AC179" s="14"/>
      <c r="AD179" s="14"/>
      <c r="AE179" s="14"/>
      <c r="AF179" s="14"/>
      <c r="AG179" s="14"/>
      <c r="AH179" s="69">
        <f t="shared" si="81"/>
        <v>0</v>
      </c>
      <c r="AI179" s="61">
        <f t="shared" si="82"/>
        <v>0</v>
      </c>
      <c r="AJ179" s="61">
        <f t="shared" si="83"/>
        <v>0</v>
      </c>
      <c r="AK179" s="61">
        <f t="shared" si="84"/>
        <v>0</v>
      </c>
      <c r="AL179" s="61"/>
      <c r="AM179" s="61">
        <f t="shared" si="85"/>
        <v>0</v>
      </c>
      <c r="AN179" s="61">
        <f t="shared" si="86"/>
        <v>0</v>
      </c>
      <c r="AO179" s="61">
        <f t="shared" si="87"/>
        <v>0</v>
      </c>
      <c r="AP179" s="61"/>
      <c r="AQ179" s="61">
        <f t="shared" si="93"/>
        <v>0</v>
      </c>
      <c r="AR179" s="61">
        <f t="shared" si="94"/>
        <v>0</v>
      </c>
      <c r="AS179" s="61">
        <f t="shared" si="95"/>
        <v>0</v>
      </c>
    </row>
    <row r="180" spans="1:45" ht="13.5" customHeight="1" x14ac:dyDescent="0.2">
      <c r="A180" s="16"/>
      <c r="B180" s="17" t="s">
        <v>21</v>
      </c>
      <c r="C180" s="20">
        <f>SUM(C181:C182)</f>
        <v>4068336540</v>
      </c>
      <c r="D180" s="20">
        <f t="shared" ref="D180:J180" si="136">SUM(D181:D182)</f>
        <v>2952721056</v>
      </c>
      <c r="E180" s="20">
        <f t="shared" si="136"/>
        <v>3160255208.9299998</v>
      </c>
      <c r="F180" s="20">
        <f t="shared" si="136"/>
        <v>3137801978.8600001</v>
      </c>
      <c r="G180" s="20">
        <f t="shared" si="136"/>
        <v>0</v>
      </c>
      <c r="H180" s="20">
        <f t="shared" si="136"/>
        <v>0</v>
      </c>
      <c r="I180" s="20">
        <f t="shared" si="136"/>
        <v>161144</v>
      </c>
      <c r="J180" s="20">
        <f t="shared" si="136"/>
        <v>911647985.23000002</v>
      </c>
      <c r="K180" s="27"/>
      <c r="L180" s="16"/>
      <c r="M180" s="17" t="s">
        <v>21</v>
      </c>
      <c r="N180" s="20">
        <f>SUM(N181:N182)</f>
        <v>4292286604.5299997</v>
      </c>
      <c r="O180" s="20">
        <f t="shared" ref="O180:U180" si="137">SUM(O181:O182)</f>
        <v>3252005338.0699997</v>
      </c>
      <c r="P180" s="20">
        <f t="shared" si="137"/>
        <v>3403601605.5499997</v>
      </c>
      <c r="Q180" s="20">
        <f t="shared" si="137"/>
        <v>3531523094.5999999</v>
      </c>
      <c r="R180" s="20"/>
      <c r="S180" s="20">
        <f t="shared" si="137"/>
        <v>1154552756.1600001</v>
      </c>
      <c r="T180" s="20">
        <f t="shared" si="137"/>
        <v>1530573837.1700001</v>
      </c>
      <c r="U180" s="20">
        <f t="shared" si="137"/>
        <v>2065858140.76</v>
      </c>
      <c r="W180" s="16"/>
      <c r="X180" s="17" t="s">
        <v>21</v>
      </c>
      <c r="Y180" s="20">
        <f>SUM(Y181:Y182)</f>
        <v>6018241011.7699995</v>
      </c>
      <c r="Z180" s="20">
        <f t="shared" ref="Z180:AB180" si="138">SUM(Z181:Z182)</f>
        <v>4168114493.5599999</v>
      </c>
      <c r="AA180" s="20">
        <f t="shared" si="138"/>
        <v>4604268284.6700001</v>
      </c>
      <c r="AB180" s="20">
        <f t="shared" si="138"/>
        <v>4962029673.25</v>
      </c>
      <c r="AC180" s="20"/>
      <c r="AD180" s="20">
        <f t="shared" ref="AD180:AF180" si="139">SUM(AD181:AD182)</f>
        <v>2832978983.04</v>
      </c>
      <c r="AE180" s="20">
        <f t="shared" si="139"/>
        <v>3353604386.1300001</v>
      </c>
      <c r="AF180" s="20">
        <f t="shared" si="139"/>
        <v>4003354080.7600007</v>
      </c>
      <c r="AG180" s="20"/>
      <c r="AH180" s="69">
        <f t="shared" si="81"/>
        <v>1725954407.2399998</v>
      </c>
      <c r="AI180" s="61">
        <f t="shared" si="82"/>
        <v>636591398.96000004</v>
      </c>
      <c r="AJ180" s="61">
        <f t="shared" si="83"/>
        <v>436153791.11000013</v>
      </c>
      <c r="AK180" s="61">
        <f t="shared" si="84"/>
        <v>357761388.57999992</v>
      </c>
      <c r="AL180" s="61"/>
      <c r="AM180" s="61">
        <f t="shared" si="85"/>
        <v>767120842.27999997</v>
      </c>
      <c r="AN180" s="61">
        <f t="shared" si="86"/>
        <v>520625403.09000015</v>
      </c>
      <c r="AO180" s="61">
        <f t="shared" si="87"/>
        <v>649749694.63000059</v>
      </c>
      <c r="AP180" s="61"/>
      <c r="AQ180" s="61">
        <f t="shared" si="93"/>
        <v>1335135510.52</v>
      </c>
      <c r="AR180" s="61">
        <f t="shared" si="94"/>
        <v>1250663898.54</v>
      </c>
      <c r="AS180" s="61">
        <f t="shared" si="95"/>
        <v>958675592.48999929</v>
      </c>
    </row>
    <row r="181" spans="1:45" ht="13.5" customHeight="1" x14ac:dyDescent="0.2">
      <c r="A181" s="16"/>
      <c r="B181" s="18" t="s">
        <v>0</v>
      </c>
      <c r="C181" s="14">
        <v>0</v>
      </c>
      <c r="D181" s="21">
        <v>0</v>
      </c>
      <c r="E181" s="21">
        <v>0</v>
      </c>
      <c r="F181" s="21">
        <v>0</v>
      </c>
      <c r="G181" s="21"/>
      <c r="H181" s="21">
        <v>0</v>
      </c>
      <c r="I181" s="21">
        <v>0</v>
      </c>
      <c r="J181" s="21">
        <v>0</v>
      </c>
      <c r="K181" s="27"/>
      <c r="L181" s="16"/>
      <c r="M181" s="18" t="s">
        <v>0</v>
      </c>
      <c r="N181" s="14">
        <v>35265142.369999997</v>
      </c>
      <c r="O181" s="21">
        <v>15676405.250000006</v>
      </c>
      <c r="P181" s="21">
        <v>15676405.250000006</v>
      </c>
      <c r="Q181" s="21">
        <v>15676405.250000006</v>
      </c>
      <c r="R181" s="21"/>
      <c r="S181" s="21">
        <v>15676405.250000006</v>
      </c>
      <c r="T181" s="21">
        <v>15676405.250000006</v>
      </c>
      <c r="U181" s="21">
        <v>15676405.250000006</v>
      </c>
      <c r="W181" s="16"/>
      <c r="X181" s="18" t="s">
        <v>0</v>
      </c>
      <c r="Y181" s="14">
        <v>36322412.770000003</v>
      </c>
      <c r="Z181" s="21">
        <v>26265468.769999996</v>
      </c>
      <c r="AA181" s="21">
        <v>26265468.769999996</v>
      </c>
      <c r="AB181" s="21">
        <v>26276437.729999997</v>
      </c>
      <c r="AC181" s="21"/>
      <c r="AD181" s="21">
        <v>15676405.250000002</v>
      </c>
      <c r="AE181" s="21">
        <v>23529847.160000004</v>
      </c>
      <c r="AF181" s="21">
        <v>24514177.150000002</v>
      </c>
      <c r="AG181" s="21"/>
      <c r="AH181" s="69">
        <f t="shared" si="81"/>
        <v>1057270.400000006</v>
      </c>
      <c r="AI181" s="61">
        <f t="shared" si="82"/>
        <v>10589063.51999999</v>
      </c>
      <c r="AJ181" s="61">
        <f t="shared" si="83"/>
        <v>0</v>
      </c>
      <c r="AK181" s="61">
        <f t="shared" si="84"/>
        <v>10968.960000000894</v>
      </c>
      <c r="AL181" s="61"/>
      <c r="AM181" s="61">
        <f t="shared" si="85"/>
        <v>0</v>
      </c>
      <c r="AN181" s="61">
        <f t="shared" si="86"/>
        <v>7853441.910000002</v>
      </c>
      <c r="AO181" s="61">
        <f t="shared" si="87"/>
        <v>984329.98999999836</v>
      </c>
      <c r="AP181" s="61"/>
      <c r="AQ181" s="61">
        <f t="shared" si="93"/>
        <v>10589063.519999994</v>
      </c>
      <c r="AR181" s="61">
        <f t="shared" si="94"/>
        <v>2735621.609999992</v>
      </c>
      <c r="AS181" s="61">
        <f t="shared" si="95"/>
        <v>1762260.5799999945</v>
      </c>
    </row>
    <row r="182" spans="1:45" ht="13.5" customHeight="1" x14ac:dyDescent="0.2">
      <c r="A182" s="16"/>
      <c r="B182" s="18" t="s">
        <v>2</v>
      </c>
      <c r="C182" s="21">
        <v>4068336540</v>
      </c>
      <c r="D182" s="21">
        <v>2952721056</v>
      </c>
      <c r="E182" s="21">
        <v>3160255208.9299998</v>
      </c>
      <c r="F182" s="21">
        <v>3137801978.8600001</v>
      </c>
      <c r="G182" s="21"/>
      <c r="H182" s="21">
        <v>0</v>
      </c>
      <c r="I182" s="21">
        <v>161144</v>
      </c>
      <c r="J182" s="21">
        <v>911647985.23000002</v>
      </c>
      <c r="K182" s="27"/>
      <c r="L182" s="16"/>
      <c r="M182" s="18" t="s">
        <v>2</v>
      </c>
      <c r="N182" s="14">
        <v>4257021462.1599998</v>
      </c>
      <c r="O182" s="14">
        <v>3236328932.8199997</v>
      </c>
      <c r="P182" s="14">
        <v>3387925200.2999997</v>
      </c>
      <c r="Q182" s="14">
        <v>3515846689.3499999</v>
      </c>
      <c r="R182" s="14"/>
      <c r="S182" s="14">
        <v>1138876350.9100001</v>
      </c>
      <c r="T182" s="14">
        <v>1514897431.9200001</v>
      </c>
      <c r="U182" s="14">
        <v>2050181735.51</v>
      </c>
      <c r="W182" s="16"/>
      <c r="X182" s="18" t="s">
        <v>2</v>
      </c>
      <c r="Y182" s="14">
        <v>5981918598.999999</v>
      </c>
      <c r="Z182" s="14">
        <v>4141849024.79</v>
      </c>
      <c r="AA182" s="14">
        <v>4578002815.8999996</v>
      </c>
      <c r="AB182" s="14">
        <v>4935753235.5200005</v>
      </c>
      <c r="AC182" s="14"/>
      <c r="AD182" s="14">
        <v>2817302577.79</v>
      </c>
      <c r="AE182" s="14">
        <v>3330074538.9700003</v>
      </c>
      <c r="AF182" s="14">
        <v>3978839903.6100006</v>
      </c>
      <c r="AG182" s="14"/>
      <c r="AH182" s="69">
        <f t="shared" si="81"/>
        <v>1724897136.8399992</v>
      </c>
      <c r="AI182" s="61">
        <f t="shared" si="82"/>
        <v>626002335.44000006</v>
      </c>
      <c r="AJ182" s="61">
        <f t="shared" si="83"/>
        <v>436153791.10999966</v>
      </c>
      <c r="AK182" s="61">
        <f t="shared" si="84"/>
        <v>357750419.62000084</v>
      </c>
      <c r="AL182" s="61"/>
      <c r="AM182" s="61">
        <f t="shared" si="85"/>
        <v>767120842.27999997</v>
      </c>
      <c r="AN182" s="61">
        <f t="shared" si="86"/>
        <v>512771961.18000031</v>
      </c>
      <c r="AO182" s="61">
        <f t="shared" si="87"/>
        <v>648765364.64000034</v>
      </c>
      <c r="AP182" s="61"/>
      <c r="AQ182" s="61">
        <f t="shared" si="93"/>
        <v>1324546447</v>
      </c>
      <c r="AR182" s="61">
        <f t="shared" si="94"/>
        <v>1247928276.9299994</v>
      </c>
      <c r="AS182" s="61">
        <f t="shared" si="95"/>
        <v>956913331.90999985</v>
      </c>
    </row>
    <row r="183" spans="1:45" s="6" customFormat="1" ht="13.5" customHeight="1" x14ac:dyDescent="0.2">
      <c r="A183" s="16"/>
      <c r="B183" s="17" t="s">
        <v>194</v>
      </c>
      <c r="C183" s="20">
        <f>SUM(C184:C185)</f>
        <v>10631544</v>
      </c>
      <c r="D183" s="20">
        <f t="shared" ref="D183:J183" si="140">SUM(D184:D185)</f>
        <v>19294</v>
      </c>
      <c r="E183" s="20">
        <f t="shared" si="140"/>
        <v>1096588</v>
      </c>
      <c r="F183" s="20">
        <f t="shared" si="140"/>
        <v>2235882</v>
      </c>
      <c r="G183" s="20">
        <f t="shared" si="140"/>
        <v>0</v>
      </c>
      <c r="H183" s="20">
        <f t="shared" si="140"/>
        <v>0</v>
      </c>
      <c r="I183" s="20">
        <f t="shared" si="140"/>
        <v>711509</v>
      </c>
      <c r="J183" s="20">
        <f t="shared" si="140"/>
        <v>1241770</v>
      </c>
      <c r="K183" s="27"/>
      <c r="L183" s="16"/>
      <c r="M183" s="17" t="s">
        <v>194</v>
      </c>
      <c r="N183" s="20">
        <f>SUM(N184:N185)</f>
        <v>13881544</v>
      </c>
      <c r="O183" s="20">
        <f t="shared" ref="O183:U183" si="141">SUM(O184:O185)</f>
        <v>4157176</v>
      </c>
      <c r="P183" s="20">
        <f t="shared" si="141"/>
        <v>5656470</v>
      </c>
      <c r="Q183" s="20">
        <f t="shared" si="141"/>
        <v>7155764</v>
      </c>
      <c r="R183" s="20"/>
      <c r="S183" s="20">
        <f t="shared" si="141"/>
        <v>1532020.74</v>
      </c>
      <c r="T183" s="20">
        <f t="shared" si="141"/>
        <v>2435402.14</v>
      </c>
      <c r="U183" s="20">
        <f t="shared" si="141"/>
        <v>2782486.72</v>
      </c>
      <c r="W183" s="16"/>
      <c r="X183" s="17" t="s">
        <v>194</v>
      </c>
      <c r="Y183" s="20">
        <f>SUM(Y184:Y185)</f>
        <v>13901545</v>
      </c>
      <c r="Z183" s="20">
        <f t="shared" ref="Z183:AB183" si="142">SUM(Z184:Z185)</f>
        <v>8910655</v>
      </c>
      <c r="AA183" s="20">
        <f t="shared" si="142"/>
        <v>9596029</v>
      </c>
      <c r="AB183" s="20">
        <f t="shared" si="142"/>
        <v>10520582</v>
      </c>
      <c r="AC183" s="20"/>
      <c r="AD183" s="20">
        <f t="shared" ref="AD183:AF183" si="143">SUM(AD184:AD185)</f>
        <v>7429474</v>
      </c>
      <c r="AE183" s="20">
        <f t="shared" si="143"/>
        <v>8220164</v>
      </c>
      <c r="AF183" s="20">
        <f t="shared" si="143"/>
        <v>9314557</v>
      </c>
      <c r="AG183" s="20"/>
      <c r="AH183" s="69">
        <f t="shared" si="81"/>
        <v>20001</v>
      </c>
      <c r="AI183" s="61">
        <f t="shared" si="82"/>
        <v>1754891</v>
      </c>
      <c r="AJ183" s="61">
        <f t="shared" si="83"/>
        <v>685374</v>
      </c>
      <c r="AK183" s="61">
        <f t="shared" si="84"/>
        <v>924553</v>
      </c>
      <c r="AL183" s="61"/>
      <c r="AM183" s="61">
        <f t="shared" si="85"/>
        <v>4646987.2799999993</v>
      </c>
      <c r="AN183" s="61">
        <f t="shared" si="86"/>
        <v>790690</v>
      </c>
      <c r="AO183" s="61">
        <f t="shared" si="87"/>
        <v>1094393</v>
      </c>
      <c r="AP183" s="61"/>
      <c r="AQ183" s="61">
        <f t="shared" si="93"/>
        <v>1481181</v>
      </c>
      <c r="AR183" s="61">
        <f t="shared" si="94"/>
        <v>1375865</v>
      </c>
      <c r="AS183" s="61">
        <f t="shared" si="95"/>
        <v>1206025</v>
      </c>
    </row>
    <row r="184" spans="1:45" s="6" customFormat="1" ht="13.5" customHeight="1" x14ac:dyDescent="0.2">
      <c r="A184" s="16"/>
      <c r="B184" s="18" t="s">
        <v>0</v>
      </c>
      <c r="C184" s="21">
        <v>10631544</v>
      </c>
      <c r="D184" s="21">
        <v>19294</v>
      </c>
      <c r="E184" s="21">
        <v>1096588</v>
      </c>
      <c r="F184" s="21">
        <v>2235882</v>
      </c>
      <c r="G184" s="21"/>
      <c r="H184" s="21">
        <v>0</v>
      </c>
      <c r="I184" s="21">
        <v>711509</v>
      </c>
      <c r="J184" s="21">
        <v>1241770</v>
      </c>
      <c r="K184" s="27"/>
      <c r="L184" s="16"/>
      <c r="M184" s="18" t="s">
        <v>0</v>
      </c>
      <c r="N184" s="14">
        <v>13881544</v>
      </c>
      <c r="O184" s="14">
        <v>4157176</v>
      </c>
      <c r="P184" s="14">
        <v>5656470</v>
      </c>
      <c r="Q184" s="14">
        <v>7155764</v>
      </c>
      <c r="R184" s="14"/>
      <c r="S184" s="14">
        <v>1532020.74</v>
      </c>
      <c r="T184" s="14">
        <v>2435402.14</v>
      </c>
      <c r="U184" s="14">
        <v>2782486.72</v>
      </c>
      <c r="W184" s="16"/>
      <c r="X184" s="18" t="s">
        <v>0</v>
      </c>
      <c r="Y184" s="14">
        <v>13901545</v>
      </c>
      <c r="Z184" s="14">
        <v>8910655</v>
      </c>
      <c r="AA184" s="14">
        <v>9596029</v>
      </c>
      <c r="AB184" s="14">
        <v>10520582</v>
      </c>
      <c r="AC184" s="14"/>
      <c r="AD184" s="14">
        <v>7429474</v>
      </c>
      <c r="AE184" s="14">
        <v>8220164</v>
      </c>
      <c r="AF184" s="14">
        <v>9314557</v>
      </c>
      <c r="AG184" s="14"/>
      <c r="AH184" s="69">
        <f t="shared" si="81"/>
        <v>20001</v>
      </c>
      <c r="AI184" s="61">
        <f t="shared" si="82"/>
        <v>1754891</v>
      </c>
      <c r="AJ184" s="61">
        <f t="shared" si="83"/>
        <v>685374</v>
      </c>
      <c r="AK184" s="61">
        <f t="shared" si="84"/>
        <v>924553</v>
      </c>
      <c r="AL184" s="61"/>
      <c r="AM184" s="61">
        <f t="shared" si="85"/>
        <v>4646987.2799999993</v>
      </c>
      <c r="AN184" s="61">
        <f t="shared" si="86"/>
        <v>790690</v>
      </c>
      <c r="AO184" s="61">
        <f t="shared" si="87"/>
        <v>1094393</v>
      </c>
      <c r="AP184" s="61"/>
      <c r="AQ184" s="61">
        <f t="shared" si="93"/>
        <v>1481181</v>
      </c>
      <c r="AR184" s="61">
        <f t="shared" si="94"/>
        <v>1375865</v>
      </c>
      <c r="AS184" s="61">
        <f t="shared" si="95"/>
        <v>1206025</v>
      </c>
    </row>
    <row r="185" spans="1:45" s="6" customFormat="1" ht="13.5" customHeight="1" x14ac:dyDescent="0.2">
      <c r="A185" s="16"/>
      <c r="B185" s="18" t="s">
        <v>2</v>
      </c>
      <c r="C185" s="14">
        <v>0</v>
      </c>
      <c r="D185" s="21">
        <v>0</v>
      </c>
      <c r="E185" s="21">
        <v>0</v>
      </c>
      <c r="F185" s="21">
        <v>0</v>
      </c>
      <c r="G185" s="21"/>
      <c r="H185" s="21">
        <v>0</v>
      </c>
      <c r="I185" s="21">
        <v>0</v>
      </c>
      <c r="J185" s="21">
        <v>0</v>
      </c>
      <c r="K185" s="27"/>
      <c r="L185" s="16"/>
      <c r="M185" s="18" t="s">
        <v>2</v>
      </c>
      <c r="N185" s="14">
        <v>0</v>
      </c>
      <c r="O185" s="21">
        <v>0</v>
      </c>
      <c r="P185" s="21">
        <v>0</v>
      </c>
      <c r="Q185" s="21">
        <v>0</v>
      </c>
      <c r="R185" s="21"/>
      <c r="S185" s="21">
        <v>0</v>
      </c>
      <c r="T185" s="21">
        <v>0</v>
      </c>
      <c r="U185" s="21">
        <v>0</v>
      </c>
      <c r="W185" s="16"/>
      <c r="X185" s="18" t="s">
        <v>2</v>
      </c>
      <c r="Y185" s="14">
        <v>0</v>
      </c>
      <c r="Z185" s="21">
        <v>0</v>
      </c>
      <c r="AA185" s="21">
        <v>0</v>
      </c>
      <c r="AB185" s="21">
        <v>0</v>
      </c>
      <c r="AC185" s="21"/>
      <c r="AD185" s="21">
        <v>0</v>
      </c>
      <c r="AE185" s="21">
        <v>0</v>
      </c>
      <c r="AF185" s="21">
        <v>0</v>
      </c>
      <c r="AG185" s="21"/>
      <c r="AH185" s="69">
        <f t="shared" si="81"/>
        <v>0</v>
      </c>
      <c r="AI185" s="61">
        <f t="shared" si="82"/>
        <v>0</v>
      </c>
      <c r="AJ185" s="61">
        <f t="shared" si="83"/>
        <v>0</v>
      </c>
      <c r="AK185" s="61">
        <f t="shared" si="84"/>
        <v>0</v>
      </c>
      <c r="AL185" s="61"/>
      <c r="AM185" s="61">
        <f t="shared" si="85"/>
        <v>0</v>
      </c>
      <c r="AN185" s="61">
        <f t="shared" si="86"/>
        <v>0</v>
      </c>
      <c r="AO185" s="61">
        <f t="shared" si="87"/>
        <v>0</v>
      </c>
      <c r="AP185" s="61"/>
      <c r="AQ185" s="61">
        <f t="shared" si="93"/>
        <v>0</v>
      </c>
      <c r="AR185" s="61">
        <f t="shared" si="94"/>
        <v>0</v>
      </c>
      <c r="AS185" s="61">
        <f t="shared" si="95"/>
        <v>0</v>
      </c>
    </row>
    <row r="186" spans="1:45" s="6" customFormat="1" ht="21" customHeight="1" x14ac:dyDescent="0.2">
      <c r="A186" s="16"/>
      <c r="B186" s="17" t="s">
        <v>126</v>
      </c>
      <c r="C186" s="20">
        <f>SUM(C187:C188)</f>
        <v>24606219</v>
      </c>
      <c r="D186" s="20">
        <f t="shared" ref="D186:J186" si="144">SUM(D187:D188)</f>
        <v>135658</v>
      </c>
      <c r="E186" s="20">
        <f t="shared" si="144"/>
        <v>135658</v>
      </c>
      <c r="F186" s="20">
        <f t="shared" si="144"/>
        <v>179317</v>
      </c>
      <c r="G186" s="20">
        <f t="shared" si="144"/>
        <v>0</v>
      </c>
      <c r="H186" s="20">
        <f t="shared" si="144"/>
        <v>84905</v>
      </c>
      <c r="I186" s="20">
        <f t="shared" si="144"/>
        <v>84905</v>
      </c>
      <c r="J186" s="20">
        <f t="shared" si="144"/>
        <v>84905</v>
      </c>
      <c r="K186" s="27"/>
      <c r="L186" s="16"/>
      <c r="M186" s="17" t="s">
        <v>126</v>
      </c>
      <c r="N186" s="20">
        <f>SUM(N187:N188)</f>
        <v>24606219</v>
      </c>
      <c r="O186" s="20">
        <f t="shared" ref="O186:U186" si="145">SUM(O187:O188)</f>
        <v>2611470</v>
      </c>
      <c r="P186" s="20">
        <f t="shared" si="145"/>
        <v>4956818</v>
      </c>
      <c r="Q186" s="20">
        <f t="shared" si="145"/>
        <v>7334850</v>
      </c>
      <c r="R186" s="20"/>
      <c r="S186" s="20">
        <f t="shared" si="145"/>
        <v>2518312</v>
      </c>
      <c r="T186" s="20">
        <f t="shared" si="145"/>
        <v>4732417</v>
      </c>
      <c r="U186" s="20">
        <f t="shared" si="145"/>
        <v>7279557</v>
      </c>
      <c r="W186" s="16"/>
      <c r="X186" s="17" t="s">
        <v>126</v>
      </c>
      <c r="Y186" s="20">
        <f>SUM(Y187:Y188)</f>
        <v>24606219</v>
      </c>
      <c r="Z186" s="20">
        <f t="shared" ref="Z186:AB186" si="146">SUM(Z187:Z188)</f>
        <v>11008596</v>
      </c>
      <c r="AA186" s="20">
        <f t="shared" si="146"/>
        <v>13678688</v>
      </c>
      <c r="AB186" s="20">
        <f t="shared" si="146"/>
        <v>16346052</v>
      </c>
      <c r="AC186" s="20"/>
      <c r="AD186" s="20">
        <f t="shared" ref="AD186:AF186" si="147">SUM(AD187:AD188)</f>
        <v>8292612</v>
      </c>
      <c r="AE186" s="20">
        <f t="shared" si="147"/>
        <v>12470178</v>
      </c>
      <c r="AF186" s="20">
        <f t="shared" si="147"/>
        <v>14862787</v>
      </c>
      <c r="AG186" s="20"/>
      <c r="AH186" s="69">
        <f t="shared" si="81"/>
        <v>0</v>
      </c>
      <c r="AI186" s="62">
        <f t="shared" si="82"/>
        <v>3673746</v>
      </c>
      <c r="AJ186" s="62">
        <f t="shared" si="83"/>
        <v>2670092</v>
      </c>
      <c r="AK186" s="62">
        <f t="shared" si="84"/>
        <v>2667364</v>
      </c>
      <c r="AL186" s="62"/>
      <c r="AM186" s="62">
        <f t="shared" si="85"/>
        <v>1013055</v>
      </c>
      <c r="AN186" s="62">
        <f t="shared" si="86"/>
        <v>4177566</v>
      </c>
      <c r="AO186" s="62">
        <f t="shared" si="87"/>
        <v>2392609</v>
      </c>
      <c r="AP186" s="62"/>
      <c r="AQ186" s="62">
        <f t="shared" si="93"/>
        <v>2715984</v>
      </c>
      <c r="AR186" s="62">
        <f t="shared" si="94"/>
        <v>1208510</v>
      </c>
      <c r="AS186" s="62">
        <f t="shared" si="95"/>
        <v>1483265</v>
      </c>
    </row>
    <row r="187" spans="1:45" s="6" customFormat="1" ht="13.5" customHeight="1" x14ac:dyDescent="0.2">
      <c r="A187" s="16"/>
      <c r="B187" s="18" t="s">
        <v>0</v>
      </c>
      <c r="C187" s="21">
        <v>24606219</v>
      </c>
      <c r="D187" s="21">
        <v>135658</v>
      </c>
      <c r="E187" s="21">
        <v>135658</v>
      </c>
      <c r="F187" s="21">
        <v>179317</v>
      </c>
      <c r="G187" s="21"/>
      <c r="H187" s="21">
        <v>84905</v>
      </c>
      <c r="I187" s="21">
        <v>84905</v>
      </c>
      <c r="J187" s="21">
        <v>84905</v>
      </c>
      <c r="K187" s="27"/>
      <c r="L187" s="16"/>
      <c r="M187" s="18" t="s">
        <v>0</v>
      </c>
      <c r="N187" s="14">
        <v>24606219</v>
      </c>
      <c r="O187" s="14">
        <v>2611470</v>
      </c>
      <c r="P187" s="14">
        <v>4956818</v>
      </c>
      <c r="Q187" s="14">
        <v>7334850</v>
      </c>
      <c r="R187" s="14"/>
      <c r="S187" s="14">
        <v>2518312</v>
      </c>
      <c r="T187" s="14">
        <v>4732417</v>
      </c>
      <c r="U187" s="14">
        <v>7279557</v>
      </c>
      <c r="W187" s="16"/>
      <c r="X187" s="18" t="s">
        <v>0</v>
      </c>
      <c r="Y187" s="14">
        <v>24606219</v>
      </c>
      <c r="Z187" s="14">
        <v>11008596</v>
      </c>
      <c r="AA187" s="14">
        <v>13678688</v>
      </c>
      <c r="AB187" s="14">
        <v>16346052</v>
      </c>
      <c r="AC187" s="14"/>
      <c r="AD187" s="14">
        <v>8292612</v>
      </c>
      <c r="AE187" s="14">
        <v>12470178</v>
      </c>
      <c r="AF187" s="14">
        <v>14862787</v>
      </c>
      <c r="AG187" s="14"/>
      <c r="AH187" s="69">
        <f t="shared" si="81"/>
        <v>0</v>
      </c>
      <c r="AI187" s="61">
        <f t="shared" si="82"/>
        <v>3673746</v>
      </c>
      <c r="AJ187" s="61">
        <f t="shared" si="83"/>
        <v>2670092</v>
      </c>
      <c r="AK187" s="61">
        <f t="shared" si="84"/>
        <v>2667364</v>
      </c>
      <c r="AL187" s="61"/>
      <c r="AM187" s="61">
        <f t="shared" si="85"/>
        <v>1013055</v>
      </c>
      <c r="AN187" s="61">
        <f t="shared" si="86"/>
        <v>4177566</v>
      </c>
      <c r="AO187" s="61">
        <f t="shared" si="87"/>
        <v>2392609</v>
      </c>
      <c r="AP187" s="61"/>
      <c r="AQ187" s="61">
        <f t="shared" si="93"/>
        <v>2715984</v>
      </c>
      <c r="AR187" s="61">
        <f t="shared" si="94"/>
        <v>1208510</v>
      </c>
      <c r="AS187" s="61">
        <f t="shared" si="95"/>
        <v>1483265</v>
      </c>
    </row>
    <row r="188" spans="1:45" s="6" customFormat="1" ht="13.5" customHeight="1" x14ac:dyDescent="0.2">
      <c r="A188" s="16"/>
      <c r="B188" s="18" t="s">
        <v>2</v>
      </c>
      <c r="C188" s="14">
        <v>0</v>
      </c>
      <c r="D188" s="21">
        <v>0</v>
      </c>
      <c r="E188" s="21">
        <v>0</v>
      </c>
      <c r="F188" s="21">
        <v>0</v>
      </c>
      <c r="G188" s="21"/>
      <c r="H188" s="21">
        <v>0</v>
      </c>
      <c r="I188" s="21">
        <v>0</v>
      </c>
      <c r="J188" s="21">
        <v>0</v>
      </c>
      <c r="K188" s="27"/>
      <c r="L188" s="16"/>
      <c r="M188" s="18" t="s">
        <v>2</v>
      </c>
      <c r="N188" s="14">
        <v>0</v>
      </c>
      <c r="O188" s="21">
        <v>0</v>
      </c>
      <c r="P188" s="21">
        <v>0</v>
      </c>
      <c r="Q188" s="21">
        <v>0</v>
      </c>
      <c r="R188" s="21"/>
      <c r="S188" s="21">
        <v>0</v>
      </c>
      <c r="T188" s="21">
        <v>0</v>
      </c>
      <c r="U188" s="21">
        <v>0</v>
      </c>
      <c r="W188" s="16"/>
      <c r="X188" s="18" t="s">
        <v>2</v>
      </c>
      <c r="Y188" s="14">
        <v>0</v>
      </c>
      <c r="Z188" s="21">
        <v>0</v>
      </c>
      <c r="AA188" s="21">
        <v>0</v>
      </c>
      <c r="AB188" s="21">
        <v>0</v>
      </c>
      <c r="AC188" s="21"/>
      <c r="AD188" s="21">
        <v>0</v>
      </c>
      <c r="AE188" s="21">
        <v>0</v>
      </c>
      <c r="AF188" s="21">
        <v>0</v>
      </c>
      <c r="AG188" s="21"/>
      <c r="AH188" s="69">
        <f t="shared" si="81"/>
        <v>0</v>
      </c>
      <c r="AI188" s="61">
        <f t="shared" si="82"/>
        <v>0</v>
      </c>
      <c r="AJ188" s="61">
        <f t="shared" si="83"/>
        <v>0</v>
      </c>
      <c r="AK188" s="61">
        <f t="shared" si="84"/>
        <v>0</v>
      </c>
      <c r="AL188" s="61"/>
      <c r="AM188" s="61">
        <f t="shared" si="85"/>
        <v>0</v>
      </c>
      <c r="AN188" s="61">
        <f t="shared" si="86"/>
        <v>0</v>
      </c>
      <c r="AO188" s="61">
        <f t="shared" si="87"/>
        <v>0</v>
      </c>
      <c r="AP188" s="61"/>
      <c r="AQ188" s="61">
        <f t="shared" si="93"/>
        <v>0</v>
      </c>
      <c r="AR188" s="61">
        <f t="shared" si="94"/>
        <v>0</v>
      </c>
      <c r="AS188" s="61">
        <f t="shared" si="95"/>
        <v>0</v>
      </c>
    </row>
    <row r="189" spans="1:45" s="6" customFormat="1" ht="20.25" customHeight="1" x14ac:dyDescent="0.2">
      <c r="A189" s="16"/>
      <c r="B189" s="17" t="s">
        <v>71</v>
      </c>
      <c r="C189" s="20">
        <f>SUM(C190:C191)</f>
        <v>1462408.3199999998</v>
      </c>
      <c r="D189" s="20">
        <f t="shared" ref="D189:J189" si="148">SUM(D190:D191)</f>
        <v>0</v>
      </c>
      <c r="E189" s="20">
        <f t="shared" si="148"/>
        <v>117432.15</v>
      </c>
      <c r="F189" s="20">
        <f t="shared" si="148"/>
        <v>1344976.17</v>
      </c>
      <c r="G189" s="20">
        <f t="shared" si="148"/>
        <v>0</v>
      </c>
      <c r="H189" s="20">
        <f t="shared" si="148"/>
        <v>0</v>
      </c>
      <c r="I189" s="20">
        <f t="shared" si="148"/>
        <v>0</v>
      </c>
      <c r="J189" s="20">
        <f t="shared" si="148"/>
        <v>58716</v>
      </c>
      <c r="K189" s="27"/>
      <c r="L189" s="16"/>
      <c r="M189" s="17" t="s">
        <v>71</v>
      </c>
      <c r="N189" s="63">
        <f>SUM(N190:N191)</f>
        <v>75930160.530000001</v>
      </c>
      <c r="O189" s="20">
        <f t="shared" ref="O189:U189" si="149">SUM(O190:O191)</f>
        <v>20519695</v>
      </c>
      <c r="P189" s="20">
        <f t="shared" si="149"/>
        <v>25382500.829999998</v>
      </c>
      <c r="Q189" s="20">
        <f t="shared" si="149"/>
        <v>30027964.699999999</v>
      </c>
      <c r="R189" s="20"/>
      <c r="S189" s="20">
        <f t="shared" si="149"/>
        <v>20262802.300000001</v>
      </c>
      <c r="T189" s="20">
        <f t="shared" si="149"/>
        <v>25125608.300000001</v>
      </c>
      <c r="U189" s="20">
        <f t="shared" si="149"/>
        <v>29162380.379999999</v>
      </c>
      <c r="W189" s="16"/>
      <c r="X189" s="17" t="s">
        <v>71</v>
      </c>
      <c r="Y189" s="70">
        <f>SUM(Y190:Y191)</f>
        <v>47205773.530000001</v>
      </c>
      <c r="Z189" s="20">
        <f t="shared" ref="Z189:AB189" si="150">SUM(Z190:Z191)</f>
        <v>37242012.259999998</v>
      </c>
      <c r="AA189" s="20">
        <f t="shared" si="150"/>
        <v>39776812.590000004</v>
      </c>
      <c r="AB189" s="20">
        <f t="shared" si="150"/>
        <v>41370734.530000001</v>
      </c>
      <c r="AC189" s="20"/>
      <c r="AD189" s="20">
        <f t="shared" ref="AD189:AF189" si="151">SUM(AD190:AD191)</f>
        <v>36057033.749999993</v>
      </c>
      <c r="AE189" s="20">
        <f t="shared" si="151"/>
        <v>38098204.829999998</v>
      </c>
      <c r="AF189" s="20">
        <f t="shared" si="151"/>
        <v>39970826.499999993</v>
      </c>
      <c r="AG189" s="20"/>
      <c r="AH189" s="69">
        <f>+Y189-N189</f>
        <v>-28724387</v>
      </c>
      <c r="AI189" s="61">
        <f t="shared" si="82"/>
        <v>7214047.5599999987</v>
      </c>
      <c r="AJ189" s="61">
        <f t="shared" si="83"/>
        <v>2534800.3300000057</v>
      </c>
      <c r="AK189" s="61">
        <f t="shared" si="84"/>
        <v>1593921.9399999976</v>
      </c>
      <c r="AL189" s="61"/>
      <c r="AM189" s="61">
        <f t="shared" si="85"/>
        <v>6894653.3699999936</v>
      </c>
      <c r="AN189" s="61">
        <f t="shared" si="86"/>
        <v>2041171.0800000057</v>
      </c>
      <c r="AO189" s="61">
        <f t="shared" si="87"/>
        <v>1872621.6699999943</v>
      </c>
      <c r="AP189" s="61"/>
      <c r="AQ189" s="61">
        <f t="shared" si="93"/>
        <v>1184978.5100000054</v>
      </c>
      <c r="AR189" s="61">
        <f t="shared" si="94"/>
        <v>1678607.7600000054</v>
      </c>
      <c r="AS189" s="61">
        <f t="shared" si="95"/>
        <v>1399908.0300000086</v>
      </c>
    </row>
    <row r="190" spans="1:45" s="6" customFormat="1" ht="13.5" customHeight="1" x14ac:dyDescent="0.2">
      <c r="A190" s="16"/>
      <c r="B190" s="18" t="s">
        <v>0</v>
      </c>
      <c r="C190" s="21">
        <v>1462408.3199999998</v>
      </c>
      <c r="D190" s="21">
        <v>0</v>
      </c>
      <c r="E190" s="21">
        <v>117432.15</v>
      </c>
      <c r="F190" s="21">
        <v>1344976.17</v>
      </c>
      <c r="G190" s="21"/>
      <c r="H190" s="21">
        <v>0</v>
      </c>
      <c r="I190" s="21">
        <v>0</v>
      </c>
      <c r="J190" s="21">
        <v>58716</v>
      </c>
      <c r="K190" s="27"/>
      <c r="L190" s="16"/>
      <c r="M190" s="18" t="s">
        <v>0</v>
      </c>
      <c r="N190" s="64">
        <v>75930160.530000001</v>
      </c>
      <c r="O190" s="14">
        <v>20519695</v>
      </c>
      <c r="P190" s="14">
        <v>25382500.829999998</v>
      </c>
      <c r="Q190" s="14">
        <v>30027964.699999999</v>
      </c>
      <c r="R190" s="14"/>
      <c r="S190" s="14">
        <v>20262802.300000001</v>
      </c>
      <c r="T190" s="14">
        <v>25125608.300000001</v>
      </c>
      <c r="U190" s="14">
        <v>29162380.379999999</v>
      </c>
      <c r="W190" s="16"/>
      <c r="X190" s="18" t="s">
        <v>0</v>
      </c>
      <c r="Y190" s="71">
        <v>47205773.530000001</v>
      </c>
      <c r="Z190" s="14">
        <v>37242012.259999998</v>
      </c>
      <c r="AA190" s="14">
        <v>39776812.590000004</v>
      </c>
      <c r="AB190" s="14">
        <v>41370734.530000001</v>
      </c>
      <c r="AC190" s="14"/>
      <c r="AD190" s="14">
        <v>36057033.749999993</v>
      </c>
      <c r="AE190" s="14">
        <v>38098204.829999998</v>
      </c>
      <c r="AF190" s="14">
        <v>39970826.499999993</v>
      </c>
      <c r="AG190" s="14"/>
      <c r="AH190" s="69">
        <f t="shared" si="81"/>
        <v>-28724387</v>
      </c>
      <c r="AI190" s="61">
        <f t="shared" si="82"/>
        <v>7214047.5599999987</v>
      </c>
      <c r="AJ190" s="61">
        <f t="shared" si="83"/>
        <v>2534800.3300000057</v>
      </c>
      <c r="AK190" s="61">
        <f t="shared" si="84"/>
        <v>1593921.9399999976</v>
      </c>
      <c r="AL190" s="61"/>
      <c r="AM190" s="61">
        <f t="shared" si="85"/>
        <v>6894653.3699999936</v>
      </c>
      <c r="AN190" s="61">
        <f t="shared" si="86"/>
        <v>2041171.0800000057</v>
      </c>
      <c r="AO190" s="61">
        <f t="shared" si="87"/>
        <v>1872621.6699999943</v>
      </c>
      <c r="AP190" s="61"/>
      <c r="AQ190" s="61">
        <f t="shared" si="93"/>
        <v>1184978.5100000054</v>
      </c>
      <c r="AR190" s="61">
        <f t="shared" si="94"/>
        <v>1678607.7600000054</v>
      </c>
      <c r="AS190" s="61">
        <f t="shared" si="95"/>
        <v>1399908.0300000086</v>
      </c>
    </row>
    <row r="191" spans="1:45" s="6" customFormat="1" ht="13.5" customHeight="1" x14ac:dyDescent="0.2">
      <c r="A191" s="16"/>
      <c r="B191" s="18" t="s">
        <v>2</v>
      </c>
      <c r="C191" s="21">
        <v>0</v>
      </c>
      <c r="D191" s="21">
        <v>0</v>
      </c>
      <c r="E191" s="21">
        <v>0</v>
      </c>
      <c r="F191" s="21">
        <v>0</v>
      </c>
      <c r="G191" s="21"/>
      <c r="H191" s="21">
        <v>0</v>
      </c>
      <c r="I191" s="21">
        <v>0</v>
      </c>
      <c r="J191" s="21">
        <v>0</v>
      </c>
      <c r="K191" s="27"/>
      <c r="L191" s="16"/>
      <c r="M191" s="18" t="s">
        <v>2</v>
      </c>
      <c r="N191" s="21">
        <v>0</v>
      </c>
      <c r="O191" s="21">
        <v>0</v>
      </c>
      <c r="P191" s="21">
        <v>0</v>
      </c>
      <c r="Q191" s="21">
        <v>0</v>
      </c>
      <c r="R191" s="21"/>
      <c r="S191" s="21">
        <v>0</v>
      </c>
      <c r="T191" s="21">
        <v>0</v>
      </c>
      <c r="U191" s="21">
        <v>0</v>
      </c>
      <c r="W191" s="16"/>
      <c r="X191" s="18" t="s">
        <v>2</v>
      </c>
      <c r="Y191" s="21">
        <v>0</v>
      </c>
      <c r="Z191" s="21">
        <v>0</v>
      </c>
      <c r="AA191" s="21">
        <v>0</v>
      </c>
      <c r="AB191" s="21">
        <v>0</v>
      </c>
      <c r="AC191" s="21"/>
      <c r="AD191" s="21">
        <v>0</v>
      </c>
      <c r="AE191" s="21">
        <v>0</v>
      </c>
      <c r="AF191" s="21">
        <v>0</v>
      </c>
      <c r="AG191" s="21"/>
      <c r="AH191" s="69">
        <f t="shared" si="81"/>
        <v>0</v>
      </c>
      <c r="AI191" s="61">
        <f t="shared" si="82"/>
        <v>0</v>
      </c>
      <c r="AJ191" s="61">
        <f t="shared" si="83"/>
        <v>0</v>
      </c>
      <c r="AK191" s="61">
        <f t="shared" si="84"/>
        <v>0</v>
      </c>
      <c r="AL191" s="61"/>
      <c r="AM191" s="61">
        <f t="shared" si="85"/>
        <v>0</v>
      </c>
      <c r="AN191" s="61">
        <f t="shared" si="86"/>
        <v>0</v>
      </c>
      <c r="AO191" s="61">
        <f t="shared" si="87"/>
        <v>0</v>
      </c>
      <c r="AP191" s="61"/>
      <c r="AQ191" s="61">
        <f t="shared" si="93"/>
        <v>0</v>
      </c>
      <c r="AR191" s="61">
        <f t="shared" si="94"/>
        <v>0</v>
      </c>
      <c r="AS191" s="61">
        <f t="shared" si="95"/>
        <v>0</v>
      </c>
    </row>
    <row r="192" spans="1:45" ht="13.5" customHeight="1" x14ac:dyDescent="0.2">
      <c r="A192" s="16"/>
      <c r="B192" s="17" t="s">
        <v>211</v>
      </c>
      <c r="C192" s="20">
        <f>SUM(C193:C194)</f>
        <v>1915392</v>
      </c>
      <c r="D192" s="20">
        <f t="shared" ref="D192:J192" si="152">SUM(D193:D194)</f>
        <v>159616</v>
      </c>
      <c r="E192" s="20">
        <f t="shared" si="152"/>
        <v>319232</v>
      </c>
      <c r="F192" s="20">
        <f t="shared" si="152"/>
        <v>478848</v>
      </c>
      <c r="G192" s="20">
        <f t="shared" si="152"/>
        <v>0</v>
      </c>
      <c r="H192" s="20">
        <f t="shared" si="152"/>
        <v>0</v>
      </c>
      <c r="I192" s="20">
        <f t="shared" si="152"/>
        <v>0</v>
      </c>
      <c r="J192" s="20">
        <f t="shared" si="152"/>
        <v>0</v>
      </c>
      <c r="K192" s="27"/>
      <c r="L192" s="16"/>
      <c r="M192" s="17" t="s">
        <v>211</v>
      </c>
      <c r="N192" s="20">
        <f>SUM(N193:N194)</f>
        <v>1915392</v>
      </c>
      <c r="O192" s="20">
        <f t="shared" ref="O192:U192" si="153">SUM(O193:O194)</f>
        <v>638464</v>
      </c>
      <c r="P192" s="20">
        <f t="shared" si="153"/>
        <v>798080</v>
      </c>
      <c r="Q192" s="20">
        <f t="shared" si="153"/>
        <v>957696</v>
      </c>
      <c r="R192" s="20"/>
      <c r="S192" s="20">
        <f t="shared" si="153"/>
        <v>130744.82</v>
      </c>
      <c r="T192" s="20">
        <f t="shared" si="153"/>
        <v>130744.82</v>
      </c>
      <c r="U192" s="20">
        <f t="shared" si="153"/>
        <v>130744.82</v>
      </c>
      <c r="W192" s="16"/>
      <c r="X192" s="17" t="s">
        <v>211</v>
      </c>
      <c r="Y192" s="20">
        <f>SUM(Y193:Y194)</f>
        <v>1915392</v>
      </c>
      <c r="Z192" s="20">
        <f t="shared" ref="Z192:AB192" si="154">SUM(Z193:Z194)</f>
        <v>1117312</v>
      </c>
      <c r="AA192" s="20">
        <f t="shared" si="154"/>
        <v>1276928</v>
      </c>
      <c r="AB192" s="20">
        <f t="shared" si="154"/>
        <v>1436544</v>
      </c>
      <c r="AC192" s="20"/>
      <c r="AD192" s="20">
        <f t="shared" ref="AD192:AF192" si="155">SUM(AD193:AD194)</f>
        <v>778209</v>
      </c>
      <c r="AE192" s="20">
        <f t="shared" si="155"/>
        <v>778209</v>
      </c>
      <c r="AF192" s="20">
        <f t="shared" si="155"/>
        <v>778209</v>
      </c>
      <c r="AG192" s="20"/>
      <c r="AH192" s="69">
        <f t="shared" si="81"/>
        <v>0</v>
      </c>
      <c r="AI192" s="61">
        <f t="shared" si="82"/>
        <v>159616</v>
      </c>
      <c r="AJ192" s="61">
        <f t="shared" si="83"/>
        <v>159616</v>
      </c>
      <c r="AK192" s="61">
        <f t="shared" si="84"/>
        <v>159616</v>
      </c>
      <c r="AL192" s="61"/>
      <c r="AM192" s="61">
        <f t="shared" si="85"/>
        <v>647464.17999999993</v>
      </c>
      <c r="AN192" s="61">
        <f t="shared" si="86"/>
        <v>0</v>
      </c>
      <c r="AO192" s="61">
        <f t="shared" si="87"/>
        <v>0</v>
      </c>
      <c r="AP192" s="61"/>
      <c r="AQ192" s="61">
        <f t="shared" si="93"/>
        <v>339103</v>
      </c>
      <c r="AR192" s="61">
        <f t="shared" si="94"/>
        <v>498719</v>
      </c>
      <c r="AS192" s="61">
        <f t="shared" si="95"/>
        <v>658335</v>
      </c>
    </row>
    <row r="193" spans="1:45" ht="13.5" customHeight="1" x14ac:dyDescent="0.2">
      <c r="A193" s="16"/>
      <c r="B193" s="18" t="s">
        <v>0</v>
      </c>
      <c r="C193" s="21">
        <v>1915392</v>
      </c>
      <c r="D193" s="21">
        <v>159616</v>
      </c>
      <c r="E193" s="21">
        <v>319232</v>
      </c>
      <c r="F193" s="21">
        <v>478848</v>
      </c>
      <c r="G193" s="21"/>
      <c r="H193" s="21">
        <v>0</v>
      </c>
      <c r="I193" s="21">
        <v>0</v>
      </c>
      <c r="J193" s="21">
        <v>0</v>
      </c>
      <c r="K193" s="27"/>
      <c r="L193" s="16"/>
      <c r="M193" s="18" t="s">
        <v>0</v>
      </c>
      <c r="N193" s="14">
        <v>1915392</v>
      </c>
      <c r="O193" s="14">
        <v>638464</v>
      </c>
      <c r="P193" s="14">
        <v>798080</v>
      </c>
      <c r="Q193" s="14">
        <v>957696</v>
      </c>
      <c r="R193" s="14"/>
      <c r="S193" s="14">
        <v>130744.82</v>
      </c>
      <c r="T193" s="14">
        <v>130744.82</v>
      </c>
      <c r="U193" s="14">
        <v>130744.82</v>
      </c>
      <c r="W193" s="16"/>
      <c r="X193" s="18" t="s">
        <v>0</v>
      </c>
      <c r="Y193" s="14">
        <v>1915392</v>
      </c>
      <c r="Z193" s="14">
        <v>1117312</v>
      </c>
      <c r="AA193" s="14">
        <v>1276928</v>
      </c>
      <c r="AB193" s="14">
        <v>1436544</v>
      </c>
      <c r="AC193" s="14"/>
      <c r="AD193" s="14">
        <v>778209</v>
      </c>
      <c r="AE193" s="14">
        <v>778209</v>
      </c>
      <c r="AF193" s="14">
        <v>778209</v>
      </c>
      <c r="AG193" s="14"/>
      <c r="AH193" s="69">
        <f t="shared" si="81"/>
        <v>0</v>
      </c>
      <c r="AI193" s="61">
        <f t="shared" si="82"/>
        <v>159616</v>
      </c>
      <c r="AJ193" s="61">
        <f t="shared" si="83"/>
        <v>159616</v>
      </c>
      <c r="AK193" s="61">
        <f t="shared" si="84"/>
        <v>159616</v>
      </c>
      <c r="AL193" s="61"/>
      <c r="AM193" s="61">
        <f t="shared" si="85"/>
        <v>647464.17999999993</v>
      </c>
      <c r="AN193" s="61">
        <f t="shared" si="86"/>
        <v>0</v>
      </c>
      <c r="AO193" s="61">
        <f t="shared" si="87"/>
        <v>0</v>
      </c>
      <c r="AP193" s="61"/>
      <c r="AQ193" s="61">
        <f t="shared" si="93"/>
        <v>339103</v>
      </c>
      <c r="AR193" s="61">
        <f t="shared" si="94"/>
        <v>498719</v>
      </c>
      <c r="AS193" s="61">
        <f t="shared" si="95"/>
        <v>658335</v>
      </c>
    </row>
    <row r="194" spans="1:45" ht="13.5" customHeight="1" x14ac:dyDescent="0.2">
      <c r="A194" s="16"/>
      <c r="B194" s="18" t="s">
        <v>2</v>
      </c>
      <c r="C194" s="21">
        <v>0</v>
      </c>
      <c r="D194" s="21">
        <v>0</v>
      </c>
      <c r="E194" s="21">
        <v>0</v>
      </c>
      <c r="F194" s="21">
        <v>0</v>
      </c>
      <c r="G194" s="21"/>
      <c r="H194" s="21">
        <v>0</v>
      </c>
      <c r="I194" s="21">
        <v>0</v>
      </c>
      <c r="J194" s="21">
        <v>0</v>
      </c>
      <c r="K194" s="27"/>
      <c r="L194" s="16"/>
      <c r="M194" s="18" t="s">
        <v>2</v>
      </c>
      <c r="N194" s="21">
        <v>0</v>
      </c>
      <c r="O194" s="21">
        <v>0</v>
      </c>
      <c r="P194" s="21">
        <v>0</v>
      </c>
      <c r="Q194" s="21">
        <v>0</v>
      </c>
      <c r="R194" s="21"/>
      <c r="S194" s="21">
        <v>0</v>
      </c>
      <c r="T194" s="21">
        <v>0</v>
      </c>
      <c r="U194" s="21">
        <v>0</v>
      </c>
      <c r="W194" s="16"/>
      <c r="X194" s="18" t="s">
        <v>2</v>
      </c>
      <c r="Y194" s="21">
        <v>0</v>
      </c>
      <c r="Z194" s="21">
        <v>0</v>
      </c>
      <c r="AA194" s="21">
        <v>0</v>
      </c>
      <c r="AB194" s="21">
        <v>0</v>
      </c>
      <c r="AC194" s="21"/>
      <c r="AD194" s="21">
        <v>0</v>
      </c>
      <c r="AE194" s="21">
        <v>0</v>
      </c>
      <c r="AF194" s="21">
        <v>0</v>
      </c>
      <c r="AG194" s="21"/>
      <c r="AH194" s="69">
        <f t="shared" si="81"/>
        <v>0</v>
      </c>
      <c r="AI194" s="61">
        <f t="shared" si="82"/>
        <v>0</v>
      </c>
      <c r="AJ194" s="61">
        <f t="shared" si="83"/>
        <v>0</v>
      </c>
      <c r="AK194" s="61">
        <f t="shared" si="84"/>
        <v>0</v>
      </c>
      <c r="AL194" s="61"/>
      <c r="AM194" s="61">
        <f t="shared" si="85"/>
        <v>0</v>
      </c>
      <c r="AN194" s="61">
        <f t="shared" si="86"/>
        <v>0</v>
      </c>
      <c r="AO194" s="61">
        <f t="shared" si="87"/>
        <v>0</v>
      </c>
      <c r="AP194" s="61"/>
      <c r="AQ194" s="61">
        <f t="shared" si="93"/>
        <v>0</v>
      </c>
      <c r="AR194" s="61">
        <f t="shared" si="94"/>
        <v>0</v>
      </c>
      <c r="AS194" s="61">
        <f t="shared" si="95"/>
        <v>0</v>
      </c>
    </row>
    <row r="195" spans="1:45" s="6" customFormat="1" ht="13.5" customHeight="1" x14ac:dyDescent="0.2">
      <c r="A195" s="16"/>
      <c r="B195" s="17" t="s">
        <v>176</v>
      </c>
      <c r="C195" s="20">
        <f>SUM(C196:C197)</f>
        <v>180779389</v>
      </c>
      <c r="D195" s="20">
        <f t="shared" ref="D195:J195" si="156">SUM(D196:D197)</f>
        <v>6645450</v>
      </c>
      <c r="E195" s="20">
        <f t="shared" si="156"/>
        <v>6645450</v>
      </c>
      <c r="F195" s="20">
        <f t="shared" si="156"/>
        <v>6645450</v>
      </c>
      <c r="G195" s="20">
        <f t="shared" si="156"/>
        <v>0</v>
      </c>
      <c r="H195" s="20">
        <f t="shared" si="156"/>
        <v>6645450</v>
      </c>
      <c r="I195" s="20">
        <f t="shared" si="156"/>
        <v>6645450</v>
      </c>
      <c r="J195" s="20">
        <f t="shared" si="156"/>
        <v>6645450</v>
      </c>
      <c r="K195" s="27"/>
      <c r="L195" s="16"/>
      <c r="M195" s="17" t="s">
        <v>176</v>
      </c>
      <c r="N195" s="20">
        <f>SUM(N196:N197)</f>
        <v>193976389</v>
      </c>
      <c r="O195" s="20">
        <f t="shared" ref="O195:U195" si="157">SUM(O196:O197)</f>
        <v>40650083</v>
      </c>
      <c r="P195" s="20">
        <f t="shared" si="157"/>
        <v>99058051</v>
      </c>
      <c r="Q195" s="20">
        <f t="shared" si="157"/>
        <v>105560968.06</v>
      </c>
      <c r="R195" s="20"/>
      <c r="S195" s="20">
        <f t="shared" si="157"/>
        <v>40650083</v>
      </c>
      <c r="T195" s="20">
        <f t="shared" si="157"/>
        <v>99058051</v>
      </c>
      <c r="U195" s="20">
        <f t="shared" si="157"/>
        <v>105560968.06</v>
      </c>
      <c r="W195" s="16"/>
      <c r="X195" s="17" t="s">
        <v>176</v>
      </c>
      <c r="Y195" s="20">
        <f>SUM(Y196:Y197)</f>
        <v>238622443</v>
      </c>
      <c r="Z195" s="20">
        <f t="shared" ref="Z195:AB195" si="158">SUM(Z196:Z197)</f>
        <v>133298780</v>
      </c>
      <c r="AA195" s="20">
        <f t="shared" si="158"/>
        <v>141158052</v>
      </c>
      <c r="AB195" s="20">
        <f t="shared" si="158"/>
        <v>157154105</v>
      </c>
      <c r="AC195" s="20"/>
      <c r="AD195" s="20">
        <f t="shared" ref="AD195:AF195" si="159">SUM(AD196:AD197)</f>
        <v>133298780</v>
      </c>
      <c r="AE195" s="20">
        <f t="shared" si="159"/>
        <v>141158052</v>
      </c>
      <c r="AF195" s="20">
        <f t="shared" si="159"/>
        <v>157154105</v>
      </c>
      <c r="AG195" s="20"/>
      <c r="AH195" s="69">
        <f t="shared" si="81"/>
        <v>44646054</v>
      </c>
      <c r="AI195" s="61">
        <f t="shared" si="82"/>
        <v>27737811.939999998</v>
      </c>
      <c r="AJ195" s="61">
        <f t="shared" si="83"/>
        <v>7859272</v>
      </c>
      <c r="AK195" s="61">
        <f t="shared" si="84"/>
        <v>15996053</v>
      </c>
      <c r="AL195" s="61"/>
      <c r="AM195" s="61">
        <f t="shared" si="85"/>
        <v>27737811.939999998</v>
      </c>
      <c r="AN195" s="61">
        <f t="shared" si="86"/>
        <v>7859272</v>
      </c>
      <c r="AO195" s="61">
        <f t="shared" si="87"/>
        <v>15996053</v>
      </c>
      <c r="AP195" s="61"/>
      <c r="AQ195" s="61">
        <f t="shared" si="93"/>
        <v>0</v>
      </c>
      <c r="AR195" s="61">
        <f t="shared" si="94"/>
        <v>0</v>
      </c>
      <c r="AS195" s="61">
        <f t="shared" si="95"/>
        <v>0</v>
      </c>
    </row>
    <row r="196" spans="1:45" s="6" customFormat="1" ht="13.5" customHeight="1" x14ac:dyDescent="0.2">
      <c r="A196" s="16"/>
      <c r="B196" s="18" t="s">
        <v>0</v>
      </c>
      <c r="C196" s="21">
        <v>57190037</v>
      </c>
      <c r="D196" s="21">
        <v>6586494</v>
      </c>
      <c r="E196" s="21">
        <v>6586494</v>
      </c>
      <c r="F196" s="21">
        <v>6586494</v>
      </c>
      <c r="G196" s="21"/>
      <c r="H196" s="21">
        <v>6586494</v>
      </c>
      <c r="I196" s="21">
        <v>6586494</v>
      </c>
      <c r="J196" s="21">
        <v>6586494</v>
      </c>
      <c r="K196" s="27"/>
      <c r="L196" s="16"/>
      <c r="M196" s="18" t="s">
        <v>0</v>
      </c>
      <c r="N196" s="14">
        <v>57420037</v>
      </c>
      <c r="O196" s="14">
        <v>7906498</v>
      </c>
      <c r="P196" s="14">
        <v>11026883</v>
      </c>
      <c r="Q196" s="14">
        <v>16825091</v>
      </c>
      <c r="R196" s="14"/>
      <c r="S196" s="14">
        <v>7906498</v>
      </c>
      <c r="T196" s="14">
        <v>11026883</v>
      </c>
      <c r="U196" s="14">
        <v>16825091</v>
      </c>
      <c r="W196" s="16"/>
      <c r="X196" s="18" t="s">
        <v>0</v>
      </c>
      <c r="Y196" s="14">
        <v>61667181</v>
      </c>
      <c r="Z196" s="14">
        <v>20728135</v>
      </c>
      <c r="AA196" s="14">
        <v>24838975</v>
      </c>
      <c r="AB196" s="14">
        <v>32176929</v>
      </c>
      <c r="AC196" s="14"/>
      <c r="AD196" s="14">
        <v>20728135</v>
      </c>
      <c r="AE196" s="14">
        <v>24838975</v>
      </c>
      <c r="AF196" s="14">
        <v>32176929</v>
      </c>
      <c r="AG196" s="14"/>
      <c r="AH196" s="69">
        <f t="shared" si="81"/>
        <v>4247144</v>
      </c>
      <c r="AI196" s="61">
        <f t="shared" si="82"/>
        <v>3903044</v>
      </c>
      <c r="AJ196" s="61">
        <f t="shared" si="83"/>
        <v>4110840</v>
      </c>
      <c r="AK196" s="61">
        <f t="shared" si="84"/>
        <v>7337954</v>
      </c>
      <c r="AL196" s="61"/>
      <c r="AM196" s="61">
        <f t="shared" si="85"/>
        <v>3903044</v>
      </c>
      <c r="AN196" s="61">
        <f t="shared" si="86"/>
        <v>4110840</v>
      </c>
      <c r="AO196" s="61">
        <f t="shared" si="87"/>
        <v>7337954</v>
      </c>
      <c r="AP196" s="61"/>
      <c r="AQ196" s="61">
        <f t="shared" si="93"/>
        <v>0</v>
      </c>
      <c r="AR196" s="61">
        <f t="shared" si="94"/>
        <v>0</v>
      </c>
      <c r="AS196" s="61">
        <f t="shared" si="95"/>
        <v>0</v>
      </c>
    </row>
    <row r="197" spans="1:45" s="6" customFormat="1" ht="13.5" customHeight="1" x14ac:dyDescent="0.2">
      <c r="A197" s="16"/>
      <c r="B197" s="18" t="s">
        <v>2</v>
      </c>
      <c r="C197" s="21">
        <v>123589352</v>
      </c>
      <c r="D197" s="21">
        <v>58956</v>
      </c>
      <c r="E197" s="21">
        <v>58956</v>
      </c>
      <c r="F197" s="21">
        <v>58956</v>
      </c>
      <c r="G197" s="21"/>
      <c r="H197" s="21">
        <v>58956</v>
      </c>
      <c r="I197" s="21">
        <v>58956</v>
      </c>
      <c r="J197" s="21">
        <v>58956</v>
      </c>
      <c r="K197" s="27"/>
      <c r="L197" s="16"/>
      <c r="M197" s="18" t="s">
        <v>2</v>
      </c>
      <c r="N197" s="14">
        <v>136556352</v>
      </c>
      <c r="O197" s="14">
        <v>32743585</v>
      </c>
      <c r="P197" s="14">
        <v>88031168</v>
      </c>
      <c r="Q197" s="14">
        <v>88735877.060000002</v>
      </c>
      <c r="R197" s="14"/>
      <c r="S197" s="14">
        <v>32743585</v>
      </c>
      <c r="T197" s="14">
        <v>88031168</v>
      </c>
      <c r="U197" s="14">
        <v>88735877.060000002</v>
      </c>
      <c r="W197" s="16"/>
      <c r="X197" s="18" t="s">
        <v>2</v>
      </c>
      <c r="Y197" s="14">
        <v>176955262</v>
      </c>
      <c r="Z197" s="14">
        <v>112570645</v>
      </c>
      <c r="AA197" s="14">
        <v>116319077</v>
      </c>
      <c r="AB197" s="14">
        <v>124977176</v>
      </c>
      <c r="AC197" s="14"/>
      <c r="AD197" s="14">
        <v>112570645</v>
      </c>
      <c r="AE197" s="14">
        <v>116319077</v>
      </c>
      <c r="AF197" s="14">
        <v>124977176</v>
      </c>
      <c r="AG197" s="14"/>
      <c r="AH197" s="69">
        <f t="shared" si="81"/>
        <v>40398910</v>
      </c>
      <c r="AI197" s="61">
        <f t="shared" si="82"/>
        <v>23834767.939999998</v>
      </c>
      <c r="AJ197" s="61">
        <f t="shared" si="83"/>
        <v>3748432</v>
      </c>
      <c r="AK197" s="61">
        <f t="shared" si="84"/>
        <v>8658099</v>
      </c>
      <c r="AL197" s="61"/>
      <c r="AM197" s="61">
        <f t="shared" si="85"/>
        <v>23834767.939999998</v>
      </c>
      <c r="AN197" s="61">
        <f t="shared" si="86"/>
        <v>3748432</v>
      </c>
      <c r="AO197" s="61">
        <f t="shared" si="87"/>
        <v>8658099</v>
      </c>
      <c r="AP197" s="61"/>
      <c r="AQ197" s="61">
        <f t="shared" si="93"/>
        <v>0</v>
      </c>
      <c r="AR197" s="61">
        <f t="shared" si="94"/>
        <v>0</v>
      </c>
      <c r="AS197" s="61">
        <f t="shared" si="95"/>
        <v>0</v>
      </c>
    </row>
    <row r="198" spans="1:45" s="6" customFormat="1" ht="13.5" customHeight="1" x14ac:dyDescent="0.2">
      <c r="A198" s="16"/>
      <c r="B198" s="17" t="s">
        <v>150</v>
      </c>
      <c r="C198" s="20">
        <f>SUM(C199:C200)</f>
        <v>23648529</v>
      </c>
      <c r="D198" s="20">
        <f t="shared" ref="D198:J198" si="160">SUM(D199:D200)</f>
        <v>96009</v>
      </c>
      <c r="E198" s="20">
        <f t="shared" si="160"/>
        <v>11515418</v>
      </c>
      <c r="F198" s="20">
        <f t="shared" si="160"/>
        <v>23648529</v>
      </c>
      <c r="G198" s="20">
        <f t="shared" si="160"/>
        <v>0</v>
      </c>
      <c r="H198" s="20">
        <f t="shared" si="160"/>
        <v>0</v>
      </c>
      <c r="I198" s="20">
        <f t="shared" si="160"/>
        <v>11515418</v>
      </c>
      <c r="J198" s="20">
        <f t="shared" si="160"/>
        <v>23648529</v>
      </c>
      <c r="K198" s="27"/>
      <c r="L198" s="16"/>
      <c r="M198" s="17" t="s">
        <v>150</v>
      </c>
      <c r="N198" s="20">
        <f>SUM(N199:N200)</f>
        <v>23648529</v>
      </c>
      <c r="O198" s="20">
        <f t="shared" ref="O198:U198" si="161">SUM(O199:O200)</f>
        <v>23648529</v>
      </c>
      <c r="P198" s="20">
        <f t="shared" si="161"/>
        <v>23648529</v>
      </c>
      <c r="Q198" s="20">
        <f t="shared" si="161"/>
        <v>23648529</v>
      </c>
      <c r="R198" s="20"/>
      <c r="S198" s="20">
        <f t="shared" si="161"/>
        <v>23648529</v>
      </c>
      <c r="T198" s="20">
        <f t="shared" si="161"/>
        <v>23648529</v>
      </c>
      <c r="U198" s="20">
        <f t="shared" si="161"/>
        <v>23648529</v>
      </c>
      <c r="W198" s="16"/>
      <c r="X198" s="17" t="s">
        <v>150</v>
      </c>
      <c r="Y198" s="20">
        <f>SUM(Y199:Y200)</f>
        <v>23648529</v>
      </c>
      <c r="Z198" s="20">
        <f t="shared" ref="Z198:AB198" si="162">SUM(Z199:Z200)</f>
        <v>23648529</v>
      </c>
      <c r="AA198" s="20">
        <f t="shared" si="162"/>
        <v>23648529</v>
      </c>
      <c r="AB198" s="20">
        <f t="shared" si="162"/>
        <v>23648529</v>
      </c>
      <c r="AC198" s="20"/>
      <c r="AD198" s="20">
        <f t="shared" ref="AD198:AF198" si="163">SUM(AD199:AD200)</f>
        <v>23648529</v>
      </c>
      <c r="AE198" s="20">
        <f t="shared" si="163"/>
        <v>23648529</v>
      </c>
      <c r="AF198" s="20">
        <f t="shared" si="163"/>
        <v>23648529</v>
      </c>
      <c r="AG198" s="20"/>
      <c r="AH198" s="69">
        <f t="shared" si="81"/>
        <v>0</v>
      </c>
      <c r="AI198" s="61">
        <f t="shared" si="82"/>
        <v>0</v>
      </c>
      <c r="AJ198" s="61">
        <f t="shared" si="83"/>
        <v>0</v>
      </c>
      <c r="AK198" s="61">
        <f t="shared" si="84"/>
        <v>0</v>
      </c>
      <c r="AL198" s="61"/>
      <c r="AM198" s="61">
        <f t="shared" si="85"/>
        <v>0</v>
      </c>
      <c r="AN198" s="61">
        <f t="shared" si="86"/>
        <v>0</v>
      </c>
      <c r="AO198" s="61">
        <f t="shared" si="87"/>
        <v>0</v>
      </c>
      <c r="AP198" s="61"/>
      <c r="AQ198" s="61">
        <f t="shared" si="93"/>
        <v>0</v>
      </c>
      <c r="AR198" s="61">
        <f t="shared" si="94"/>
        <v>0</v>
      </c>
      <c r="AS198" s="61">
        <f t="shared" si="95"/>
        <v>0</v>
      </c>
    </row>
    <row r="199" spans="1:45" s="6" customFormat="1" ht="13.5" customHeight="1" x14ac:dyDescent="0.2">
      <c r="A199" s="16"/>
      <c r="B199" s="18" t="s">
        <v>0</v>
      </c>
      <c r="C199" s="21">
        <v>23648529</v>
      </c>
      <c r="D199" s="21">
        <v>96009</v>
      </c>
      <c r="E199" s="21">
        <v>11515418</v>
      </c>
      <c r="F199" s="21">
        <v>23648529</v>
      </c>
      <c r="G199" s="21"/>
      <c r="H199" s="21">
        <v>0</v>
      </c>
      <c r="I199" s="21">
        <v>11515418</v>
      </c>
      <c r="J199" s="21">
        <v>23648529</v>
      </c>
      <c r="K199" s="27"/>
      <c r="L199" s="16"/>
      <c r="M199" s="18" t="s">
        <v>0</v>
      </c>
      <c r="N199" s="14">
        <v>23648529</v>
      </c>
      <c r="O199" s="14">
        <v>23648529</v>
      </c>
      <c r="P199" s="14">
        <v>23648529</v>
      </c>
      <c r="Q199" s="14">
        <v>23648529</v>
      </c>
      <c r="R199" s="14"/>
      <c r="S199" s="14">
        <v>23648529</v>
      </c>
      <c r="T199" s="14">
        <v>23648529</v>
      </c>
      <c r="U199" s="14">
        <v>23648529</v>
      </c>
      <c r="W199" s="16"/>
      <c r="X199" s="18" t="s">
        <v>0</v>
      </c>
      <c r="Y199" s="14">
        <v>23648529</v>
      </c>
      <c r="Z199" s="14">
        <v>23648529</v>
      </c>
      <c r="AA199" s="14">
        <v>23648529</v>
      </c>
      <c r="AB199" s="14">
        <v>23648529</v>
      </c>
      <c r="AC199" s="14"/>
      <c r="AD199" s="14">
        <v>23648529</v>
      </c>
      <c r="AE199" s="14">
        <v>23648529</v>
      </c>
      <c r="AF199" s="14">
        <v>23648529</v>
      </c>
      <c r="AG199" s="14"/>
      <c r="AH199" s="69">
        <f t="shared" si="81"/>
        <v>0</v>
      </c>
      <c r="AI199" s="61">
        <f t="shared" si="82"/>
        <v>0</v>
      </c>
      <c r="AJ199" s="61">
        <f t="shared" si="83"/>
        <v>0</v>
      </c>
      <c r="AK199" s="61">
        <f t="shared" si="84"/>
        <v>0</v>
      </c>
      <c r="AL199" s="61"/>
      <c r="AM199" s="61">
        <f t="shared" si="85"/>
        <v>0</v>
      </c>
      <c r="AN199" s="61">
        <f t="shared" si="86"/>
        <v>0</v>
      </c>
      <c r="AO199" s="61">
        <f t="shared" si="87"/>
        <v>0</v>
      </c>
      <c r="AP199" s="61"/>
      <c r="AQ199" s="61">
        <f t="shared" si="93"/>
        <v>0</v>
      </c>
      <c r="AR199" s="61">
        <f t="shared" si="94"/>
        <v>0</v>
      </c>
      <c r="AS199" s="61">
        <f t="shared" si="95"/>
        <v>0</v>
      </c>
    </row>
    <row r="200" spans="1:45" s="6" customFormat="1" ht="13.5" customHeight="1" x14ac:dyDescent="0.2">
      <c r="A200" s="16"/>
      <c r="B200" s="18" t="s">
        <v>2</v>
      </c>
      <c r="C200" s="21">
        <v>0</v>
      </c>
      <c r="D200" s="21">
        <v>0</v>
      </c>
      <c r="E200" s="21">
        <v>0</v>
      </c>
      <c r="F200" s="21">
        <v>0</v>
      </c>
      <c r="G200" s="21"/>
      <c r="H200" s="21">
        <v>0</v>
      </c>
      <c r="I200" s="21">
        <v>0</v>
      </c>
      <c r="J200" s="21">
        <v>0</v>
      </c>
      <c r="K200" s="27"/>
      <c r="L200" s="16"/>
      <c r="M200" s="18" t="s">
        <v>2</v>
      </c>
      <c r="N200" s="21">
        <v>0</v>
      </c>
      <c r="O200" s="21">
        <v>0</v>
      </c>
      <c r="P200" s="21">
        <v>0</v>
      </c>
      <c r="Q200" s="21">
        <v>0</v>
      </c>
      <c r="R200" s="21"/>
      <c r="S200" s="21">
        <v>0</v>
      </c>
      <c r="T200" s="21">
        <v>0</v>
      </c>
      <c r="U200" s="21">
        <v>0</v>
      </c>
      <c r="W200" s="16"/>
      <c r="X200" s="18" t="s">
        <v>2</v>
      </c>
      <c r="Y200" s="21">
        <v>0</v>
      </c>
      <c r="Z200" s="21">
        <v>0</v>
      </c>
      <c r="AA200" s="21">
        <v>0</v>
      </c>
      <c r="AB200" s="21">
        <v>0</v>
      </c>
      <c r="AC200" s="21"/>
      <c r="AD200" s="21">
        <v>0</v>
      </c>
      <c r="AE200" s="21">
        <v>0</v>
      </c>
      <c r="AF200" s="21">
        <v>0</v>
      </c>
      <c r="AG200" s="21"/>
      <c r="AH200" s="69">
        <f t="shared" si="81"/>
        <v>0</v>
      </c>
      <c r="AI200" s="61">
        <f t="shared" si="82"/>
        <v>0</v>
      </c>
      <c r="AJ200" s="61">
        <f t="shared" si="83"/>
        <v>0</v>
      </c>
      <c r="AK200" s="61">
        <f t="shared" si="84"/>
        <v>0</v>
      </c>
      <c r="AL200" s="61"/>
      <c r="AM200" s="61">
        <f t="shared" si="85"/>
        <v>0</v>
      </c>
      <c r="AN200" s="61">
        <f t="shared" si="86"/>
        <v>0</v>
      </c>
      <c r="AO200" s="61">
        <f t="shared" si="87"/>
        <v>0</v>
      </c>
      <c r="AP200" s="61"/>
      <c r="AQ200" s="61">
        <f t="shared" si="93"/>
        <v>0</v>
      </c>
      <c r="AR200" s="61">
        <f t="shared" si="94"/>
        <v>0</v>
      </c>
      <c r="AS200" s="61">
        <f t="shared" si="95"/>
        <v>0</v>
      </c>
    </row>
    <row r="201" spans="1:45" s="6" customFormat="1" ht="21" customHeight="1" x14ac:dyDescent="0.2">
      <c r="A201" s="16"/>
      <c r="B201" s="17" t="s">
        <v>193</v>
      </c>
      <c r="C201" s="20">
        <f>SUM(C202:C203)</f>
        <v>34421094</v>
      </c>
      <c r="D201" s="20">
        <f t="shared" ref="D201:J201" si="164">SUM(D202:D203)</f>
        <v>2028617</v>
      </c>
      <c r="E201" s="20">
        <f t="shared" si="164"/>
        <v>4057225</v>
      </c>
      <c r="F201" s="20">
        <f t="shared" si="164"/>
        <v>6346187</v>
      </c>
      <c r="G201" s="20">
        <f t="shared" si="164"/>
        <v>0</v>
      </c>
      <c r="H201" s="20">
        <f t="shared" si="164"/>
        <v>0</v>
      </c>
      <c r="I201" s="20">
        <f t="shared" si="164"/>
        <v>522853</v>
      </c>
      <c r="J201" s="20">
        <f t="shared" si="164"/>
        <v>3634550</v>
      </c>
      <c r="K201" s="27"/>
      <c r="L201" s="16"/>
      <c r="M201" s="17" t="s">
        <v>193</v>
      </c>
      <c r="N201" s="20">
        <f>SUM(N202:N203)</f>
        <v>34421094</v>
      </c>
      <c r="O201" s="20">
        <f t="shared" ref="O201:U201" si="165">SUM(O202:O203)</f>
        <v>8376163</v>
      </c>
      <c r="P201" s="20">
        <f t="shared" si="165"/>
        <v>15793256</v>
      </c>
      <c r="Q201" s="20">
        <f t="shared" si="165"/>
        <v>17858914</v>
      </c>
      <c r="R201" s="20"/>
      <c r="S201" s="20">
        <f t="shared" si="165"/>
        <v>8842498</v>
      </c>
      <c r="T201" s="20">
        <f t="shared" si="165"/>
        <v>11562427</v>
      </c>
      <c r="U201" s="20">
        <f t="shared" si="165"/>
        <v>15954039</v>
      </c>
      <c r="W201" s="16"/>
      <c r="X201" s="17" t="s">
        <v>193</v>
      </c>
      <c r="Y201" s="20">
        <f>SUM(Y202:Y203)</f>
        <v>34421094</v>
      </c>
      <c r="Z201" s="20">
        <f t="shared" ref="Z201:AB201" si="166">SUM(Z202:Z203)</f>
        <v>22324089</v>
      </c>
      <c r="AA201" s="20">
        <f t="shared" si="166"/>
        <v>24129392</v>
      </c>
      <c r="AB201" s="20">
        <f t="shared" si="166"/>
        <v>26064872</v>
      </c>
      <c r="AC201" s="20"/>
      <c r="AD201" s="20">
        <f t="shared" ref="AD201:AF201" si="167">SUM(AD202:AD203)</f>
        <v>19284107</v>
      </c>
      <c r="AE201" s="20">
        <f t="shared" si="167"/>
        <v>21679982</v>
      </c>
      <c r="AF201" s="20">
        <f t="shared" si="167"/>
        <v>23029138</v>
      </c>
      <c r="AG201" s="20"/>
      <c r="AH201" s="69">
        <f t="shared" si="81"/>
        <v>0</v>
      </c>
      <c r="AI201" s="61">
        <f t="shared" si="82"/>
        <v>4465175</v>
      </c>
      <c r="AJ201" s="61">
        <f t="shared" si="83"/>
        <v>1805303</v>
      </c>
      <c r="AK201" s="61">
        <f t="shared" si="84"/>
        <v>1935480</v>
      </c>
      <c r="AL201" s="61"/>
      <c r="AM201" s="61">
        <f t="shared" si="85"/>
        <v>3330068</v>
      </c>
      <c r="AN201" s="61">
        <f t="shared" si="86"/>
        <v>2395875</v>
      </c>
      <c r="AO201" s="61">
        <f t="shared" si="87"/>
        <v>1349156</v>
      </c>
      <c r="AP201" s="61"/>
      <c r="AQ201" s="61">
        <f t="shared" si="93"/>
        <v>3039982</v>
      </c>
      <c r="AR201" s="61">
        <f t="shared" si="94"/>
        <v>2449410</v>
      </c>
      <c r="AS201" s="61">
        <f t="shared" si="95"/>
        <v>3035734</v>
      </c>
    </row>
    <row r="202" spans="1:45" s="6" customFormat="1" ht="13.5" customHeight="1" x14ac:dyDescent="0.2">
      <c r="A202" s="16"/>
      <c r="B202" s="18" t="s">
        <v>0</v>
      </c>
      <c r="C202" s="21">
        <v>34421094</v>
      </c>
      <c r="D202" s="21">
        <v>2028617</v>
      </c>
      <c r="E202" s="21">
        <v>4057225</v>
      </c>
      <c r="F202" s="21">
        <v>6346187</v>
      </c>
      <c r="G202" s="21"/>
      <c r="H202" s="21">
        <v>0</v>
      </c>
      <c r="I202" s="21">
        <v>522853</v>
      </c>
      <c r="J202" s="21">
        <v>3634550</v>
      </c>
      <c r="K202" s="27"/>
      <c r="L202" s="16"/>
      <c r="M202" s="18" t="s">
        <v>0</v>
      </c>
      <c r="N202" s="14">
        <v>34421094</v>
      </c>
      <c r="O202" s="14">
        <v>8376163</v>
      </c>
      <c r="P202" s="14">
        <v>15793256</v>
      </c>
      <c r="Q202" s="14">
        <v>17858914</v>
      </c>
      <c r="R202" s="14"/>
      <c r="S202" s="14">
        <v>8842498</v>
      </c>
      <c r="T202" s="14">
        <v>11562427</v>
      </c>
      <c r="U202" s="14">
        <v>15954039</v>
      </c>
      <c r="W202" s="16"/>
      <c r="X202" s="18" t="s">
        <v>0</v>
      </c>
      <c r="Y202" s="14">
        <v>34421094</v>
      </c>
      <c r="Z202" s="14">
        <v>22324089</v>
      </c>
      <c r="AA202" s="14">
        <v>24129392</v>
      </c>
      <c r="AB202" s="14">
        <v>26064872</v>
      </c>
      <c r="AC202" s="14"/>
      <c r="AD202" s="14">
        <v>19284107</v>
      </c>
      <c r="AE202" s="14">
        <v>21679982</v>
      </c>
      <c r="AF202" s="14">
        <v>23029138</v>
      </c>
      <c r="AG202" s="14"/>
      <c r="AH202" s="69">
        <f t="shared" si="81"/>
        <v>0</v>
      </c>
      <c r="AI202" s="61">
        <f t="shared" si="82"/>
        <v>4465175</v>
      </c>
      <c r="AJ202" s="61">
        <f t="shared" si="83"/>
        <v>1805303</v>
      </c>
      <c r="AK202" s="61">
        <f t="shared" si="84"/>
        <v>1935480</v>
      </c>
      <c r="AL202" s="61"/>
      <c r="AM202" s="61">
        <f t="shared" si="85"/>
        <v>3330068</v>
      </c>
      <c r="AN202" s="61">
        <f t="shared" si="86"/>
        <v>2395875</v>
      </c>
      <c r="AO202" s="61">
        <f t="shared" si="87"/>
        <v>1349156</v>
      </c>
      <c r="AP202" s="61"/>
      <c r="AQ202" s="61">
        <f t="shared" si="93"/>
        <v>3039982</v>
      </c>
      <c r="AR202" s="61">
        <f t="shared" si="94"/>
        <v>2449410</v>
      </c>
      <c r="AS202" s="61">
        <f t="shared" si="95"/>
        <v>3035734</v>
      </c>
    </row>
    <row r="203" spans="1:45" s="6" customFormat="1" ht="13.5" customHeight="1" x14ac:dyDescent="0.2">
      <c r="A203" s="16"/>
      <c r="B203" s="18" t="s">
        <v>2</v>
      </c>
      <c r="C203" s="21"/>
      <c r="D203" s="21"/>
      <c r="E203" s="21"/>
      <c r="F203" s="21"/>
      <c r="G203" s="21"/>
      <c r="H203" s="21"/>
      <c r="I203" s="21"/>
      <c r="J203" s="21"/>
      <c r="K203" s="27"/>
      <c r="L203" s="16"/>
      <c r="M203" s="18" t="s">
        <v>2</v>
      </c>
      <c r="N203" s="14">
        <v>0</v>
      </c>
      <c r="O203" s="14">
        <v>0</v>
      </c>
      <c r="P203" s="14">
        <v>0</v>
      </c>
      <c r="Q203" s="14">
        <v>0</v>
      </c>
      <c r="R203" s="14"/>
      <c r="S203" s="14">
        <v>0</v>
      </c>
      <c r="T203" s="14">
        <v>0</v>
      </c>
      <c r="U203" s="14">
        <v>0</v>
      </c>
      <c r="W203" s="16"/>
      <c r="X203" s="18" t="s">
        <v>2</v>
      </c>
      <c r="Y203" s="14">
        <v>0</v>
      </c>
      <c r="Z203" s="14">
        <v>0</v>
      </c>
      <c r="AA203" s="14">
        <v>0</v>
      </c>
      <c r="AB203" s="14">
        <v>0</v>
      </c>
      <c r="AC203" s="14"/>
      <c r="AD203" s="14">
        <v>0</v>
      </c>
      <c r="AE203" s="14">
        <v>0</v>
      </c>
      <c r="AF203" s="14">
        <v>0</v>
      </c>
      <c r="AG203" s="14"/>
      <c r="AH203" s="69">
        <f t="shared" si="81"/>
        <v>0</v>
      </c>
      <c r="AI203" s="61">
        <f t="shared" si="82"/>
        <v>0</v>
      </c>
      <c r="AJ203" s="61">
        <f t="shared" si="83"/>
        <v>0</v>
      </c>
      <c r="AK203" s="61">
        <f t="shared" si="84"/>
        <v>0</v>
      </c>
      <c r="AL203" s="61"/>
      <c r="AM203" s="61">
        <f t="shared" si="85"/>
        <v>0</v>
      </c>
      <c r="AN203" s="61">
        <f t="shared" si="86"/>
        <v>0</v>
      </c>
      <c r="AO203" s="61">
        <f t="shared" si="87"/>
        <v>0</v>
      </c>
      <c r="AP203" s="61"/>
      <c r="AQ203" s="61">
        <f t="shared" si="93"/>
        <v>0</v>
      </c>
      <c r="AR203" s="61">
        <f t="shared" si="94"/>
        <v>0</v>
      </c>
      <c r="AS203" s="61">
        <f t="shared" si="95"/>
        <v>0</v>
      </c>
    </row>
    <row r="204" spans="1:45" s="6" customFormat="1" ht="21" customHeight="1" x14ac:dyDescent="0.2">
      <c r="A204" s="16"/>
      <c r="B204" s="17" t="s">
        <v>223</v>
      </c>
      <c r="C204" s="20">
        <f>SUM(C205:C206)</f>
        <v>9839920.0500000026</v>
      </c>
      <c r="D204" s="20">
        <f t="shared" ref="D204:J204" si="168">SUM(D205:D206)</f>
        <v>816401.15</v>
      </c>
      <c r="E204" s="20">
        <f t="shared" si="168"/>
        <v>1675908.55</v>
      </c>
      <c r="F204" s="20">
        <f t="shared" si="168"/>
        <v>2492309.7000000002</v>
      </c>
      <c r="G204" s="20">
        <f t="shared" si="168"/>
        <v>0</v>
      </c>
      <c r="H204" s="20">
        <f t="shared" si="168"/>
        <v>816401.15</v>
      </c>
      <c r="I204" s="20">
        <f t="shared" si="168"/>
        <v>1632802.3</v>
      </c>
      <c r="J204" s="20">
        <f t="shared" si="168"/>
        <v>2449203.4500000002</v>
      </c>
      <c r="K204" s="27"/>
      <c r="L204" s="16"/>
      <c r="M204" s="17" t="s">
        <v>223</v>
      </c>
      <c r="N204" s="20">
        <f>SUM(N205:N206)</f>
        <v>10068640.050000003</v>
      </c>
      <c r="O204" s="20">
        <f t="shared" ref="O204:U204" si="169">SUM(O205:O206)</f>
        <v>3308710.85</v>
      </c>
      <c r="P204" s="20">
        <f t="shared" si="169"/>
        <v>4153702</v>
      </c>
      <c r="Q204" s="20">
        <f t="shared" si="169"/>
        <v>4998693.1500000004</v>
      </c>
      <c r="R204" s="20"/>
      <c r="S204" s="20">
        <f t="shared" si="169"/>
        <v>3308710.85</v>
      </c>
      <c r="T204" s="20">
        <f t="shared" si="169"/>
        <v>4153702</v>
      </c>
      <c r="U204" s="20">
        <f t="shared" si="169"/>
        <v>4998693.1500000004</v>
      </c>
      <c r="W204" s="16"/>
      <c r="X204" s="17" t="s">
        <v>223</v>
      </c>
      <c r="Y204" s="20">
        <f>SUM(Y205:Y206)</f>
        <v>10082935.050000003</v>
      </c>
      <c r="Z204" s="20">
        <f t="shared" ref="Z204:AB204" si="170">SUM(Z205:Z206)</f>
        <v>5843684.3000000007</v>
      </c>
      <c r="AA204" s="20">
        <f t="shared" si="170"/>
        <v>6688675.4500000011</v>
      </c>
      <c r="AB204" s="20">
        <f t="shared" si="170"/>
        <v>7533666.6000000015</v>
      </c>
      <c r="AC204" s="20"/>
      <c r="AD204" s="20">
        <f t="shared" ref="AD204:AF204" si="171">SUM(AD205:AD206)</f>
        <v>5843684</v>
      </c>
      <c r="AE204" s="20">
        <f t="shared" si="171"/>
        <v>6688675.4500000002</v>
      </c>
      <c r="AF204" s="20">
        <f t="shared" si="171"/>
        <v>7533666.5999999996</v>
      </c>
      <c r="AG204" s="20"/>
      <c r="AH204" s="69">
        <f t="shared" si="81"/>
        <v>14295</v>
      </c>
      <c r="AI204" s="61">
        <f t="shared" si="82"/>
        <v>844991.15000000037</v>
      </c>
      <c r="AJ204" s="61">
        <f t="shared" si="83"/>
        <v>844991.15000000037</v>
      </c>
      <c r="AK204" s="61">
        <f t="shared" si="84"/>
        <v>844991.15000000037</v>
      </c>
      <c r="AL204" s="61"/>
      <c r="AM204" s="61">
        <f t="shared" si="85"/>
        <v>844990.84999999963</v>
      </c>
      <c r="AN204" s="61">
        <f t="shared" si="86"/>
        <v>844991.45000000019</v>
      </c>
      <c r="AO204" s="61">
        <f t="shared" si="87"/>
        <v>844991.14999999944</v>
      </c>
      <c r="AP204" s="61"/>
      <c r="AQ204" s="61">
        <f t="shared" si="93"/>
        <v>0.30000000074505806</v>
      </c>
      <c r="AR204" s="61">
        <f t="shared" si="94"/>
        <v>0</v>
      </c>
      <c r="AS204" s="61">
        <f t="shared" si="95"/>
        <v>0</v>
      </c>
    </row>
    <row r="205" spans="1:45" s="6" customFormat="1" ht="13.5" customHeight="1" x14ac:dyDescent="0.2">
      <c r="A205" s="16"/>
      <c r="B205" s="18" t="s">
        <v>0</v>
      </c>
      <c r="C205" s="21">
        <v>9839920.0500000026</v>
      </c>
      <c r="D205" s="21">
        <v>816401.15</v>
      </c>
      <c r="E205" s="21">
        <v>1675908.55</v>
      </c>
      <c r="F205" s="21">
        <v>2492309.7000000002</v>
      </c>
      <c r="G205" s="21"/>
      <c r="H205" s="21">
        <v>816401.15</v>
      </c>
      <c r="I205" s="21">
        <v>1632802.3</v>
      </c>
      <c r="J205" s="21">
        <v>2449203.4500000002</v>
      </c>
      <c r="K205" s="27"/>
      <c r="L205" s="16"/>
      <c r="M205" s="18" t="s">
        <v>0</v>
      </c>
      <c r="N205" s="14">
        <v>10068640.050000003</v>
      </c>
      <c r="O205" s="14">
        <v>3308710.85</v>
      </c>
      <c r="P205" s="14">
        <v>4153702</v>
      </c>
      <c r="Q205" s="14">
        <v>4998693.1500000004</v>
      </c>
      <c r="R205" s="14"/>
      <c r="S205" s="14">
        <v>3308710.85</v>
      </c>
      <c r="T205" s="14">
        <v>4153702</v>
      </c>
      <c r="U205" s="14">
        <v>4998693.1500000004</v>
      </c>
      <c r="W205" s="16"/>
      <c r="X205" s="18" t="s">
        <v>0</v>
      </c>
      <c r="Y205" s="14">
        <v>10082935.050000003</v>
      </c>
      <c r="Z205" s="14">
        <v>5843684.3000000007</v>
      </c>
      <c r="AA205" s="14">
        <v>6688675.4500000011</v>
      </c>
      <c r="AB205" s="14">
        <v>7533666.6000000015</v>
      </c>
      <c r="AC205" s="14"/>
      <c r="AD205" s="14">
        <v>5843684</v>
      </c>
      <c r="AE205" s="14">
        <v>6688675.4500000002</v>
      </c>
      <c r="AF205" s="14">
        <v>7533666.5999999996</v>
      </c>
      <c r="AG205" s="14"/>
      <c r="AH205" s="69">
        <f t="shared" si="81"/>
        <v>14295</v>
      </c>
      <c r="AI205" s="61">
        <f t="shared" si="82"/>
        <v>844991.15000000037</v>
      </c>
      <c r="AJ205" s="61">
        <f t="shared" si="83"/>
        <v>844991.15000000037</v>
      </c>
      <c r="AK205" s="61">
        <f t="shared" si="84"/>
        <v>844991.15000000037</v>
      </c>
      <c r="AL205" s="61"/>
      <c r="AM205" s="61">
        <f t="shared" si="85"/>
        <v>844990.84999999963</v>
      </c>
      <c r="AN205" s="61">
        <f t="shared" si="86"/>
        <v>844991.45000000019</v>
      </c>
      <c r="AO205" s="61">
        <f t="shared" si="87"/>
        <v>844991.14999999944</v>
      </c>
      <c r="AP205" s="61"/>
      <c r="AQ205" s="61">
        <f t="shared" si="93"/>
        <v>0.30000000074505806</v>
      </c>
      <c r="AR205" s="61">
        <f t="shared" si="94"/>
        <v>0</v>
      </c>
      <c r="AS205" s="61">
        <f t="shared" si="95"/>
        <v>0</v>
      </c>
    </row>
    <row r="206" spans="1:45" s="6" customFormat="1" ht="13.5" customHeight="1" x14ac:dyDescent="0.2">
      <c r="A206" s="16"/>
      <c r="B206" s="18" t="s">
        <v>2</v>
      </c>
      <c r="C206" s="21"/>
      <c r="D206" s="21"/>
      <c r="E206" s="21"/>
      <c r="F206" s="21"/>
      <c r="G206" s="21"/>
      <c r="H206" s="21"/>
      <c r="I206" s="21"/>
      <c r="J206" s="21"/>
      <c r="K206" s="27"/>
      <c r="L206" s="16"/>
      <c r="M206" s="18" t="s">
        <v>2</v>
      </c>
      <c r="N206" s="14">
        <v>0</v>
      </c>
      <c r="O206" s="14">
        <v>0</v>
      </c>
      <c r="P206" s="14">
        <v>0</v>
      </c>
      <c r="Q206" s="14">
        <v>0</v>
      </c>
      <c r="R206" s="14"/>
      <c r="S206" s="14">
        <v>0</v>
      </c>
      <c r="T206" s="14">
        <v>0</v>
      </c>
      <c r="U206" s="14">
        <v>0</v>
      </c>
      <c r="W206" s="16"/>
      <c r="X206" s="18" t="s">
        <v>2</v>
      </c>
      <c r="Y206" s="14">
        <v>0</v>
      </c>
      <c r="Z206" s="14">
        <v>0</v>
      </c>
      <c r="AA206" s="14">
        <v>0</v>
      </c>
      <c r="AB206" s="14">
        <v>0</v>
      </c>
      <c r="AC206" s="14"/>
      <c r="AD206" s="14">
        <v>0</v>
      </c>
      <c r="AE206" s="14">
        <v>0</v>
      </c>
      <c r="AF206" s="14">
        <v>0</v>
      </c>
      <c r="AG206" s="14"/>
      <c r="AH206" s="69">
        <f t="shared" ref="AH206:AH269" si="172">+Y206-N206</f>
        <v>0</v>
      </c>
      <c r="AI206" s="61">
        <f t="shared" ref="AI206:AI269" si="173">+Z206-Q206</f>
        <v>0</v>
      </c>
      <c r="AJ206" s="61">
        <f t="shared" ref="AJ206:AJ269" si="174">+AA206-Z206</f>
        <v>0</v>
      </c>
      <c r="AK206" s="61">
        <f t="shared" ref="AK206:AK269" si="175">+AB206-AA206</f>
        <v>0</v>
      </c>
      <c r="AL206" s="61"/>
      <c r="AM206" s="61">
        <f t="shared" ref="AM206:AM269" si="176">+AD206-U206</f>
        <v>0</v>
      </c>
      <c r="AN206" s="61">
        <f t="shared" ref="AN206:AN269" si="177">+AE206-AD206</f>
        <v>0</v>
      </c>
      <c r="AO206" s="61">
        <f t="shared" ref="AO206:AO269" si="178">+AF206-AE206</f>
        <v>0</v>
      </c>
      <c r="AP206" s="61"/>
      <c r="AQ206" s="61">
        <f t="shared" ref="AQ206:AQ269" si="179">+Z206-AD206</f>
        <v>0</v>
      </c>
      <c r="AR206" s="61">
        <f t="shared" ref="AR206:AR269" si="180">+AA206-AE206</f>
        <v>0</v>
      </c>
      <c r="AS206" s="61">
        <f t="shared" ref="AS206:AS269" si="181">+AB206-AF206</f>
        <v>0</v>
      </c>
    </row>
    <row r="207" spans="1:45" s="6" customFormat="1" ht="21" customHeight="1" x14ac:dyDescent="0.2">
      <c r="A207" s="16"/>
      <c r="B207" s="17" t="s">
        <v>196</v>
      </c>
      <c r="C207" s="20">
        <f>SUM(C208:C209)</f>
        <v>35927926.335999995</v>
      </c>
      <c r="D207" s="20">
        <f t="shared" ref="D207:J207" si="182">SUM(D208:D209)</f>
        <v>2824548</v>
      </c>
      <c r="E207" s="20">
        <f t="shared" si="182"/>
        <v>5765518</v>
      </c>
      <c r="F207" s="20">
        <f t="shared" si="182"/>
        <v>10184366</v>
      </c>
      <c r="G207" s="20">
        <f t="shared" si="182"/>
        <v>0</v>
      </c>
      <c r="H207" s="20">
        <f t="shared" si="182"/>
        <v>153973</v>
      </c>
      <c r="I207" s="20">
        <f t="shared" si="182"/>
        <v>434072</v>
      </c>
      <c r="J207" s="20">
        <f t="shared" si="182"/>
        <v>3802493</v>
      </c>
      <c r="K207" s="27"/>
      <c r="L207" s="16"/>
      <c r="M207" s="17" t="s">
        <v>196</v>
      </c>
      <c r="N207" s="63">
        <f>SUM(N208:N209)</f>
        <v>36843372.335999995</v>
      </c>
      <c r="O207" s="20">
        <f t="shared" ref="O207:U207" si="183">SUM(O208:O209)</f>
        <v>7542400</v>
      </c>
      <c r="P207" s="20">
        <f t="shared" si="183"/>
        <v>10476313</v>
      </c>
      <c r="Q207" s="20">
        <f t="shared" si="183"/>
        <v>14491774</v>
      </c>
      <c r="R207" s="20"/>
      <c r="S207" s="20">
        <f t="shared" si="183"/>
        <v>5057452</v>
      </c>
      <c r="T207" s="20">
        <f t="shared" si="183"/>
        <v>5389950</v>
      </c>
      <c r="U207" s="20">
        <f t="shared" si="183"/>
        <v>8506707</v>
      </c>
      <c r="W207" s="16"/>
      <c r="X207" s="17" t="s">
        <v>196</v>
      </c>
      <c r="Y207" s="70">
        <f>SUM(Y208:Y209)</f>
        <v>29055436.726</v>
      </c>
      <c r="Z207" s="20">
        <f t="shared" ref="Z207:AB207" si="184">SUM(Z208:Z209)</f>
        <v>20236310.256000001</v>
      </c>
      <c r="AA207" s="20">
        <f t="shared" si="184"/>
        <v>22294982.725699998</v>
      </c>
      <c r="AB207" s="20">
        <f t="shared" si="184"/>
        <v>23525794.725699998</v>
      </c>
      <c r="AC207" s="20"/>
      <c r="AD207" s="20">
        <f t="shared" ref="AD207:AF207" si="185">SUM(AD208:AD209)</f>
        <v>12966004.379999999</v>
      </c>
      <c r="AE207" s="20">
        <f t="shared" si="185"/>
        <v>14386936.84</v>
      </c>
      <c r="AF207" s="20">
        <f t="shared" si="185"/>
        <v>16231613.84</v>
      </c>
      <c r="AG207" s="20"/>
      <c r="AH207" s="69">
        <f>+Y207-N207</f>
        <v>-7787935.6099999957</v>
      </c>
      <c r="AI207" s="61">
        <f t="shared" si="173"/>
        <v>5744536.256000001</v>
      </c>
      <c r="AJ207" s="61">
        <f t="shared" si="174"/>
        <v>2058672.4696999975</v>
      </c>
      <c r="AK207" s="61">
        <f t="shared" si="175"/>
        <v>1230812</v>
      </c>
      <c r="AL207" s="61"/>
      <c r="AM207" s="61">
        <f t="shared" si="176"/>
        <v>4459297.379999999</v>
      </c>
      <c r="AN207" s="61">
        <f t="shared" si="177"/>
        <v>1420932.4600000009</v>
      </c>
      <c r="AO207" s="61">
        <f t="shared" si="178"/>
        <v>1844677</v>
      </c>
      <c r="AP207" s="61"/>
      <c r="AQ207" s="61">
        <f t="shared" si="179"/>
        <v>7270305.876000002</v>
      </c>
      <c r="AR207" s="61">
        <f t="shared" si="180"/>
        <v>7908045.8856999986</v>
      </c>
      <c r="AS207" s="61">
        <f t="shared" si="181"/>
        <v>7294180.8856999986</v>
      </c>
    </row>
    <row r="208" spans="1:45" s="6" customFormat="1" ht="13.5" customHeight="1" x14ac:dyDescent="0.2">
      <c r="A208" s="16"/>
      <c r="B208" s="18" t="s">
        <v>0</v>
      </c>
      <c r="C208" s="21">
        <v>18168208</v>
      </c>
      <c r="D208" s="21">
        <v>1324548</v>
      </c>
      <c r="E208" s="21">
        <v>2765518</v>
      </c>
      <c r="F208" s="21">
        <v>4684366</v>
      </c>
      <c r="G208" s="21"/>
      <c r="H208" s="21">
        <v>34460</v>
      </c>
      <c r="I208" s="21">
        <v>195046</v>
      </c>
      <c r="J208" s="21">
        <v>472054</v>
      </c>
      <c r="K208" s="27"/>
      <c r="L208" s="16"/>
      <c r="M208" s="18" t="s">
        <v>0</v>
      </c>
      <c r="N208" s="14">
        <v>19083654</v>
      </c>
      <c r="O208" s="14">
        <v>6042400</v>
      </c>
      <c r="P208" s="14">
        <v>7476313</v>
      </c>
      <c r="Q208" s="14">
        <v>8991774</v>
      </c>
      <c r="R208" s="14"/>
      <c r="S208" s="14">
        <v>4937939</v>
      </c>
      <c r="T208" s="14">
        <v>5150924</v>
      </c>
      <c r="U208" s="14">
        <v>5176268</v>
      </c>
      <c r="W208" s="16"/>
      <c r="X208" s="18" t="s">
        <v>0</v>
      </c>
      <c r="Y208" s="14">
        <v>19083654</v>
      </c>
      <c r="Z208" s="14">
        <v>11047218</v>
      </c>
      <c r="AA208" s="14">
        <v>12323200</v>
      </c>
      <c r="AB208" s="14">
        <v>13554012</v>
      </c>
      <c r="AC208" s="14"/>
      <c r="AD208" s="14">
        <v>6935308</v>
      </c>
      <c r="AE208" s="14">
        <v>7682017</v>
      </c>
      <c r="AF208" s="14">
        <v>9526694</v>
      </c>
      <c r="AG208" s="14"/>
      <c r="AH208" s="69">
        <f t="shared" si="172"/>
        <v>0</v>
      </c>
      <c r="AI208" s="61">
        <f t="shared" si="173"/>
        <v>2055444</v>
      </c>
      <c r="AJ208" s="61">
        <f t="shared" si="174"/>
        <v>1275982</v>
      </c>
      <c r="AK208" s="61">
        <f t="shared" si="175"/>
        <v>1230812</v>
      </c>
      <c r="AL208" s="61"/>
      <c r="AM208" s="61">
        <f t="shared" si="176"/>
        <v>1759040</v>
      </c>
      <c r="AN208" s="61">
        <f t="shared" si="177"/>
        <v>746709</v>
      </c>
      <c r="AO208" s="61">
        <f t="shared" si="178"/>
        <v>1844677</v>
      </c>
      <c r="AP208" s="61"/>
      <c r="AQ208" s="61">
        <f t="shared" si="179"/>
        <v>4111910</v>
      </c>
      <c r="AR208" s="61">
        <f t="shared" si="180"/>
        <v>4641183</v>
      </c>
      <c r="AS208" s="61">
        <f t="shared" si="181"/>
        <v>4027318</v>
      </c>
    </row>
    <row r="209" spans="1:45" s="6" customFormat="1" ht="13.5" customHeight="1" x14ac:dyDescent="0.2">
      <c r="A209" s="16"/>
      <c r="B209" s="18" t="s">
        <v>2</v>
      </c>
      <c r="C209" s="21">
        <v>17759718.335999999</v>
      </c>
      <c r="D209" s="21">
        <v>1500000</v>
      </c>
      <c r="E209" s="21">
        <v>3000000</v>
      </c>
      <c r="F209" s="51">
        <v>5500000</v>
      </c>
      <c r="G209" s="21"/>
      <c r="H209" s="21">
        <v>119513</v>
      </c>
      <c r="I209" s="21">
        <v>239026</v>
      </c>
      <c r="J209" s="51">
        <v>3330439</v>
      </c>
      <c r="K209" s="27"/>
      <c r="L209" s="16"/>
      <c r="M209" s="18" t="s">
        <v>2</v>
      </c>
      <c r="N209" s="64">
        <v>17759718.335999999</v>
      </c>
      <c r="O209" s="21">
        <v>1500000</v>
      </c>
      <c r="P209" s="21">
        <v>3000000</v>
      </c>
      <c r="Q209" s="21">
        <v>5500000</v>
      </c>
      <c r="R209" s="21"/>
      <c r="S209" s="21">
        <v>119513</v>
      </c>
      <c r="T209" s="21">
        <v>239026</v>
      </c>
      <c r="U209" s="14">
        <v>3330439</v>
      </c>
      <c r="W209" s="16"/>
      <c r="X209" s="18" t="s">
        <v>2</v>
      </c>
      <c r="Y209" s="71">
        <v>9971782.7259999998</v>
      </c>
      <c r="Z209" s="21">
        <v>9189092.256000001</v>
      </c>
      <c r="AA209" s="21">
        <v>9971782.7257000003</v>
      </c>
      <c r="AB209" s="21">
        <v>9971782.7257000003</v>
      </c>
      <c r="AC209" s="21"/>
      <c r="AD209" s="21">
        <v>6030696.3799999999</v>
      </c>
      <c r="AE209" s="21">
        <v>6704919.8399999999</v>
      </c>
      <c r="AF209" s="14">
        <v>6704919.8399999999</v>
      </c>
      <c r="AG209" s="14"/>
      <c r="AH209" s="69">
        <f t="shared" si="172"/>
        <v>-7787935.6099999994</v>
      </c>
      <c r="AI209" s="61">
        <f t="shared" si="173"/>
        <v>3689092.256000001</v>
      </c>
      <c r="AJ209" s="61">
        <f t="shared" si="174"/>
        <v>782690.46969999932</v>
      </c>
      <c r="AK209" s="61">
        <f t="shared" si="175"/>
        <v>0</v>
      </c>
      <c r="AL209" s="61"/>
      <c r="AM209" s="61">
        <f t="shared" si="176"/>
        <v>2700257.38</v>
      </c>
      <c r="AN209" s="61">
        <f t="shared" si="177"/>
        <v>674223.46</v>
      </c>
      <c r="AO209" s="61">
        <f t="shared" si="178"/>
        <v>0</v>
      </c>
      <c r="AP209" s="61"/>
      <c r="AQ209" s="61">
        <f t="shared" si="179"/>
        <v>3158395.8760000011</v>
      </c>
      <c r="AR209" s="61">
        <f t="shared" si="180"/>
        <v>3266862.8857000005</v>
      </c>
      <c r="AS209" s="61">
        <f t="shared" si="181"/>
        <v>3266862.8857000005</v>
      </c>
    </row>
    <row r="210" spans="1:45" s="6" customFormat="1" ht="21" customHeight="1" x14ac:dyDescent="0.2">
      <c r="A210" s="16"/>
      <c r="B210" s="17" t="s">
        <v>195</v>
      </c>
      <c r="C210" s="20">
        <f>SUM(C211:C212)</f>
        <v>10714585</v>
      </c>
      <c r="D210" s="20">
        <f t="shared" ref="D210:J210" si="186">SUM(D211:D212)</f>
        <v>711749</v>
      </c>
      <c r="E210" s="20">
        <f t="shared" si="186"/>
        <v>1525280</v>
      </c>
      <c r="F210" s="20">
        <f t="shared" si="186"/>
        <v>2263416</v>
      </c>
      <c r="G210" s="20">
        <f t="shared" si="186"/>
        <v>0</v>
      </c>
      <c r="H210" s="20">
        <f t="shared" si="186"/>
        <v>0</v>
      </c>
      <c r="I210" s="20">
        <f t="shared" si="186"/>
        <v>757568</v>
      </c>
      <c r="J210" s="20">
        <f t="shared" si="186"/>
        <v>1477548</v>
      </c>
      <c r="K210" s="27"/>
      <c r="L210" s="16"/>
      <c r="M210" s="17" t="s">
        <v>195</v>
      </c>
      <c r="N210" s="20">
        <f>SUM(N211:N212)</f>
        <v>13606570</v>
      </c>
      <c r="O210" s="20">
        <f t="shared" ref="O210:U210" si="187">SUM(O211:O212)</f>
        <v>5176553</v>
      </c>
      <c r="P210" s="20">
        <f t="shared" si="187"/>
        <v>6115978</v>
      </c>
      <c r="Q210" s="20">
        <f t="shared" si="187"/>
        <v>7214398</v>
      </c>
      <c r="R210" s="20"/>
      <c r="S210" s="20">
        <f t="shared" si="187"/>
        <v>3663533</v>
      </c>
      <c r="T210" s="20">
        <f t="shared" si="187"/>
        <v>4787205</v>
      </c>
      <c r="U210" s="20">
        <f t="shared" si="187"/>
        <v>6128170</v>
      </c>
      <c r="W210" s="16"/>
      <c r="X210" s="17" t="s">
        <v>195</v>
      </c>
      <c r="Y210" s="20">
        <f>SUM(Y211:Y212)</f>
        <v>14217713</v>
      </c>
      <c r="Z210" s="20">
        <f t="shared" ref="Z210:AB210" si="188">SUM(Z211:Z212)</f>
        <v>9060640.7700000014</v>
      </c>
      <c r="AA210" s="20">
        <f t="shared" si="188"/>
        <v>9903435.4199999999</v>
      </c>
      <c r="AB210" s="20">
        <f t="shared" si="188"/>
        <v>10687469.440000001</v>
      </c>
      <c r="AC210" s="20"/>
      <c r="AD210" s="20">
        <f t="shared" ref="AD210:AF210" si="189">SUM(AD211:AD212)</f>
        <v>8023120.4399999995</v>
      </c>
      <c r="AE210" s="20">
        <f t="shared" si="189"/>
        <v>8550394.4600000009</v>
      </c>
      <c r="AF210" s="20">
        <f t="shared" si="189"/>
        <v>9422739.3300000019</v>
      </c>
      <c r="AG210" s="20"/>
      <c r="AH210" s="69">
        <f t="shared" si="172"/>
        <v>611143</v>
      </c>
      <c r="AI210" s="61">
        <f t="shared" si="173"/>
        <v>1846242.7700000014</v>
      </c>
      <c r="AJ210" s="61">
        <f t="shared" si="174"/>
        <v>842794.64999999851</v>
      </c>
      <c r="AK210" s="61">
        <f t="shared" si="175"/>
        <v>784034.02000000142</v>
      </c>
      <c r="AL210" s="61"/>
      <c r="AM210" s="61">
        <f t="shared" si="176"/>
        <v>1894950.4399999995</v>
      </c>
      <c r="AN210" s="61">
        <f t="shared" si="177"/>
        <v>527274.02000000142</v>
      </c>
      <c r="AO210" s="61">
        <f t="shared" si="178"/>
        <v>872344.87000000104</v>
      </c>
      <c r="AP210" s="61"/>
      <c r="AQ210" s="61">
        <f t="shared" si="179"/>
        <v>1037520.3300000019</v>
      </c>
      <c r="AR210" s="61">
        <f t="shared" si="180"/>
        <v>1353040.959999999</v>
      </c>
      <c r="AS210" s="61">
        <f t="shared" si="181"/>
        <v>1264730.1099999994</v>
      </c>
    </row>
    <row r="211" spans="1:45" s="6" customFormat="1" ht="13.5" customHeight="1" x14ac:dyDescent="0.2">
      <c r="A211" s="16"/>
      <c r="B211" s="18" t="s">
        <v>0</v>
      </c>
      <c r="C211" s="21">
        <v>10714585</v>
      </c>
      <c r="D211" s="21">
        <v>711749</v>
      </c>
      <c r="E211" s="21">
        <v>1525280</v>
      </c>
      <c r="F211" s="21">
        <v>2263416</v>
      </c>
      <c r="G211" s="21"/>
      <c r="H211" s="21">
        <v>0</v>
      </c>
      <c r="I211" s="21">
        <v>757568</v>
      </c>
      <c r="J211" s="21">
        <v>1477548</v>
      </c>
      <c r="K211" s="27"/>
      <c r="L211" s="16"/>
      <c r="M211" s="18" t="s">
        <v>0</v>
      </c>
      <c r="N211" s="14">
        <v>13606570</v>
      </c>
      <c r="O211" s="14">
        <v>5176553</v>
      </c>
      <c r="P211" s="14">
        <v>6115978</v>
      </c>
      <c r="Q211" s="14">
        <v>7214398</v>
      </c>
      <c r="R211" s="14"/>
      <c r="S211" s="14">
        <v>3663533</v>
      </c>
      <c r="T211" s="14">
        <v>4787205</v>
      </c>
      <c r="U211" s="14">
        <v>6128170</v>
      </c>
      <c r="W211" s="16"/>
      <c r="X211" s="18" t="s">
        <v>0</v>
      </c>
      <c r="Y211" s="14">
        <v>14217713</v>
      </c>
      <c r="Z211" s="14">
        <v>9060640.7700000014</v>
      </c>
      <c r="AA211" s="14">
        <v>9903435.4199999999</v>
      </c>
      <c r="AB211" s="14">
        <v>10687469.440000001</v>
      </c>
      <c r="AC211" s="14"/>
      <c r="AD211" s="14">
        <v>8023120.4399999995</v>
      </c>
      <c r="AE211" s="14">
        <v>8550394.4600000009</v>
      </c>
      <c r="AF211" s="14">
        <v>9422739.3300000019</v>
      </c>
      <c r="AG211" s="14"/>
      <c r="AH211" s="69">
        <f t="shared" si="172"/>
        <v>611143</v>
      </c>
      <c r="AI211" s="61">
        <f t="shared" si="173"/>
        <v>1846242.7700000014</v>
      </c>
      <c r="AJ211" s="61">
        <f t="shared" si="174"/>
        <v>842794.64999999851</v>
      </c>
      <c r="AK211" s="61">
        <f t="shared" si="175"/>
        <v>784034.02000000142</v>
      </c>
      <c r="AL211" s="61"/>
      <c r="AM211" s="61">
        <f t="shared" si="176"/>
        <v>1894950.4399999995</v>
      </c>
      <c r="AN211" s="61">
        <f t="shared" si="177"/>
        <v>527274.02000000142</v>
      </c>
      <c r="AO211" s="61">
        <f t="shared" si="178"/>
        <v>872344.87000000104</v>
      </c>
      <c r="AP211" s="61"/>
      <c r="AQ211" s="61">
        <f t="shared" si="179"/>
        <v>1037520.3300000019</v>
      </c>
      <c r="AR211" s="61">
        <f t="shared" si="180"/>
        <v>1353040.959999999</v>
      </c>
      <c r="AS211" s="61">
        <f t="shared" si="181"/>
        <v>1264730.1099999994</v>
      </c>
    </row>
    <row r="212" spans="1:45" s="6" customFormat="1" ht="13.5" customHeight="1" x14ac:dyDescent="0.2">
      <c r="A212" s="16"/>
      <c r="B212" s="18" t="s">
        <v>2</v>
      </c>
      <c r="C212" s="21"/>
      <c r="D212" s="21"/>
      <c r="E212" s="21"/>
      <c r="F212" s="21"/>
      <c r="G212" s="21"/>
      <c r="H212" s="21"/>
      <c r="I212" s="21"/>
      <c r="J212" s="21"/>
      <c r="K212" s="27"/>
      <c r="L212" s="16"/>
      <c r="M212" s="18" t="s">
        <v>2</v>
      </c>
      <c r="N212" s="14">
        <v>0</v>
      </c>
      <c r="O212" s="14">
        <v>0</v>
      </c>
      <c r="P212" s="14">
        <v>0</v>
      </c>
      <c r="Q212" s="14">
        <v>0</v>
      </c>
      <c r="R212" s="14"/>
      <c r="S212" s="14">
        <v>0</v>
      </c>
      <c r="T212" s="14">
        <v>0</v>
      </c>
      <c r="U212" s="14">
        <v>0</v>
      </c>
      <c r="W212" s="16"/>
      <c r="X212" s="18" t="s">
        <v>2</v>
      </c>
      <c r="Y212" s="14">
        <v>0</v>
      </c>
      <c r="Z212" s="14">
        <v>0</v>
      </c>
      <c r="AA212" s="14">
        <v>0</v>
      </c>
      <c r="AB212" s="14">
        <v>0</v>
      </c>
      <c r="AC212" s="14"/>
      <c r="AD212" s="14">
        <v>0</v>
      </c>
      <c r="AE212" s="14">
        <v>0</v>
      </c>
      <c r="AF212" s="14">
        <v>0</v>
      </c>
      <c r="AG212" s="14"/>
      <c r="AH212" s="69">
        <f t="shared" si="172"/>
        <v>0</v>
      </c>
      <c r="AI212" s="61">
        <f t="shared" si="173"/>
        <v>0</v>
      </c>
      <c r="AJ212" s="61">
        <f t="shared" si="174"/>
        <v>0</v>
      </c>
      <c r="AK212" s="61">
        <f t="shared" si="175"/>
        <v>0</v>
      </c>
      <c r="AL212" s="61"/>
      <c r="AM212" s="61">
        <f t="shared" si="176"/>
        <v>0</v>
      </c>
      <c r="AN212" s="61">
        <f t="shared" si="177"/>
        <v>0</v>
      </c>
      <c r="AO212" s="61">
        <f t="shared" si="178"/>
        <v>0</v>
      </c>
      <c r="AP212" s="61"/>
      <c r="AQ212" s="61">
        <f t="shared" si="179"/>
        <v>0</v>
      </c>
      <c r="AR212" s="61">
        <f t="shared" si="180"/>
        <v>0</v>
      </c>
      <c r="AS212" s="61">
        <f t="shared" si="181"/>
        <v>0</v>
      </c>
    </row>
    <row r="213" spans="1:45" s="6" customFormat="1" ht="21.75" customHeight="1" x14ac:dyDescent="0.2">
      <c r="A213" s="16"/>
      <c r="B213" s="17" t="s">
        <v>224</v>
      </c>
      <c r="C213" s="20">
        <f>SUM(C214:C215)</f>
        <v>13705183</v>
      </c>
      <c r="D213" s="20">
        <f t="shared" ref="D213:J213" si="190">SUM(D214:D215)</f>
        <v>728519</v>
      </c>
      <c r="E213" s="20">
        <f t="shared" si="190"/>
        <v>1457037</v>
      </c>
      <c r="F213" s="20">
        <f t="shared" si="190"/>
        <v>2418553</v>
      </c>
      <c r="G213" s="20">
        <f t="shared" si="190"/>
        <v>0</v>
      </c>
      <c r="H213" s="20">
        <f t="shared" si="190"/>
        <v>726496</v>
      </c>
      <c r="I213" s="20">
        <f t="shared" si="190"/>
        <v>1331632</v>
      </c>
      <c r="J213" s="20">
        <f t="shared" si="190"/>
        <v>2169765</v>
      </c>
      <c r="K213" s="27"/>
      <c r="L213" s="16"/>
      <c r="M213" s="17" t="s">
        <v>224</v>
      </c>
      <c r="N213" s="20">
        <f>SUM(N214:N215)</f>
        <v>27535906.100000005</v>
      </c>
      <c r="O213" s="20">
        <f t="shared" ref="O213:U213" si="191">SUM(O214:O215)</f>
        <v>5273112</v>
      </c>
      <c r="P213" s="20">
        <f t="shared" si="191"/>
        <v>6434129</v>
      </c>
      <c r="Q213" s="20">
        <f t="shared" si="191"/>
        <v>7828143</v>
      </c>
      <c r="R213" s="20"/>
      <c r="S213" s="20">
        <f t="shared" si="191"/>
        <v>2610462</v>
      </c>
      <c r="T213" s="20">
        <f t="shared" si="191"/>
        <v>3236063</v>
      </c>
      <c r="U213" s="20">
        <f t="shared" si="191"/>
        <v>3922371</v>
      </c>
      <c r="W213" s="16"/>
      <c r="X213" s="17" t="s">
        <v>224</v>
      </c>
      <c r="Y213" s="20">
        <f>SUM(Y214:Y215)</f>
        <v>42712258.630000003</v>
      </c>
      <c r="Z213" s="20">
        <f t="shared" ref="Z213:AB213" si="192">SUM(Z214:Z215)</f>
        <v>9054196.5046319999</v>
      </c>
      <c r="AA213" s="20">
        <f t="shared" si="192"/>
        <v>10092886.066781629</v>
      </c>
      <c r="AB213" s="20">
        <f t="shared" si="192"/>
        <v>11031635.39827846</v>
      </c>
      <c r="AC213" s="20"/>
      <c r="AD213" s="20">
        <f t="shared" ref="AD213:AF213" si="193">SUM(AD214:AD215)</f>
        <v>8201100</v>
      </c>
      <c r="AE213" s="20">
        <f t="shared" si="193"/>
        <v>8974033</v>
      </c>
      <c r="AF213" s="20">
        <f t="shared" si="193"/>
        <v>9169112</v>
      </c>
      <c r="AG213" s="20"/>
      <c r="AH213" s="69">
        <f t="shared" si="172"/>
        <v>15176352.529999997</v>
      </c>
      <c r="AI213" s="61">
        <f t="shared" si="173"/>
        <v>1226053.5046319999</v>
      </c>
      <c r="AJ213" s="61">
        <f t="shared" si="174"/>
        <v>1038689.562149629</v>
      </c>
      <c r="AK213" s="61">
        <f t="shared" si="175"/>
        <v>938749.33149683103</v>
      </c>
      <c r="AL213" s="61"/>
      <c r="AM213" s="61">
        <f t="shared" si="176"/>
        <v>4278729</v>
      </c>
      <c r="AN213" s="61">
        <f t="shared" si="177"/>
        <v>772933</v>
      </c>
      <c r="AO213" s="61">
        <f t="shared" si="178"/>
        <v>195079</v>
      </c>
      <c r="AP213" s="61"/>
      <c r="AQ213" s="61">
        <f t="shared" si="179"/>
        <v>853096.50463199988</v>
      </c>
      <c r="AR213" s="61">
        <f t="shared" si="180"/>
        <v>1118853.0667816289</v>
      </c>
      <c r="AS213" s="61">
        <f t="shared" si="181"/>
        <v>1862523.3982784599</v>
      </c>
    </row>
    <row r="214" spans="1:45" s="6" customFormat="1" ht="13.5" customHeight="1" x14ac:dyDescent="0.2">
      <c r="A214" s="16"/>
      <c r="B214" s="18" t="s">
        <v>0</v>
      </c>
      <c r="C214" s="21">
        <v>9723408</v>
      </c>
      <c r="D214" s="21">
        <v>728519</v>
      </c>
      <c r="E214" s="21">
        <v>1457037</v>
      </c>
      <c r="F214" s="21">
        <v>2418553</v>
      </c>
      <c r="G214" s="21"/>
      <c r="H214" s="21">
        <v>726496</v>
      </c>
      <c r="I214" s="21">
        <v>1331632</v>
      </c>
      <c r="J214" s="21">
        <v>2169765</v>
      </c>
      <c r="K214" s="27"/>
      <c r="L214" s="16"/>
      <c r="M214" s="18" t="s">
        <v>0</v>
      </c>
      <c r="N214" s="14">
        <v>22236250.460000005</v>
      </c>
      <c r="O214" s="14">
        <v>3171669</v>
      </c>
      <c r="P214" s="14">
        <v>3900188</v>
      </c>
      <c r="Q214" s="14">
        <v>4861704</v>
      </c>
      <c r="R214" s="14"/>
      <c r="S214" s="14">
        <v>2610462</v>
      </c>
      <c r="T214" s="14">
        <v>3236063</v>
      </c>
      <c r="U214" s="14">
        <v>3922371</v>
      </c>
      <c r="W214" s="16"/>
      <c r="X214" s="18" t="s">
        <v>0</v>
      </c>
      <c r="Y214" s="14">
        <v>38730484</v>
      </c>
      <c r="Z214" s="14">
        <v>5673245</v>
      </c>
      <c r="AA214" s="14">
        <v>6448404</v>
      </c>
      <c r="AB214" s="14">
        <v>7164802</v>
      </c>
      <c r="AC214" s="14"/>
      <c r="AD214" s="14">
        <v>5667159</v>
      </c>
      <c r="AE214" s="14">
        <v>6440092</v>
      </c>
      <c r="AF214" s="14">
        <v>6635171</v>
      </c>
      <c r="AG214" s="14"/>
      <c r="AH214" s="69">
        <f t="shared" si="172"/>
        <v>16494233.539999995</v>
      </c>
      <c r="AI214" s="61">
        <f t="shared" si="173"/>
        <v>811541</v>
      </c>
      <c r="AJ214" s="61">
        <f t="shared" si="174"/>
        <v>775159</v>
      </c>
      <c r="AK214" s="61">
        <f t="shared" si="175"/>
        <v>716398</v>
      </c>
      <c r="AL214" s="61"/>
      <c r="AM214" s="61">
        <f t="shared" si="176"/>
        <v>1744788</v>
      </c>
      <c r="AN214" s="61">
        <f t="shared" si="177"/>
        <v>772933</v>
      </c>
      <c r="AO214" s="61">
        <f t="shared" si="178"/>
        <v>195079</v>
      </c>
      <c r="AP214" s="61"/>
      <c r="AQ214" s="61">
        <f t="shared" si="179"/>
        <v>6086</v>
      </c>
      <c r="AR214" s="61">
        <f t="shared" si="180"/>
        <v>8312</v>
      </c>
      <c r="AS214" s="61">
        <f t="shared" si="181"/>
        <v>529631</v>
      </c>
    </row>
    <row r="215" spans="1:45" s="6" customFormat="1" ht="13.5" customHeight="1" x14ac:dyDescent="0.2">
      <c r="A215" s="16"/>
      <c r="B215" s="18" t="s">
        <v>2</v>
      </c>
      <c r="C215" s="21">
        <v>3981775</v>
      </c>
      <c r="D215" s="21">
        <v>0</v>
      </c>
      <c r="E215" s="21">
        <v>0</v>
      </c>
      <c r="F215" s="21">
        <v>0</v>
      </c>
      <c r="G215" s="21"/>
      <c r="H215" s="21">
        <v>0</v>
      </c>
      <c r="I215" s="21">
        <v>0</v>
      </c>
      <c r="J215" s="21">
        <v>0</v>
      </c>
      <c r="K215" s="27"/>
      <c r="L215" s="16"/>
      <c r="M215" s="18" t="s">
        <v>2</v>
      </c>
      <c r="N215" s="64">
        <v>5299655.6399999997</v>
      </c>
      <c r="O215" s="14">
        <v>2101443</v>
      </c>
      <c r="P215" s="14">
        <v>2533941</v>
      </c>
      <c r="Q215" s="14">
        <v>2966439</v>
      </c>
      <c r="R215" s="14"/>
      <c r="S215" s="14">
        <v>0</v>
      </c>
      <c r="T215" s="14">
        <v>0</v>
      </c>
      <c r="U215" s="14">
        <v>0</v>
      </c>
      <c r="W215" s="16"/>
      <c r="X215" s="18" t="s">
        <v>2</v>
      </c>
      <c r="Y215" s="71">
        <v>3981774.63</v>
      </c>
      <c r="Z215" s="14">
        <v>3380951.5046319999</v>
      </c>
      <c r="AA215" s="14">
        <v>3644482.0667816298</v>
      </c>
      <c r="AB215" s="14">
        <v>3866833.3982784599</v>
      </c>
      <c r="AC215" s="14"/>
      <c r="AD215" s="14">
        <v>2533941</v>
      </c>
      <c r="AE215" s="14">
        <v>2533941</v>
      </c>
      <c r="AF215" s="14">
        <v>2533941</v>
      </c>
      <c r="AG215" s="14"/>
      <c r="AH215" s="69">
        <f>+Y215-N215</f>
        <v>-1317881.0099999998</v>
      </c>
      <c r="AI215" s="61">
        <f t="shared" si="173"/>
        <v>414512.50463199988</v>
      </c>
      <c r="AJ215" s="61">
        <f t="shared" si="174"/>
        <v>263530.56214962993</v>
      </c>
      <c r="AK215" s="61">
        <f t="shared" si="175"/>
        <v>222351.3314968301</v>
      </c>
      <c r="AL215" s="61"/>
      <c r="AM215" s="61">
        <f t="shared" si="176"/>
        <v>2533941</v>
      </c>
      <c r="AN215" s="61">
        <f t="shared" si="177"/>
        <v>0</v>
      </c>
      <c r="AO215" s="61">
        <f t="shared" si="178"/>
        <v>0</v>
      </c>
      <c r="AP215" s="61"/>
      <c r="AQ215" s="61">
        <f t="shared" si="179"/>
        <v>847010.50463199988</v>
      </c>
      <c r="AR215" s="61">
        <f t="shared" si="180"/>
        <v>1110541.0667816298</v>
      </c>
      <c r="AS215" s="61">
        <f t="shared" si="181"/>
        <v>1332892.3982784599</v>
      </c>
    </row>
    <row r="216" spans="1:45" s="6" customFormat="1" ht="21" customHeight="1" x14ac:dyDescent="0.2">
      <c r="A216" s="16"/>
      <c r="B216" s="17" t="s">
        <v>197</v>
      </c>
      <c r="C216" s="20">
        <f>SUM(C217:C218)</f>
        <v>4532696.96</v>
      </c>
      <c r="D216" s="20">
        <f t="shared" ref="D216:J216" si="194">SUM(D217:D218)</f>
        <v>771527</v>
      </c>
      <c r="E216" s="20">
        <f t="shared" si="194"/>
        <v>1476446</v>
      </c>
      <c r="F216" s="20">
        <f t="shared" si="194"/>
        <v>2852814</v>
      </c>
      <c r="G216" s="20">
        <f t="shared" si="194"/>
        <v>0</v>
      </c>
      <c r="H216" s="20">
        <f t="shared" si="194"/>
        <v>625433</v>
      </c>
      <c r="I216" s="20">
        <f t="shared" si="194"/>
        <v>1329947</v>
      </c>
      <c r="J216" s="20">
        <f t="shared" si="194"/>
        <v>2498916</v>
      </c>
      <c r="K216" s="27"/>
      <c r="L216" s="16"/>
      <c r="M216" s="17" t="s">
        <v>197</v>
      </c>
      <c r="N216" s="20">
        <f>SUM(N217:N218)</f>
        <v>4919918</v>
      </c>
      <c r="O216" s="20">
        <f t="shared" ref="O216:U216" si="195">SUM(O217:O218)</f>
        <v>3151148</v>
      </c>
      <c r="P216" s="20">
        <f t="shared" si="195"/>
        <v>3649150</v>
      </c>
      <c r="Q216" s="20">
        <f t="shared" si="195"/>
        <v>4919918</v>
      </c>
      <c r="R216" s="20"/>
      <c r="S216" s="20">
        <f t="shared" si="195"/>
        <v>2958807</v>
      </c>
      <c r="T216" s="20">
        <f t="shared" si="195"/>
        <v>3222781</v>
      </c>
      <c r="U216" s="20">
        <f t="shared" si="195"/>
        <v>4146325</v>
      </c>
      <c r="W216" s="16"/>
      <c r="X216" s="17" t="s">
        <v>197</v>
      </c>
      <c r="Y216" s="20">
        <f>SUM(Y217:Y218)</f>
        <v>9445551</v>
      </c>
      <c r="Z216" s="20">
        <f t="shared" ref="Z216:AB216" si="196">SUM(Z217:Z218)</f>
        <v>5563786</v>
      </c>
      <c r="AA216" s="20">
        <f t="shared" si="196"/>
        <v>6192449</v>
      </c>
      <c r="AB216" s="20">
        <f t="shared" si="196"/>
        <v>6834185</v>
      </c>
      <c r="AC216" s="20"/>
      <c r="AD216" s="20">
        <f t="shared" ref="AD216:AF216" si="197">SUM(AD217:AD218)</f>
        <v>5181452</v>
      </c>
      <c r="AE216" s="20">
        <f t="shared" si="197"/>
        <v>5866490</v>
      </c>
      <c r="AF216" s="20">
        <f t="shared" si="197"/>
        <v>6343268</v>
      </c>
      <c r="AG216" s="20"/>
      <c r="AH216" s="69">
        <f t="shared" si="172"/>
        <v>4525633</v>
      </c>
      <c r="AI216" s="61">
        <f t="shared" si="173"/>
        <v>643868</v>
      </c>
      <c r="AJ216" s="61">
        <f t="shared" si="174"/>
        <v>628663</v>
      </c>
      <c r="AK216" s="61">
        <f t="shared" si="175"/>
        <v>641736</v>
      </c>
      <c r="AL216" s="61"/>
      <c r="AM216" s="61">
        <f t="shared" si="176"/>
        <v>1035127</v>
      </c>
      <c r="AN216" s="61">
        <f t="shared" si="177"/>
        <v>685038</v>
      </c>
      <c r="AO216" s="61">
        <f t="shared" si="178"/>
        <v>476778</v>
      </c>
      <c r="AP216" s="61"/>
      <c r="AQ216" s="61">
        <f t="shared" si="179"/>
        <v>382334</v>
      </c>
      <c r="AR216" s="61">
        <f t="shared" si="180"/>
        <v>325959</v>
      </c>
      <c r="AS216" s="61">
        <f t="shared" si="181"/>
        <v>490917</v>
      </c>
    </row>
    <row r="217" spans="1:45" s="6" customFormat="1" ht="13.5" customHeight="1" x14ac:dyDescent="0.2">
      <c r="A217" s="16"/>
      <c r="B217" s="18" t="s">
        <v>0</v>
      </c>
      <c r="C217" s="21">
        <v>4532696.96</v>
      </c>
      <c r="D217" s="21">
        <v>771527</v>
      </c>
      <c r="E217" s="21">
        <v>1476446</v>
      </c>
      <c r="F217" s="21">
        <v>2852814</v>
      </c>
      <c r="G217" s="21"/>
      <c r="H217" s="21">
        <v>625433</v>
      </c>
      <c r="I217" s="21">
        <v>1329947</v>
      </c>
      <c r="J217" s="21">
        <v>2498916</v>
      </c>
      <c r="K217" s="27"/>
      <c r="L217" s="16"/>
      <c r="M217" s="18" t="s">
        <v>0</v>
      </c>
      <c r="N217" s="14">
        <v>4919918</v>
      </c>
      <c r="O217" s="14">
        <v>3151148</v>
      </c>
      <c r="P217" s="14">
        <v>3649150</v>
      </c>
      <c r="Q217" s="14">
        <v>4919918</v>
      </c>
      <c r="R217" s="14"/>
      <c r="S217" s="14">
        <v>2958807</v>
      </c>
      <c r="T217" s="14">
        <v>3222781</v>
      </c>
      <c r="U217" s="14">
        <v>4146325</v>
      </c>
      <c r="W217" s="16"/>
      <c r="X217" s="18" t="s">
        <v>0</v>
      </c>
      <c r="Y217" s="14">
        <v>9445551</v>
      </c>
      <c r="Z217" s="14">
        <v>5563786</v>
      </c>
      <c r="AA217" s="14">
        <v>6192449</v>
      </c>
      <c r="AB217" s="14">
        <v>6834185</v>
      </c>
      <c r="AC217" s="14"/>
      <c r="AD217" s="14">
        <v>5181452</v>
      </c>
      <c r="AE217" s="14">
        <v>5866490</v>
      </c>
      <c r="AF217" s="14">
        <v>6343268</v>
      </c>
      <c r="AG217" s="14"/>
      <c r="AH217" s="69">
        <f t="shared" si="172"/>
        <v>4525633</v>
      </c>
      <c r="AI217" s="61">
        <f t="shared" si="173"/>
        <v>643868</v>
      </c>
      <c r="AJ217" s="61">
        <f t="shared" si="174"/>
        <v>628663</v>
      </c>
      <c r="AK217" s="61">
        <f t="shared" si="175"/>
        <v>641736</v>
      </c>
      <c r="AL217" s="61"/>
      <c r="AM217" s="61">
        <f t="shared" si="176"/>
        <v>1035127</v>
      </c>
      <c r="AN217" s="61">
        <f t="shared" si="177"/>
        <v>685038</v>
      </c>
      <c r="AO217" s="61">
        <f t="shared" si="178"/>
        <v>476778</v>
      </c>
      <c r="AP217" s="61"/>
      <c r="AQ217" s="61">
        <f t="shared" si="179"/>
        <v>382334</v>
      </c>
      <c r="AR217" s="61">
        <f t="shared" si="180"/>
        <v>325959</v>
      </c>
      <c r="AS217" s="61">
        <f t="shared" si="181"/>
        <v>490917</v>
      </c>
    </row>
    <row r="218" spans="1:45" s="6" customFormat="1" ht="13.5" customHeight="1" x14ac:dyDescent="0.2">
      <c r="A218" s="16"/>
      <c r="B218" s="18" t="s">
        <v>2</v>
      </c>
      <c r="C218" s="21">
        <v>0</v>
      </c>
      <c r="D218" s="21">
        <v>0</v>
      </c>
      <c r="E218" s="21">
        <v>0</v>
      </c>
      <c r="F218" s="21">
        <v>0</v>
      </c>
      <c r="G218" s="21"/>
      <c r="H218" s="21">
        <v>0</v>
      </c>
      <c r="I218" s="21">
        <v>0</v>
      </c>
      <c r="J218" s="21">
        <v>0</v>
      </c>
      <c r="K218" s="27"/>
      <c r="L218" s="16"/>
      <c r="M218" s="18" t="s">
        <v>2</v>
      </c>
      <c r="N218" s="14">
        <v>0</v>
      </c>
      <c r="O218" s="14">
        <v>0</v>
      </c>
      <c r="P218" s="14">
        <v>0</v>
      </c>
      <c r="Q218" s="14">
        <v>0</v>
      </c>
      <c r="R218" s="14"/>
      <c r="S218" s="14">
        <v>0</v>
      </c>
      <c r="T218" s="14">
        <v>0</v>
      </c>
      <c r="U218" s="14">
        <v>0</v>
      </c>
      <c r="W218" s="16"/>
      <c r="X218" s="18" t="s">
        <v>2</v>
      </c>
      <c r="Y218" s="14">
        <v>0</v>
      </c>
      <c r="Z218" s="14">
        <v>0</v>
      </c>
      <c r="AA218" s="14">
        <v>0</v>
      </c>
      <c r="AB218" s="14">
        <v>0</v>
      </c>
      <c r="AC218" s="14"/>
      <c r="AD218" s="14">
        <v>0</v>
      </c>
      <c r="AE218" s="14">
        <v>0</v>
      </c>
      <c r="AF218" s="14">
        <v>0</v>
      </c>
      <c r="AG218" s="14"/>
      <c r="AH218" s="69">
        <f t="shared" si="172"/>
        <v>0</v>
      </c>
      <c r="AI218" s="61">
        <f t="shared" si="173"/>
        <v>0</v>
      </c>
      <c r="AJ218" s="61">
        <f t="shared" si="174"/>
        <v>0</v>
      </c>
      <c r="AK218" s="61">
        <f t="shared" si="175"/>
        <v>0</v>
      </c>
      <c r="AL218" s="61"/>
      <c r="AM218" s="61">
        <f t="shared" si="176"/>
        <v>0</v>
      </c>
      <c r="AN218" s="61">
        <f t="shared" si="177"/>
        <v>0</v>
      </c>
      <c r="AO218" s="61">
        <f t="shared" si="178"/>
        <v>0</v>
      </c>
      <c r="AP218" s="61"/>
      <c r="AQ218" s="61">
        <f t="shared" si="179"/>
        <v>0</v>
      </c>
      <c r="AR218" s="61">
        <f t="shared" si="180"/>
        <v>0</v>
      </c>
      <c r="AS218" s="61">
        <f t="shared" si="181"/>
        <v>0</v>
      </c>
    </row>
    <row r="219" spans="1:45" s="6" customFormat="1" ht="20.25" customHeight="1" x14ac:dyDescent="0.2">
      <c r="A219" s="16"/>
      <c r="B219" s="17" t="s">
        <v>213</v>
      </c>
      <c r="C219" s="20">
        <f>SUM(C220:C221)</f>
        <v>9217447</v>
      </c>
      <c r="D219" s="20">
        <f t="shared" ref="D219:J219" si="198">SUM(D220:D221)</f>
        <v>3072482</v>
      </c>
      <c r="E219" s="20">
        <f t="shared" si="198"/>
        <v>6144964</v>
      </c>
      <c r="F219" s="20">
        <f t="shared" si="198"/>
        <v>9217447</v>
      </c>
      <c r="G219" s="20">
        <f t="shared" si="198"/>
        <v>0</v>
      </c>
      <c r="H219" s="20">
        <f t="shared" si="198"/>
        <v>485997</v>
      </c>
      <c r="I219" s="20">
        <f t="shared" si="198"/>
        <v>3225380</v>
      </c>
      <c r="J219" s="20">
        <f t="shared" si="198"/>
        <v>4347863</v>
      </c>
      <c r="K219" s="27"/>
      <c r="L219" s="16"/>
      <c r="M219" s="17" t="s">
        <v>213</v>
      </c>
      <c r="N219" s="20">
        <f>SUM(N220:N221)</f>
        <v>37496149</v>
      </c>
      <c r="O219" s="20">
        <f t="shared" ref="O219:U219" si="199">SUM(O220:O221)</f>
        <v>13367720</v>
      </c>
      <c r="P219" s="20">
        <f t="shared" si="199"/>
        <v>16357654</v>
      </c>
      <c r="Q219" s="20">
        <f t="shared" si="199"/>
        <v>19261954</v>
      </c>
      <c r="R219" s="20"/>
      <c r="S219" s="20">
        <f t="shared" si="199"/>
        <v>11653855</v>
      </c>
      <c r="T219" s="20">
        <f t="shared" si="199"/>
        <v>13735162</v>
      </c>
      <c r="U219" s="20">
        <f t="shared" si="199"/>
        <v>18255395</v>
      </c>
      <c r="W219" s="16"/>
      <c r="X219" s="17" t="s">
        <v>213</v>
      </c>
      <c r="Y219" s="20">
        <f>SUM(Y220:Y221)</f>
        <v>37496149</v>
      </c>
      <c r="Z219" s="20">
        <f t="shared" ref="Z219:AB219" si="200">SUM(Z220:Z221)</f>
        <v>22180530</v>
      </c>
      <c r="AA219" s="20">
        <f t="shared" si="200"/>
        <v>25079601</v>
      </c>
      <c r="AB219" s="20">
        <f t="shared" si="200"/>
        <v>27978672</v>
      </c>
      <c r="AC219" s="20"/>
      <c r="AD219" s="20">
        <f t="shared" ref="AD219:AF219" si="201">SUM(AD220:AD221)</f>
        <v>20686444</v>
      </c>
      <c r="AE219" s="20">
        <f t="shared" si="201"/>
        <v>25011713</v>
      </c>
      <c r="AF219" s="20">
        <f t="shared" si="201"/>
        <v>27194050</v>
      </c>
      <c r="AG219" s="20"/>
      <c r="AH219" s="69">
        <f t="shared" si="172"/>
        <v>0</v>
      </c>
      <c r="AI219" s="61">
        <f t="shared" si="173"/>
        <v>2918576</v>
      </c>
      <c r="AJ219" s="61">
        <f t="shared" si="174"/>
        <v>2899071</v>
      </c>
      <c r="AK219" s="61">
        <f t="shared" si="175"/>
        <v>2899071</v>
      </c>
      <c r="AL219" s="61"/>
      <c r="AM219" s="61">
        <f t="shared" si="176"/>
        <v>2431049</v>
      </c>
      <c r="AN219" s="61">
        <f t="shared" si="177"/>
        <v>4325269</v>
      </c>
      <c r="AO219" s="61">
        <f t="shared" si="178"/>
        <v>2182337</v>
      </c>
      <c r="AP219" s="61"/>
      <c r="AQ219" s="61">
        <f t="shared" si="179"/>
        <v>1494086</v>
      </c>
      <c r="AR219" s="61">
        <f t="shared" si="180"/>
        <v>67888</v>
      </c>
      <c r="AS219" s="61">
        <f t="shared" si="181"/>
        <v>784622</v>
      </c>
    </row>
    <row r="220" spans="1:45" s="6" customFormat="1" ht="13.5" customHeight="1" x14ac:dyDescent="0.2">
      <c r="A220" s="16"/>
      <c r="B220" s="18" t="s">
        <v>0</v>
      </c>
      <c r="C220" s="21">
        <v>9217447</v>
      </c>
      <c r="D220" s="21">
        <v>3072482</v>
      </c>
      <c r="E220" s="21">
        <v>6144964</v>
      </c>
      <c r="F220" s="21">
        <v>9217447</v>
      </c>
      <c r="G220" s="21"/>
      <c r="H220" s="21">
        <v>485997</v>
      </c>
      <c r="I220" s="21">
        <v>3225380</v>
      </c>
      <c r="J220" s="21">
        <v>4347863</v>
      </c>
      <c r="K220" s="27"/>
      <c r="L220" s="16"/>
      <c r="M220" s="18" t="s">
        <v>0</v>
      </c>
      <c r="N220" s="14">
        <v>37496149</v>
      </c>
      <c r="O220" s="14">
        <v>13367720</v>
      </c>
      <c r="P220" s="14">
        <v>16357654</v>
      </c>
      <c r="Q220" s="14">
        <v>19261954</v>
      </c>
      <c r="R220" s="14"/>
      <c r="S220" s="14">
        <v>11653855</v>
      </c>
      <c r="T220" s="14">
        <v>13735162</v>
      </c>
      <c r="U220" s="14">
        <v>18255395</v>
      </c>
      <c r="W220" s="16"/>
      <c r="X220" s="18" t="s">
        <v>0</v>
      </c>
      <c r="Y220" s="14">
        <v>37496149</v>
      </c>
      <c r="Z220" s="14">
        <v>22180530</v>
      </c>
      <c r="AA220" s="14">
        <v>25079601</v>
      </c>
      <c r="AB220" s="14">
        <v>27978672</v>
      </c>
      <c r="AC220" s="14"/>
      <c r="AD220" s="14">
        <v>20686444</v>
      </c>
      <c r="AE220" s="14">
        <v>25011713</v>
      </c>
      <c r="AF220" s="14">
        <v>27194050</v>
      </c>
      <c r="AG220" s="14"/>
      <c r="AH220" s="69">
        <f t="shared" si="172"/>
        <v>0</v>
      </c>
      <c r="AI220" s="61">
        <f t="shared" si="173"/>
        <v>2918576</v>
      </c>
      <c r="AJ220" s="61">
        <f t="shared" si="174"/>
        <v>2899071</v>
      </c>
      <c r="AK220" s="61">
        <f t="shared" si="175"/>
        <v>2899071</v>
      </c>
      <c r="AL220" s="61"/>
      <c r="AM220" s="61">
        <f t="shared" si="176"/>
        <v>2431049</v>
      </c>
      <c r="AN220" s="61">
        <f t="shared" si="177"/>
        <v>4325269</v>
      </c>
      <c r="AO220" s="61">
        <f t="shared" si="178"/>
        <v>2182337</v>
      </c>
      <c r="AP220" s="61"/>
      <c r="AQ220" s="61">
        <f t="shared" si="179"/>
        <v>1494086</v>
      </c>
      <c r="AR220" s="61">
        <f t="shared" si="180"/>
        <v>67888</v>
      </c>
      <c r="AS220" s="61">
        <f t="shared" si="181"/>
        <v>784622</v>
      </c>
    </row>
    <row r="221" spans="1:45" s="6" customFormat="1" ht="13.5" customHeight="1" x14ac:dyDescent="0.2">
      <c r="A221" s="16"/>
      <c r="B221" s="18" t="s">
        <v>2</v>
      </c>
      <c r="C221" s="21">
        <v>0</v>
      </c>
      <c r="D221" s="21">
        <v>0</v>
      </c>
      <c r="E221" s="21">
        <v>0</v>
      </c>
      <c r="F221" s="21">
        <v>0</v>
      </c>
      <c r="G221" s="21"/>
      <c r="H221" s="21">
        <v>0</v>
      </c>
      <c r="I221" s="21">
        <v>0</v>
      </c>
      <c r="J221" s="21">
        <v>0</v>
      </c>
      <c r="K221" s="27"/>
      <c r="L221" s="16"/>
      <c r="M221" s="18" t="s">
        <v>2</v>
      </c>
      <c r="N221" s="14">
        <v>0</v>
      </c>
      <c r="O221" s="14">
        <v>0</v>
      </c>
      <c r="P221" s="14">
        <v>0</v>
      </c>
      <c r="Q221" s="14">
        <v>0</v>
      </c>
      <c r="R221" s="14"/>
      <c r="S221" s="14">
        <v>0</v>
      </c>
      <c r="T221" s="14">
        <v>0</v>
      </c>
      <c r="U221" s="14">
        <v>0</v>
      </c>
      <c r="W221" s="16"/>
      <c r="X221" s="18" t="s">
        <v>2</v>
      </c>
      <c r="Y221" s="14">
        <v>0</v>
      </c>
      <c r="Z221" s="14">
        <v>0</v>
      </c>
      <c r="AA221" s="14">
        <v>0</v>
      </c>
      <c r="AB221" s="14">
        <v>0</v>
      </c>
      <c r="AC221" s="14"/>
      <c r="AD221" s="14">
        <v>0</v>
      </c>
      <c r="AE221" s="14">
        <v>0</v>
      </c>
      <c r="AF221" s="14">
        <v>0</v>
      </c>
      <c r="AG221" s="14"/>
      <c r="AH221" s="69">
        <f t="shared" si="172"/>
        <v>0</v>
      </c>
      <c r="AI221" s="61">
        <f t="shared" si="173"/>
        <v>0</v>
      </c>
      <c r="AJ221" s="61">
        <f t="shared" si="174"/>
        <v>0</v>
      </c>
      <c r="AK221" s="61">
        <f t="shared" si="175"/>
        <v>0</v>
      </c>
      <c r="AL221" s="61"/>
      <c r="AM221" s="61">
        <f t="shared" si="176"/>
        <v>0</v>
      </c>
      <c r="AN221" s="61">
        <f t="shared" si="177"/>
        <v>0</v>
      </c>
      <c r="AO221" s="61">
        <f t="shared" si="178"/>
        <v>0</v>
      </c>
      <c r="AP221" s="61"/>
      <c r="AQ221" s="61">
        <f t="shared" si="179"/>
        <v>0</v>
      </c>
      <c r="AR221" s="61">
        <f t="shared" si="180"/>
        <v>0</v>
      </c>
      <c r="AS221" s="61">
        <f t="shared" si="181"/>
        <v>0</v>
      </c>
    </row>
    <row r="222" spans="1:45" s="6" customFormat="1" ht="23.25" customHeight="1" x14ac:dyDescent="0.2">
      <c r="A222" s="16"/>
      <c r="B222" s="18"/>
      <c r="C222" s="21"/>
      <c r="D222" s="21"/>
      <c r="E222" s="21"/>
      <c r="F222" s="21"/>
      <c r="G222" s="21"/>
      <c r="H222" s="21"/>
      <c r="I222" s="21"/>
      <c r="J222" s="21"/>
      <c r="K222" s="27"/>
      <c r="L222" s="16"/>
      <c r="M222" s="17" t="s">
        <v>271</v>
      </c>
      <c r="N222" s="12">
        <f>SUM(N223:N224)</f>
        <v>13886751</v>
      </c>
      <c r="O222" s="12">
        <f t="shared" ref="O222:U222" si="202">SUM(O223:O224)</f>
        <v>4597246</v>
      </c>
      <c r="P222" s="12">
        <f t="shared" si="202"/>
        <v>5762755</v>
      </c>
      <c r="Q222" s="12">
        <f t="shared" si="202"/>
        <v>6959750</v>
      </c>
      <c r="R222" s="12"/>
      <c r="S222" s="12">
        <f t="shared" si="202"/>
        <v>3183806</v>
      </c>
      <c r="T222" s="12">
        <f t="shared" si="202"/>
        <v>4469966</v>
      </c>
      <c r="U222" s="12">
        <f t="shared" si="202"/>
        <v>5612221</v>
      </c>
      <c r="W222" s="16"/>
      <c r="X222" s="17" t="s">
        <v>271</v>
      </c>
      <c r="Y222" s="12">
        <f>SUM(Y223:Y224)</f>
        <v>13886751</v>
      </c>
      <c r="Z222" s="12">
        <f t="shared" ref="Z222:AB222" si="203">SUM(Z223:Z224)</f>
        <v>8120258</v>
      </c>
      <c r="AA222" s="12">
        <f t="shared" si="203"/>
        <v>9280767</v>
      </c>
      <c r="AB222" s="12">
        <f t="shared" si="203"/>
        <v>10441275</v>
      </c>
      <c r="AC222" s="12"/>
      <c r="AD222" s="12">
        <f t="shared" ref="AD222:AF222" si="204">SUM(AD223:AD224)</f>
        <v>6705558</v>
      </c>
      <c r="AE222" s="12">
        <f t="shared" si="204"/>
        <v>7951278</v>
      </c>
      <c r="AF222" s="12">
        <f t="shared" si="204"/>
        <v>8468262</v>
      </c>
      <c r="AG222" s="12"/>
      <c r="AH222" s="69">
        <f t="shared" si="172"/>
        <v>0</v>
      </c>
      <c r="AI222" s="61">
        <f t="shared" si="173"/>
        <v>1160508</v>
      </c>
      <c r="AJ222" s="61">
        <f t="shared" si="174"/>
        <v>1160509</v>
      </c>
      <c r="AK222" s="61">
        <f t="shared" si="175"/>
        <v>1160508</v>
      </c>
      <c r="AL222" s="61"/>
      <c r="AM222" s="61">
        <f t="shared" si="176"/>
        <v>1093337</v>
      </c>
      <c r="AN222" s="61">
        <f t="shared" si="177"/>
        <v>1245720</v>
      </c>
      <c r="AO222" s="61">
        <f t="shared" si="178"/>
        <v>516984</v>
      </c>
      <c r="AP222" s="61"/>
      <c r="AQ222" s="61">
        <f t="shared" si="179"/>
        <v>1414700</v>
      </c>
      <c r="AR222" s="61">
        <f t="shared" si="180"/>
        <v>1329489</v>
      </c>
      <c r="AS222" s="61">
        <f t="shared" si="181"/>
        <v>1973013</v>
      </c>
    </row>
    <row r="223" spans="1:45" s="6" customFormat="1" ht="13.5" customHeight="1" x14ac:dyDescent="0.2">
      <c r="A223" s="16"/>
      <c r="B223" s="18"/>
      <c r="C223" s="21"/>
      <c r="D223" s="21"/>
      <c r="E223" s="21"/>
      <c r="F223" s="21"/>
      <c r="G223" s="21"/>
      <c r="H223" s="21"/>
      <c r="I223" s="21"/>
      <c r="J223" s="21"/>
      <c r="K223" s="27"/>
      <c r="L223" s="16"/>
      <c r="M223" s="18" t="s">
        <v>0</v>
      </c>
      <c r="N223" s="14">
        <v>13886751</v>
      </c>
      <c r="O223" s="14">
        <v>4597246</v>
      </c>
      <c r="P223" s="14">
        <v>5762755</v>
      </c>
      <c r="Q223" s="14">
        <v>6959750</v>
      </c>
      <c r="R223" s="14"/>
      <c r="S223" s="14">
        <v>3183806</v>
      </c>
      <c r="T223" s="14">
        <v>4469966</v>
      </c>
      <c r="U223" s="14">
        <v>5612221</v>
      </c>
      <c r="W223" s="16"/>
      <c r="X223" s="18" t="s">
        <v>0</v>
      </c>
      <c r="Y223" s="14">
        <v>13886751</v>
      </c>
      <c r="Z223" s="14">
        <v>8120258</v>
      </c>
      <c r="AA223" s="14">
        <v>9280767</v>
      </c>
      <c r="AB223" s="14">
        <v>10441275</v>
      </c>
      <c r="AC223" s="14"/>
      <c r="AD223" s="14">
        <v>6705558</v>
      </c>
      <c r="AE223" s="14">
        <v>7951278</v>
      </c>
      <c r="AF223" s="14">
        <v>8468262</v>
      </c>
      <c r="AG223" s="14"/>
      <c r="AH223" s="69">
        <f t="shared" si="172"/>
        <v>0</v>
      </c>
      <c r="AI223" s="61">
        <f t="shared" si="173"/>
        <v>1160508</v>
      </c>
      <c r="AJ223" s="61">
        <f t="shared" si="174"/>
        <v>1160509</v>
      </c>
      <c r="AK223" s="61">
        <f t="shared" si="175"/>
        <v>1160508</v>
      </c>
      <c r="AL223" s="61"/>
      <c r="AM223" s="61">
        <f t="shared" si="176"/>
        <v>1093337</v>
      </c>
      <c r="AN223" s="61">
        <f t="shared" si="177"/>
        <v>1245720</v>
      </c>
      <c r="AO223" s="61">
        <f t="shared" si="178"/>
        <v>516984</v>
      </c>
      <c r="AP223" s="61"/>
      <c r="AQ223" s="61">
        <f t="shared" si="179"/>
        <v>1414700</v>
      </c>
      <c r="AR223" s="61">
        <f t="shared" si="180"/>
        <v>1329489</v>
      </c>
      <c r="AS223" s="61">
        <f t="shared" si="181"/>
        <v>1973013</v>
      </c>
    </row>
    <row r="224" spans="1:45" s="6" customFormat="1" ht="13.5" customHeight="1" x14ac:dyDescent="0.2">
      <c r="A224" s="16"/>
      <c r="B224" s="18"/>
      <c r="C224" s="21"/>
      <c r="D224" s="21"/>
      <c r="E224" s="21"/>
      <c r="F224" s="21"/>
      <c r="G224" s="21"/>
      <c r="H224" s="21"/>
      <c r="I224" s="21"/>
      <c r="J224" s="21"/>
      <c r="K224" s="27"/>
      <c r="L224" s="16"/>
      <c r="M224" s="18" t="s">
        <v>2</v>
      </c>
      <c r="N224" s="14">
        <v>0</v>
      </c>
      <c r="O224" s="14">
        <v>0</v>
      </c>
      <c r="P224" s="14">
        <v>0</v>
      </c>
      <c r="Q224" s="14">
        <v>0</v>
      </c>
      <c r="R224" s="14"/>
      <c r="S224" s="14">
        <v>0</v>
      </c>
      <c r="T224" s="14">
        <v>0</v>
      </c>
      <c r="U224" s="14">
        <v>0</v>
      </c>
      <c r="W224" s="16"/>
      <c r="X224" s="18" t="s">
        <v>2</v>
      </c>
      <c r="Y224" s="14">
        <v>0</v>
      </c>
      <c r="Z224" s="14">
        <v>0</v>
      </c>
      <c r="AA224" s="14">
        <v>0</v>
      </c>
      <c r="AB224" s="14">
        <v>0</v>
      </c>
      <c r="AC224" s="14"/>
      <c r="AD224" s="14">
        <v>0</v>
      </c>
      <c r="AE224" s="14">
        <v>0</v>
      </c>
      <c r="AF224" s="14">
        <v>0</v>
      </c>
      <c r="AG224" s="14"/>
      <c r="AH224" s="69">
        <f t="shared" si="172"/>
        <v>0</v>
      </c>
      <c r="AI224" s="61">
        <f t="shared" si="173"/>
        <v>0</v>
      </c>
      <c r="AJ224" s="61">
        <f t="shared" si="174"/>
        <v>0</v>
      </c>
      <c r="AK224" s="61">
        <f t="shared" si="175"/>
        <v>0</v>
      </c>
      <c r="AL224" s="61"/>
      <c r="AM224" s="61">
        <f t="shared" si="176"/>
        <v>0</v>
      </c>
      <c r="AN224" s="61">
        <f t="shared" si="177"/>
        <v>0</v>
      </c>
      <c r="AO224" s="61">
        <f t="shared" si="178"/>
        <v>0</v>
      </c>
      <c r="AP224" s="61"/>
      <c r="AQ224" s="61">
        <f t="shared" si="179"/>
        <v>0</v>
      </c>
      <c r="AR224" s="61">
        <f t="shared" si="180"/>
        <v>0</v>
      </c>
      <c r="AS224" s="61">
        <f t="shared" si="181"/>
        <v>0</v>
      </c>
    </row>
    <row r="225" spans="1:45" ht="21" customHeight="1" x14ac:dyDescent="0.2">
      <c r="A225" s="16"/>
      <c r="B225" s="17" t="s">
        <v>225</v>
      </c>
      <c r="C225" s="20">
        <f>SUM(C226:C227)</f>
        <v>636725500</v>
      </c>
      <c r="D225" s="20">
        <f t="shared" ref="D225:J225" si="205">SUM(D226:D227)</f>
        <v>17694859</v>
      </c>
      <c r="E225" s="20">
        <f t="shared" si="205"/>
        <v>39707655</v>
      </c>
      <c r="F225" s="20">
        <f t="shared" si="205"/>
        <v>64542859</v>
      </c>
      <c r="G225" s="20">
        <f t="shared" si="205"/>
        <v>0</v>
      </c>
      <c r="H225" s="20">
        <f t="shared" si="205"/>
        <v>2516314</v>
      </c>
      <c r="I225" s="20">
        <f t="shared" si="205"/>
        <v>64469300</v>
      </c>
      <c r="J225" s="20">
        <f t="shared" si="205"/>
        <v>70120492</v>
      </c>
      <c r="K225" s="27"/>
      <c r="L225" s="16"/>
      <c r="M225" s="17" t="s">
        <v>225</v>
      </c>
      <c r="N225" s="63">
        <f>SUM(N226:N227)</f>
        <v>636725500</v>
      </c>
      <c r="O225" s="20">
        <f t="shared" ref="O225:U225" si="206">SUM(O226:O227)</f>
        <v>103255888</v>
      </c>
      <c r="P225" s="20">
        <f t="shared" si="206"/>
        <v>162267359</v>
      </c>
      <c r="Q225" s="20">
        <f t="shared" si="206"/>
        <v>213853907</v>
      </c>
      <c r="R225" s="20"/>
      <c r="S225" s="20">
        <f t="shared" si="206"/>
        <v>36354596.32</v>
      </c>
      <c r="T225" s="20">
        <f t="shared" si="206"/>
        <v>50165006.689999998</v>
      </c>
      <c r="U225" s="20">
        <f t="shared" si="206"/>
        <v>57832770.509999998</v>
      </c>
      <c r="W225" s="16"/>
      <c r="X225" s="17" t="s">
        <v>225</v>
      </c>
      <c r="Y225" s="20">
        <f>SUM(Y226:Y227)</f>
        <v>246300000</v>
      </c>
      <c r="Z225" s="20">
        <f t="shared" ref="Z225:AB225" si="207">SUM(Z226:Z227)</f>
        <v>110989918</v>
      </c>
      <c r="AA225" s="20">
        <f t="shared" si="207"/>
        <v>129010536</v>
      </c>
      <c r="AB225" s="20">
        <f t="shared" si="207"/>
        <v>150349499</v>
      </c>
      <c r="AC225" s="20"/>
      <c r="AD225" s="20">
        <f t="shared" ref="AD225:AF225" si="208">SUM(AD226:AD227)</f>
        <v>86189942.229999989</v>
      </c>
      <c r="AE225" s="20">
        <f t="shared" si="208"/>
        <v>109826033.82999998</v>
      </c>
      <c r="AF225" s="20">
        <f t="shared" si="208"/>
        <v>116810329.74034482</v>
      </c>
      <c r="AG225" s="20" t="s">
        <v>299</v>
      </c>
      <c r="AH225" s="69">
        <f>+Y225-N225</f>
        <v>-390425500</v>
      </c>
      <c r="AI225" s="61">
        <f>+Z225-Q225</f>
        <v>-102863989</v>
      </c>
      <c r="AJ225" s="61">
        <f t="shared" si="174"/>
        <v>18020618</v>
      </c>
      <c r="AK225" s="61">
        <f t="shared" si="175"/>
        <v>21338963</v>
      </c>
      <c r="AL225" s="61"/>
      <c r="AM225" s="61">
        <f t="shared" si="176"/>
        <v>28357171.719999991</v>
      </c>
      <c r="AN225" s="61">
        <f t="shared" si="177"/>
        <v>23636091.599999994</v>
      </c>
      <c r="AO225" s="61">
        <f t="shared" si="178"/>
        <v>6984295.9103448391</v>
      </c>
      <c r="AP225" s="61"/>
      <c r="AQ225" s="61">
        <f t="shared" si="179"/>
        <v>24799975.770000011</v>
      </c>
      <c r="AR225" s="61">
        <f t="shared" si="180"/>
        <v>19184502.170000017</v>
      </c>
      <c r="AS225" s="61">
        <f t="shared" si="181"/>
        <v>33539169.259655178</v>
      </c>
    </row>
    <row r="226" spans="1:45" ht="13.5" customHeight="1" x14ac:dyDescent="0.2">
      <c r="A226" s="16"/>
      <c r="B226" s="18" t="s">
        <v>0</v>
      </c>
      <c r="C226" s="21">
        <v>163300000</v>
      </c>
      <c r="D226" s="21">
        <v>3694859</v>
      </c>
      <c r="E226" s="21">
        <v>8207655</v>
      </c>
      <c r="F226" s="21">
        <v>13492859</v>
      </c>
      <c r="G226" s="21"/>
      <c r="H226" s="21">
        <v>2499720</v>
      </c>
      <c r="I226" s="21">
        <v>6125829</v>
      </c>
      <c r="J226" s="21">
        <v>8862542</v>
      </c>
      <c r="K226" s="27"/>
      <c r="L226" s="16"/>
      <c r="M226" s="18" t="s">
        <v>0</v>
      </c>
      <c r="N226" s="14">
        <v>163300000</v>
      </c>
      <c r="O226" s="14">
        <v>16080388</v>
      </c>
      <c r="P226" s="14">
        <v>26191859</v>
      </c>
      <c r="Q226" s="14">
        <v>35278407</v>
      </c>
      <c r="R226" s="14"/>
      <c r="S226" s="14">
        <v>13180209</v>
      </c>
      <c r="T226" s="14">
        <v>19741123</v>
      </c>
      <c r="U226" s="14">
        <v>25849365</v>
      </c>
      <c r="W226" s="16"/>
      <c r="X226" s="18" t="s">
        <v>0</v>
      </c>
      <c r="Y226" s="21">
        <v>163300000</v>
      </c>
      <c r="Z226" s="14">
        <v>68490439</v>
      </c>
      <c r="AA226" s="14">
        <v>77511057</v>
      </c>
      <c r="AB226" s="14">
        <v>87850020</v>
      </c>
      <c r="AC226" s="14"/>
      <c r="AD226" s="14">
        <v>50997261</v>
      </c>
      <c r="AE226" s="14">
        <v>68446073</v>
      </c>
      <c r="AF226" s="14">
        <v>73025745</v>
      </c>
      <c r="AG226" s="14"/>
      <c r="AH226" s="69">
        <f t="shared" si="172"/>
        <v>0</v>
      </c>
      <c r="AI226" s="61">
        <f t="shared" si="173"/>
        <v>33212032</v>
      </c>
      <c r="AJ226" s="61">
        <f t="shared" si="174"/>
        <v>9020618</v>
      </c>
      <c r="AK226" s="61">
        <f t="shared" si="175"/>
        <v>10338963</v>
      </c>
      <c r="AL226" s="61"/>
      <c r="AM226" s="61">
        <f t="shared" si="176"/>
        <v>25147896</v>
      </c>
      <c r="AN226" s="61">
        <f t="shared" si="177"/>
        <v>17448812</v>
      </c>
      <c r="AO226" s="61">
        <f t="shared" si="178"/>
        <v>4579672</v>
      </c>
      <c r="AP226" s="61"/>
      <c r="AQ226" s="61">
        <f t="shared" si="179"/>
        <v>17493178</v>
      </c>
      <c r="AR226" s="61">
        <f t="shared" si="180"/>
        <v>9064984</v>
      </c>
      <c r="AS226" s="61">
        <f t="shared" si="181"/>
        <v>14824275</v>
      </c>
    </row>
    <row r="227" spans="1:45" ht="13.5" customHeight="1" x14ac:dyDescent="0.2">
      <c r="A227" s="16"/>
      <c r="B227" s="18" t="s">
        <v>2</v>
      </c>
      <c r="C227" s="21">
        <v>473425500</v>
      </c>
      <c r="D227" s="21">
        <v>14000000</v>
      </c>
      <c r="E227" s="21">
        <v>31500000</v>
      </c>
      <c r="F227" s="21">
        <v>51050000</v>
      </c>
      <c r="G227" s="21"/>
      <c r="H227" s="21">
        <v>16594</v>
      </c>
      <c r="I227" s="21">
        <v>58343471</v>
      </c>
      <c r="J227" s="51">
        <v>61257950</v>
      </c>
      <c r="K227" s="27"/>
      <c r="L227" s="16"/>
      <c r="M227" s="18" t="s">
        <v>2</v>
      </c>
      <c r="N227" s="64">
        <v>473425500</v>
      </c>
      <c r="O227" s="21">
        <v>87175500</v>
      </c>
      <c r="P227" s="21">
        <v>136075500</v>
      </c>
      <c r="Q227" s="21">
        <v>178575500</v>
      </c>
      <c r="R227" s="21"/>
      <c r="S227" s="21">
        <v>23174387.32</v>
      </c>
      <c r="T227" s="14">
        <v>30423883.689999998</v>
      </c>
      <c r="U227" s="14">
        <v>31983405.509999998</v>
      </c>
      <c r="W227" s="16"/>
      <c r="X227" s="18" t="s">
        <v>2</v>
      </c>
      <c r="Y227" s="21">
        <v>83000000</v>
      </c>
      <c r="Z227" s="21">
        <v>42499479</v>
      </c>
      <c r="AA227" s="21">
        <v>51499479</v>
      </c>
      <c r="AB227" s="21">
        <v>62499479</v>
      </c>
      <c r="AC227" s="21"/>
      <c r="AD227" s="21">
        <v>35192681.229999997</v>
      </c>
      <c r="AE227" s="14">
        <v>41379960.829999991</v>
      </c>
      <c r="AF227" s="14">
        <v>43784584.740344822</v>
      </c>
      <c r="AG227" s="14"/>
      <c r="AH227" s="69">
        <f t="shared" si="172"/>
        <v>-390425500</v>
      </c>
      <c r="AI227" s="61">
        <f t="shared" si="173"/>
        <v>-136076021</v>
      </c>
      <c r="AJ227" s="61">
        <f t="shared" si="174"/>
        <v>9000000</v>
      </c>
      <c r="AK227" s="61">
        <f t="shared" si="175"/>
        <v>11000000</v>
      </c>
      <c r="AL227" s="61"/>
      <c r="AM227" s="61">
        <f t="shared" si="176"/>
        <v>3209275.7199999988</v>
      </c>
      <c r="AN227" s="61">
        <f t="shared" si="177"/>
        <v>6187279.599999994</v>
      </c>
      <c r="AO227" s="61">
        <f t="shared" si="178"/>
        <v>2404623.9103448316</v>
      </c>
      <c r="AP227" s="61"/>
      <c r="AQ227" s="61">
        <f t="shared" si="179"/>
        <v>7306797.7700000033</v>
      </c>
      <c r="AR227" s="61">
        <f t="shared" si="180"/>
        <v>10119518.170000009</v>
      </c>
      <c r="AS227" s="61">
        <f t="shared" si="181"/>
        <v>18714894.259655178</v>
      </c>
    </row>
    <row r="228" spans="1:45" s="6" customFormat="1" ht="21.75" customHeight="1" x14ac:dyDescent="0.2">
      <c r="A228" s="16"/>
      <c r="B228" s="17" t="s">
        <v>214</v>
      </c>
      <c r="C228" s="20">
        <f>SUM(C229:C230)</f>
        <v>17784130</v>
      </c>
      <c r="D228" s="20">
        <f t="shared" ref="D228:J228" si="209">SUM(D229:D230)</f>
        <v>696329</v>
      </c>
      <c r="E228" s="20">
        <f t="shared" si="209"/>
        <v>1448620</v>
      </c>
      <c r="F228" s="20">
        <f t="shared" si="209"/>
        <v>2866277</v>
      </c>
      <c r="G228" s="20">
        <f t="shared" si="209"/>
        <v>0</v>
      </c>
      <c r="H228" s="20">
        <f t="shared" si="209"/>
        <v>217867</v>
      </c>
      <c r="I228" s="20">
        <f t="shared" si="209"/>
        <v>651591</v>
      </c>
      <c r="J228" s="20">
        <f t="shared" si="209"/>
        <v>1591337</v>
      </c>
      <c r="K228" s="27"/>
      <c r="L228" s="16"/>
      <c r="M228" s="17" t="s">
        <v>214</v>
      </c>
      <c r="N228" s="20">
        <f>SUM(N229:N230)</f>
        <v>16948244.750000004</v>
      </c>
      <c r="O228" s="20">
        <f t="shared" ref="O228:U228" si="210">SUM(O229:O230)</f>
        <v>1103053.44</v>
      </c>
      <c r="P228" s="20">
        <f t="shared" si="210"/>
        <v>2296949.7999999998</v>
      </c>
      <c r="Q228" s="20">
        <f t="shared" si="210"/>
        <v>4177294.14</v>
      </c>
      <c r="R228" s="20"/>
      <c r="S228" s="20">
        <f t="shared" si="210"/>
        <v>252747.24</v>
      </c>
      <c r="T228" s="20">
        <f t="shared" si="210"/>
        <v>1499920.9000000001</v>
      </c>
      <c r="U228" s="20">
        <f t="shared" si="210"/>
        <v>2324546.9700000002</v>
      </c>
      <c r="W228" s="16"/>
      <c r="X228" s="17" t="s">
        <v>214</v>
      </c>
      <c r="Y228" s="20">
        <f>SUM(Y229:Y230)</f>
        <v>16948244.75</v>
      </c>
      <c r="Z228" s="20">
        <f t="shared" ref="Z228:AB228" si="211">SUM(Z229:Z230)</f>
        <v>8034888.6700000009</v>
      </c>
      <c r="AA228" s="20">
        <f t="shared" si="211"/>
        <v>10388931.700000001</v>
      </c>
      <c r="AB228" s="20">
        <f t="shared" si="211"/>
        <v>12247926.82</v>
      </c>
      <c r="AC228" s="20"/>
      <c r="AD228" s="20">
        <f t="shared" ref="AD228:AF228" si="212">SUM(AD229:AD230)</f>
        <v>6860851.4124137927</v>
      </c>
      <c r="AE228" s="20">
        <f t="shared" si="212"/>
        <v>8054173.9431034485</v>
      </c>
      <c r="AF228" s="20">
        <f t="shared" si="212"/>
        <v>9853919.326896552</v>
      </c>
      <c r="AG228" s="20"/>
      <c r="AH228" s="69">
        <f t="shared" si="172"/>
        <v>0</v>
      </c>
      <c r="AI228" s="61">
        <f t="shared" si="173"/>
        <v>3857594.5300000007</v>
      </c>
      <c r="AJ228" s="61">
        <f t="shared" si="174"/>
        <v>2354043.0300000003</v>
      </c>
      <c r="AK228" s="61">
        <f t="shared" si="175"/>
        <v>1858995.1199999992</v>
      </c>
      <c r="AL228" s="61"/>
      <c r="AM228" s="61">
        <f t="shared" si="176"/>
        <v>4536304.442413792</v>
      </c>
      <c r="AN228" s="61">
        <f t="shared" si="177"/>
        <v>1193322.5306896558</v>
      </c>
      <c r="AO228" s="61">
        <f t="shared" si="178"/>
        <v>1799745.3837931035</v>
      </c>
      <c r="AP228" s="61"/>
      <c r="AQ228" s="61">
        <f t="shared" si="179"/>
        <v>1174037.2575862082</v>
      </c>
      <c r="AR228" s="61">
        <f t="shared" si="180"/>
        <v>2334757.7568965526</v>
      </c>
      <c r="AS228" s="61">
        <f t="shared" si="181"/>
        <v>2394007.4931034483</v>
      </c>
    </row>
    <row r="229" spans="1:45" s="6" customFormat="1" ht="13.5" customHeight="1" x14ac:dyDescent="0.2">
      <c r="A229" s="16"/>
      <c r="B229" s="18" t="s">
        <v>0</v>
      </c>
      <c r="C229" s="21">
        <v>17784130</v>
      </c>
      <c r="D229" s="21">
        <v>696329</v>
      </c>
      <c r="E229" s="21">
        <v>1448620</v>
      </c>
      <c r="F229" s="51">
        <v>2866277</v>
      </c>
      <c r="G229" s="21"/>
      <c r="H229" s="21">
        <v>217867</v>
      </c>
      <c r="I229" s="21">
        <v>651591</v>
      </c>
      <c r="J229" s="51">
        <v>1591337</v>
      </c>
      <c r="K229" s="27"/>
      <c r="L229" s="16"/>
      <c r="M229" s="18" t="s">
        <v>0</v>
      </c>
      <c r="N229" s="14">
        <v>16948244.750000004</v>
      </c>
      <c r="O229" s="21">
        <v>1103053.44</v>
      </c>
      <c r="P229" s="21">
        <v>2296949.7999999998</v>
      </c>
      <c r="Q229" s="21">
        <v>4177294.14</v>
      </c>
      <c r="R229" s="21"/>
      <c r="S229" s="21">
        <v>252747.24</v>
      </c>
      <c r="T229" s="14">
        <v>1499920.9000000001</v>
      </c>
      <c r="U229" s="14">
        <v>2324546.9700000002</v>
      </c>
      <c r="W229" s="16"/>
      <c r="X229" s="18" t="s">
        <v>0</v>
      </c>
      <c r="Y229" s="14">
        <v>16948244.75</v>
      </c>
      <c r="Z229" s="21">
        <v>8034888.6700000009</v>
      </c>
      <c r="AA229" s="21">
        <v>10388931.700000001</v>
      </c>
      <c r="AB229" s="21">
        <v>12247926.82</v>
      </c>
      <c r="AC229" s="21"/>
      <c r="AD229" s="21">
        <v>6860851.4124137927</v>
      </c>
      <c r="AE229" s="14">
        <v>8054173.9431034485</v>
      </c>
      <c r="AF229" s="14">
        <v>9853919.326896552</v>
      </c>
      <c r="AG229" s="14"/>
      <c r="AH229" s="69">
        <f t="shared" si="172"/>
        <v>0</v>
      </c>
      <c r="AI229" s="61">
        <f t="shared" si="173"/>
        <v>3857594.5300000007</v>
      </c>
      <c r="AJ229" s="61">
        <f t="shared" si="174"/>
        <v>2354043.0300000003</v>
      </c>
      <c r="AK229" s="61">
        <f t="shared" si="175"/>
        <v>1858995.1199999992</v>
      </c>
      <c r="AL229" s="61"/>
      <c r="AM229" s="61">
        <f t="shared" si="176"/>
        <v>4536304.442413792</v>
      </c>
      <c r="AN229" s="61">
        <f t="shared" si="177"/>
        <v>1193322.5306896558</v>
      </c>
      <c r="AO229" s="61">
        <f t="shared" si="178"/>
        <v>1799745.3837931035</v>
      </c>
      <c r="AP229" s="61"/>
      <c r="AQ229" s="61">
        <f t="shared" si="179"/>
        <v>1174037.2575862082</v>
      </c>
      <c r="AR229" s="61">
        <f t="shared" si="180"/>
        <v>2334757.7568965526</v>
      </c>
      <c r="AS229" s="61">
        <f t="shared" si="181"/>
        <v>2394007.4931034483</v>
      </c>
    </row>
    <row r="230" spans="1:45" s="6" customFormat="1" ht="13.5" customHeight="1" x14ac:dyDescent="0.2">
      <c r="A230" s="16"/>
      <c r="B230" s="18" t="s">
        <v>2</v>
      </c>
      <c r="C230" s="21">
        <v>0</v>
      </c>
      <c r="D230" s="21">
        <v>0</v>
      </c>
      <c r="E230" s="21">
        <v>0</v>
      </c>
      <c r="F230" s="21">
        <v>0</v>
      </c>
      <c r="G230" s="21"/>
      <c r="H230" s="21">
        <v>0</v>
      </c>
      <c r="I230" s="21">
        <v>0</v>
      </c>
      <c r="J230" s="21">
        <v>0</v>
      </c>
      <c r="K230" s="27"/>
      <c r="L230" s="16"/>
      <c r="M230" s="18" t="s">
        <v>2</v>
      </c>
      <c r="N230" s="21">
        <v>0</v>
      </c>
      <c r="O230" s="21">
        <v>0</v>
      </c>
      <c r="P230" s="21">
        <v>0</v>
      </c>
      <c r="Q230" s="21">
        <v>0</v>
      </c>
      <c r="R230" s="21"/>
      <c r="S230" s="21">
        <v>0</v>
      </c>
      <c r="T230" s="21">
        <v>0</v>
      </c>
      <c r="U230" s="21">
        <v>0</v>
      </c>
      <c r="W230" s="16"/>
      <c r="X230" s="18" t="s">
        <v>2</v>
      </c>
      <c r="Y230" s="21">
        <v>0</v>
      </c>
      <c r="Z230" s="21">
        <v>0</v>
      </c>
      <c r="AA230" s="21">
        <v>0</v>
      </c>
      <c r="AB230" s="21">
        <v>0</v>
      </c>
      <c r="AC230" s="21"/>
      <c r="AD230" s="21">
        <v>0</v>
      </c>
      <c r="AE230" s="21">
        <v>0</v>
      </c>
      <c r="AF230" s="21">
        <v>0</v>
      </c>
      <c r="AG230" s="21"/>
      <c r="AH230" s="69">
        <f t="shared" si="172"/>
        <v>0</v>
      </c>
      <c r="AI230" s="61">
        <f t="shared" si="173"/>
        <v>0</v>
      </c>
      <c r="AJ230" s="61">
        <f t="shared" si="174"/>
        <v>0</v>
      </c>
      <c r="AK230" s="61">
        <f t="shared" si="175"/>
        <v>0</v>
      </c>
      <c r="AL230" s="61"/>
      <c r="AM230" s="61">
        <f t="shared" si="176"/>
        <v>0</v>
      </c>
      <c r="AN230" s="61">
        <f t="shared" si="177"/>
        <v>0</v>
      </c>
      <c r="AO230" s="61">
        <f t="shared" si="178"/>
        <v>0</v>
      </c>
      <c r="AP230" s="61"/>
      <c r="AQ230" s="61">
        <f t="shared" si="179"/>
        <v>0</v>
      </c>
      <c r="AR230" s="61">
        <f t="shared" si="180"/>
        <v>0</v>
      </c>
      <c r="AS230" s="61">
        <f t="shared" si="181"/>
        <v>0</v>
      </c>
    </row>
    <row r="231" spans="1:45" s="6" customFormat="1" ht="21" customHeight="1" x14ac:dyDescent="0.2">
      <c r="A231" s="16"/>
      <c r="B231" s="17" t="s">
        <v>198</v>
      </c>
      <c r="C231" s="20">
        <f>SUM(C232:C233)</f>
        <v>296540145.84838712</v>
      </c>
      <c r="D231" s="20">
        <f t="shared" ref="D231:J231" si="213">SUM(D232:D233)</f>
        <v>18585282.922032259</v>
      </c>
      <c r="E231" s="20">
        <f t="shared" si="213"/>
        <v>71553946.274064511</v>
      </c>
      <c r="F231" s="20">
        <f t="shared" si="213"/>
        <v>122430426.16209677</v>
      </c>
      <c r="G231" s="20">
        <f t="shared" si="213"/>
        <v>0</v>
      </c>
      <c r="H231" s="20">
        <f t="shared" si="213"/>
        <v>0</v>
      </c>
      <c r="I231" s="20">
        <f t="shared" si="213"/>
        <v>25857975.076000001</v>
      </c>
      <c r="J231" s="20">
        <f t="shared" si="213"/>
        <v>39856109.369000003</v>
      </c>
      <c r="K231" s="27"/>
      <c r="L231" s="16"/>
      <c r="M231" s="17" t="s">
        <v>198</v>
      </c>
      <c r="N231" s="20">
        <f>SUM(N232:N233)</f>
        <v>336662955</v>
      </c>
      <c r="O231" s="20">
        <f t="shared" ref="O231:U231" si="214">SUM(O232:O233)</f>
        <v>181957476</v>
      </c>
      <c r="P231" s="20">
        <f t="shared" si="214"/>
        <v>227471921</v>
      </c>
      <c r="Q231" s="20">
        <f t="shared" si="214"/>
        <v>241667003</v>
      </c>
      <c r="R231" s="20"/>
      <c r="S231" s="20">
        <f t="shared" si="214"/>
        <v>62340857.07</v>
      </c>
      <c r="T231" s="20">
        <f t="shared" si="214"/>
        <v>192731160.27000001</v>
      </c>
      <c r="U231" s="20">
        <f t="shared" si="214"/>
        <v>203458093.18000001</v>
      </c>
      <c r="W231" s="16"/>
      <c r="X231" s="17" t="s">
        <v>198</v>
      </c>
      <c r="Y231" s="20">
        <f>SUM(Y232:Y233)</f>
        <v>427999446.18020374</v>
      </c>
      <c r="Z231" s="20">
        <f t="shared" ref="Z231:AB231" si="215">SUM(Z232:Z233)</f>
        <v>308745662.88281667</v>
      </c>
      <c r="AA231" s="20">
        <f t="shared" si="215"/>
        <v>330753342.58581668</v>
      </c>
      <c r="AB231" s="20">
        <f t="shared" si="215"/>
        <v>355022966.70881665</v>
      </c>
      <c r="AC231" s="20"/>
      <c r="AD231" s="20">
        <f t="shared" ref="AD231:AF231" si="216">SUM(AD232:AD233)</f>
        <v>217283118.91100001</v>
      </c>
      <c r="AE231" s="20">
        <f t="shared" si="216"/>
        <v>278448531.79400003</v>
      </c>
      <c r="AF231" s="20">
        <f t="shared" si="216"/>
        <v>283305696.38700002</v>
      </c>
      <c r="AG231" s="20"/>
      <c r="AH231" s="69">
        <f t="shared" si="172"/>
        <v>91336491.180203736</v>
      </c>
      <c r="AI231" s="61">
        <f t="shared" si="173"/>
        <v>67078659.882816672</v>
      </c>
      <c r="AJ231" s="61">
        <f t="shared" si="174"/>
        <v>22007679.703000009</v>
      </c>
      <c r="AK231" s="61">
        <f t="shared" si="175"/>
        <v>24269624.122999966</v>
      </c>
      <c r="AL231" s="61"/>
      <c r="AM231" s="61">
        <f t="shared" si="176"/>
        <v>13825025.731000006</v>
      </c>
      <c r="AN231" s="61">
        <f t="shared" si="177"/>
        <v>61165412.883000016</v>
      </c>
      <c r="AO231" s="61">
        <f t="shared" si="178"/>
        <v>4857164.5929999948</v>
      </c>
      <c r="AP231" s="61"/>
      <c r="AQ231" s="61">
        <f t="shared" si="179"/>
        <v>91462543.971816659</v>
      </c>
      <c r="AR231" s="61">
        <f t="shared" si="180"/>
        <v>52304810.791816652</v>
      </c>
      <c r="AS231" s="61">
        <f t="shared" si="181"/>
        <v>71717270.321816623</v>
      </c>
    </row>
    <row r="232" spans="1:45" s="6" customFormat="1" ht="13.5" customHeight="1" x14ac:dyDescent="0.2">
      <c r="A232" s="16"/>
      <c r="B232" s="18" t="s">
        <v>0</v>
      </c>
      <c r="C232" s="21">
        <v>64903145.848387092</v>
      </c>
      <c r="D232" s="21">
        <v>6585282.9220322585</v>
      </c>
      <c r="E232" s="21">
        <v>12553946.274064517</v>
      </c>
      <c r="F232" s="21">
        <v>17930426.162096776</v>
      </c>
      <c r="G232" s="21"/>
      <c r="H232" s="21">
        <v>0</v>
      </c>
      <c r="I232" s="21">
        <v>2229156.6460000002</v>
      </c>
      <c r="J232" s="21">
        <v>9325955.9890000001</v>
      </c>
      <c r="K232" s="27"/>
      <c r="L232" s="16"/>
      <c r="M232" s="18" t="s">
        <v>0</v>
      </c>
      <c r="N232" s="14">
        <v>65025955</v>
      </c>
      <c r="O232" s="14">
        <v>23457476</v>
      </c>
      <c r="P232" s="14">
        <v>28471921</v>
      </c>
      <c r="Q232" s="14">
        <v>34167003</v>
      </c>
      <c r="R232" s="14"/>
      <c r="S232" s="14">
        <v>17993617</v>
      </c>
      <c r="T232" s="14">
        <v>23607558</v>
      </c>
      <c r="U232" s="14">
        <v>27943351</v>
      </c>
      <c r="W232" s="16"/>
      <c r="X232" s="18" t="s">
        <v>0</v>
      </c>
      <c r="Y232" s="14">
        <v>89784446.180203751</v>
      </c>
      <c r="Z232" s="14">
        <v>60245662.882816672</v>
      </c>
      <c r="AA232" s="14">
        <v>66253342.585816674</v>
      </c>
      <c r="AB232" s="14">
        <v>71522966.708816662</v>
      </c>
      <c r="AC232" s="14"/>
      <c r="AD232" s="14">
        <v>34890253.680999994</v>
      </c>
      <c r="AE232" s="14">
        <v>42338449.394000001</v>
      </c>
      <c r="AF232" s="14">
        <v>47195613.987000003</v>
      </c>
      <c r="AG232" s="14"/>
      <c r="AH232" s="69">
        <f t="shared" si="172"/>
        <v>24758491.180203751</v>
      </c>
      <c r="AI232" s="61">
        <f t="shared" si="173"/>
        <v>26078659.882816672</v>
      </c>
      <c r="AJ232" s="61">
        <f t="shared" si="174"/>
        <v>6007679.7030000016</v>
      </c>
      <c r="AK232" s="61">
        <f t="shared" si="175"/>
        <v>5269624.1229999885</v>
      </c>
      <c r="AL232" s="61"/>
      <c r="AM232" s="61">
        <f t="shared" si="176"/>
        <v>6946902.6809999943</v>
      </c>
      <c r="AN232" s="61">
        <f t="shared" si="177"/>
        <v>7448195.713000007</v>
      </c>
      <c r="AO232" s="61">
        <f t="shared" si="178"/>
        <v>4857164.5930000022</v>
      </c>
      <c r="AP232" s="61"/>
      <c r="AQ232" s="61">
        <f t="shared" si="179"/>
        <v>25355409.201816678</v>
      </c>
      <c r="AR232" s="61">
        <f t="shared" si="180"/>
        <v>23914893.191816673</v>
      </c>
      <c r="AS232" s="61">
        <f t="shared" si="181"/>
        <v>24327352.721816659</v>
      </c>
    </row>
    <row r="233" spans="1:45" s="6" customFormat="1" ht="13.5" customHeight="1" x14ac:dyDescent="0.2">
      <c r="A233" s="16"/>
      <c r="B233" s="18" t="s">
        <v>2</v>
      </c>
      <c r="C233" s="21">
        <v>231637000</v>
      </c>
      <c r="D233" s="21">
        <v>12000000</v>
      </c>
      <c r="E233" s="21">
        <v>59000000</v>
      </c>
      <c r="F233" s="21">
        <v>104500000</v>
      </c>
      <c r="G233" s="21"/>
      <c r="H233" s="21">
        <v>0</v>
      </c>
      <c r="I233" s="21">
        <v>23628818.43</v>
      </c>
      <c r="J233" s="21">
        <v>30530153.380000003</v>
      </c>
      <c r="K233" s="27"/>
      <c r="L233" s="16"/>
      <c r="M233" s="18" t="s">
        <v>2</v>
      </c>
      <c r="N233" s="14">
        <v>271637000</v>
      </c>
      <c r="O233" s="14">
        <v>158500000</v>
      </c>
      <c r="P233" s="14">
        <v>199000000</v>
      </c>
      <c r="Q233" s="14">
        <v>207500000</v>
      </c>
      <c r="R233" s="14"/>
      <c r="S233" s="14">
        <v>44347240.07</v>
      </c>
      <c r="T233" s="14">
        <v>169123602.27000001</v>
      </c>
      <c r="U233" s="14">
        <v>175514742.18000001</v>
      </c>
      <c r="W233" s="16"/>
      <c r="X233" s="18" t="s">
        <v>2</v>
      </c>
      <c r="Y233" s="14">
        <v>338215000</v>
      </c>
      <c r="Z233" s="14">
        <v>248500000</v>
      </c>
      <c r="AA233" s="14">
        <v>264500000</v>
      </c>
      <c r="AB233" s="14">
        <v>283500000</v>
      </c>
      <c r="AC233" s="14"/>
      <c r="AD233" s="14">
        <v>182392865.23000002</v>
      </c>
      <c r="AE233" s="14">
        <v>236110082.40000001</v>
      </c>
      <c r="AF233" s="14">
        <v>236110082.40000001</v>
      </c>
      <c r="AG233" s="14"/>
      <c r="AH233" s="69">
        <f t="shared" si="172"/>
        <v>66578000</v>
      </c>
      <c r="AI233" s="61">
        <f t="shared" si="173"/>
        <v>41000000</v>
      </c>
      <c r="AJ233" s="61">
        <f t="shared" si="174"/>
        <v>16000000</v>
      </c>
      <c r="AK233" s="61">
        <f t="shared" si="175"/>
        <v>19000000</v>
      </c>
      <c r="AL233" s="61"/>
      <c r="AM233" s="61">
        <f t="shared" si="176"/>
        <v>6878123.0500000119</v>
      </c>
      <c r="AN233" s="61">
        <f t="shared" si="177"/>
        <v>53717217.169999987</v>
      </c>
      <c r="AO233" s="61">
        <f t="shared" si="178"/>
        <v>0</v>
      </c>
      <c r="AP233" s="61"/>
      <c r="AQ233" s="61">
        <f t="shared" si="179"/>
        <v>66107134.769999981</v>
      </c>
      <c r="AR233" s="61">
        <f t="shared" si="180"/>
        <v>28389917.599999994</v>
      </c>
      <c r="AS233" s="61">
        <f t="shared" si="181"/>
        <v>47389917.599999994</v>
      </c>
    </row>
    <row r="234" spans="1:45" s="6" customFormat="1" ht="22.5" customHeight="1" x14ac:dyDescent="0.2">
      <c r="A234" s="16"/>
      <c r="B234" s="18"/>
      <c r="C234" s="21"/>
      <c r="D234" s="21"/>
      <c r="E234" s="21"/>
      <c r="F234" s="21"/>
      <c r="G234" s="21"/>
      <c r="H234" s="21"/>
      <c r="I234" s="21"/>
      <c r="J234" s="21"/>
      <c r="K234" s="27"/>
      <c r="L234" s="16"/>
      <c r="M234" s="17" t="s">
        <v>272</v>
      </c>
      <c r="N234" s="20">
        <f>SUM(N235:N236)</f>
        <v>221059568.83000001</v>
      </c>
      <c r="O234" s="20">
        <f>O235+O236</f>
        <v>83993530.039999992</v>
      </c>
      <c r="P234" s="20">
        <f>P235+P236</f>
        <v>124360525.25</v>
      </c>
      <c r="Q234" s="20">
        <f>Q235+Q236</f>
        <v>155332276.46000001</v>
      </c>
      <c r="R234" s="20"/>
      <c r="S234" s="20">
        <f>S235+S236</f>
        <v>83085277.847200006</v>
      </c>
      <c r="T234" s="20">
        <f>T235+T236</f>
        <v>121412153.7344</v>
      </c>
      <c r="U234" s="20">
        <f>U235+U236</f>
        <v>146962912.63440001</v>
      </c>
      <c r="W234" s="16"/>
      <c r="X234" s="17" t="s">
        <v>272</v>
      </c>
      <c r="Y234" s="20">
        <f>SUM(Y235:Y236)</f>
        <v>406928678.51999998</v>
      </c>
      <c r="Z234" s="20">
        <f>Z235+Z236</f>
        <v>267578798.55000001</v>
      </c>
      <c r="AA234" s="20">
        <f>AA235+AA236</f>
        <v>293803030.25999999</v>
      </c>
      <c r="AB234" s="20">
        <f>AB235+AB236</f>
        <v>311504436.97000003</v>
      </c>
      <c r="AC234" s="20"/>
      <c r="AD234" s="20">
        <f>AD235+AD236</f>
        <v>265315487.30439997</v>
      </c>
      <c r="AE234" s="20">
        <f>AE235+AE236</f>
        <v>282447915.57440007</v>
      </c>
      <c r="AF234" s="20">
        <f>AF235+AF236</f>
        <v>306008382.44440001</v>
      </c>
      <c r="AG234" s="20"/>
      <c r="AH234" s="69">
        <f t="shared" si="172"/>
        <v>185869109.68999997</v>
      </c>
      <c r="AI234" s="61">
        <f t="shared" si="173"/>
        <v>112246522.09</v>
      </c>
      <c r="AJ234" s="61">
        <f t="shared" si="174"/>
        <v>26224231.709999979</v>
      </c>
      <c r="AK234" s="61">
        <f t="shared" si="175"/>
        <v>17701406.710000038</v>
      </c>
      <c r="AL234" s="61"/>
      <c r="AM234" s="61">
        <f t="shared" si="176"/>
        <v>118352574.66999996</v>
      </c>
      <c r="AN234" s="61">
        <f t="shared" si="177"/>
        <v>17132428.2700001</v>
      </c>
      <c r="AO234" s="61">
        <f t="shared" si="178"/>
        <v>23560466.869999945</v>
      </c>
      <c r="AP234" s="61"/>
      <c r="AQ234" s="61">
        <f t="shared" si="179"/>
        <v>2263311.2456000447</v>
      </c>
      <c r="AR234" s="61">
        <f t="shared" si="180"/>
        <v>11355114.685599923</v>
      </c>
      <c r="AS234" s="61">
        <f t="shared" si="181"/>
        <v>5496054.5256000161</v>
      </c>
    </row>
    <row r="235" spans="1:45" s="6" customFormat="1" ht="13.5" customHeight="1" x14ac:dyDescent="0.2">
      <c r="A235" s="16"/>
      <c r="B235" s="18"/>
      <c r="C235" s="21"/>
      <c r="D235" s="21"/>
      <c r="E235" s="21"/>
      <c r="F235" s="21"/>
      <c r="G235" s="21"/>
      <c r="H235" s="21"/>
      <c r="I235" s="21"/>
      <c r="J235" s="21"/>
      <c r="K235" s="27"/>
      <c r="L235" s="16"/>
      <c r="M235" s="18" t="s">
        <v>0</v>
      </c>
      <c r="N235" s="14">
        <v>32218133.520000003</v>
      </c>
      <c r="O235" s="14">
        <v>12774748.039999999</v>
      </c>
      <c r="P235" s="14">
        <v>15233422.25</v>
      </c>
      <c r="Q235" s="14">
        <v>17596247.460000001</v>
      </c>
      <c r="R235" s="14"/>
      <c r="S235" s="14">
        <v>11866765.697199998</v>
      </c>
      <c r="T235" s="14">
        <v>14381494.644399999</v>
      </c>
      <c r="U235" s="14">
        <v>15116727.884399999</v>
      </c>
      <c r="W235" s="16"/>
      <c r="X235" s="18" t="s">
        <v>0</v>
      </c>
      <c r="Y235" s="14">
        <v>32218133.520000003</v>
      </c>
      <c r="Z235" s="14">
        <v>20556798.550000001</v>
      </c>
      <c r="AA235" s="14">
        <v>22788602.260000002</v>
      </c>
      <c r="AB235" s="14">
        <v>24965205.970000003</v>
      </c>
      <c r="AC235" s="14"/>
      <c r="AD235" s="14">
        <v>18684937.724399999</v>
      </c>
      <c r="AE235" s="14">
        <v>22145411.304399997</v>
      </c>
      <c r="AF235" s="14">
        <v>24325312.834399998</v>
      </c>
      <c r="AG235" s="14"/>
      <c r="AH235" s="69">
        <f t="shared" si="172"/>
        <v>0</v>
      </c>
      <c r="AI235" s="61">
        <f t="shared" si="173"/>
        <v>2960551.09</v>
      </c>
      <c r="AJ235" s="61">
        <f t="shared" si="174"/>
        <v>2231803.7100000009</v>
      </c>
      <c r="AK235" s="61">
        <f t="shared" si="175"/>
        <v>2176603.7100000009</v>
      </c>
      <c r="AL235" s="61"/>
      <c r="AM235" s="61">
        <f t="shared" si="176"/>
        <v>3568209.84</v>
      </c>
      <c r="AN235" s="61">
        <f t="shared" si="177"/>
        <v>3460473.5799999982</v>
      </c>
      <c r="AO235" s="61">
        <f t="shared" si="178"/>
        <v>2179901.5300000012</v>
      </c>
      <c r="AP235" s="61"/>
      <c r="AQ235" s="61">
        <f t="shared" si="179"/>
        <v>1871860.825600002</v>
      </c>
      <c r="AR235" s="61">
        <f t="shared" si="180"/>
        <v>643190.95560000464</v>
      </c>
      <c r="AS235" s="61">
        <f t="shared" si="181"/>
        <v>639893.13560000435</v>
      </c>
    </row>
    <row r="236" spans="1:45" s="6" customFormat="1" ht="13.5" customHeight="1" x14ac:dyDescent="0.2">
      <c r="A236" s="16"/>
      <c r="B236" s="18"/>
      <c r="C236" s="21"/>
      <c r="D236" s="21"/>
      <c r="E236" s="21"/>
      <c r="F236" s="21"/>
      <c r="G236" s="21"/>
      <c r="H236" s="21"/>
      <c r="I236" s="21"/>
      <c r="J236" s="21"/>
      <c r="K236" s="27"/>
      <c r="L236" s="16"/>
      <c r="M236" s="18" t="s">
        <v>2</v>
      </c>
      <c r="N236" s="21">
        <v>188841435.31</v>
      </c>
      <c r="O236" s="21">
        <v>71218782</v>
      </c>
      <c r="P236" s="21">
        <v>109127103</v>
      </c>
      <c r="Q236" s="21">
        <v>137736029</v>
      </c>
      <c r="R236" s="21"/>
      <c r="S236" s="21">
        <v>71218512.150000006</v>
      </c>
      <c r="T236" s="21">
        <v>107030659.09</v>
      </c>
      <c r="U236" s="21">
        <v>131846184.75</v>
      </c>
      <c r="W236" s="16"/>
      <c r="X236" s="18" t="s">
        <v>2</v>
      </c>
      <c r="Y236" s="21">
        <v>374710545</v>
      </c>
      <c r="Z236" s="21">
        <v>247022000</v>
      </c>
      <c r="AA236" s="21">
        <v>271014428</v>
      </c>
      <c r="AB236" s="21">
        <v>286539231</v>
      </c>
      <c r="AC236" s="21"/>
      <c r="AD236" s="21">
        <v>246630549.57999998</v>
      </c>
      <c r="AE236" s="21">
        <v>260302504.27000004</v>
      </c>
      <c r="AF236" s="21">
        <v>281683069.61000001</v>
      </c>
      <c r="AG236" s="21"/>
      <c r="AH236" s="69">
        <f t="shared" si="172"/>
        <v>185869109.69</v>
      </c>
      <c r="AI236" s="61">
        <f t="shared" si="173"/>
        <v>109285971</v>
      </c>
      <c r="AJ236" s="61">
        <f t="shared" si="174"/>
        <v>23992428</v>
      </c>
      <c r="AK236" s="61">
        <f t="shared" si="175"/>
        <v>15524803</v>
      </c>
      <c r="AL236" s="61"/>
      <c r="AM236" s="61">
        <f t="shared" si="176"/>
        <v>114784364.82999998</v>
      </c>
      <c r="AN236" s="61">
        <f t="shared" si="177"/>
        <v>13671954.690000057</v>
      </c>
      <c r="AO236" s="61">
        <f t="shared" si="178"/>
        <v>21380565.339999974</v>
      </c>
      <c r="AP236" s="61"/>
      <c r="AQ236" s="61">
        <f t="shared" si="179"/>
        <v>391450.42000001669</v>
      </c>
      <c r="AR236" s="61">
        <f t="shared" si="180"/>
        <v>10711923.729999959</v>
      </c>
      <c r="AS236" s="61">
        <f t="shared" si="181"/>
        <v>4856161.3899999857</v>
      </c>
    </row>
    <row r="237" spans="1:45" s="6" customFormat="1" ht="21" customHeight="1" x14ac:dyDescent="0.2">
      <c r="A237" s="16"/>
      <c r="B237" s="17" t="s">
        <v>215</v>
      </c>
      <c r="C237" s="20">
        <f>SUM(C238:C239)</f>
        <v>5838237.7599999998</v>
      </c>
      <c r="D237" s="20">
        <f>D238+D239</f>
        <v>429033.41000000003</v>
      </c>
      <c r="E237" s="20">
        <f>E238+E239</f>
        <v>858066.82000000007</v>
      </c>
      <c r="F237" s="20">
        <f>F238+F239</f>
        <v>945929</v>
      </c>
      <c r="G237" s="20"/>
      <c r="H237" s="20">
        <f>H238+H239</f>
        <v>337070.49</v>
      </c>
      <c r="I237" s="20">
        <f>I238+I239</f>
        <v>772725.62000000011</v>
      </c>
      <c r="J237" s="20">
        <f>J238+J239</f>
        <v>930435</v>
      </c>
      <c r="K237" s="27"/>
      <c r="L237" s="16"/>
      <c r="M237" s="17" t="s">
        <v>215</v>
      </c>
      <c r="N237" s="20">
        <f>SUM(N238:N239)</f>
        <v>5838238</v>
      </c>
      <c r="O237" s="20">
        <f>O238+O239</f>
        <v>1594885</v>
      </c>
      <c r="P237" s="20">
        <f>P238+P239</f>
        <v>2208750</v>
      </c>
      <c r="Q237" s="20">
        <f>Q238+Q239</f>
        <v>2822616</v>
      </c>
      <c r="R237" s="20"/>
      <c r="S237" s="20">
        <f>S238+S239</f>
        <v>1570787</v>
      </c>
      <c r="T237" s="20">
        <f>T238+T239</f>
        <v>2184653</v>
      </c>
      <c r="U237" s="20">
        <f>U238+U239</f>
        <v>2272515</v>
      </c>
      <c r="W237" s="16"/>
      <c r="X237" s="17" t="s">
        <v>215</v>
      </c>
      <c r="Y237" s="20">
        <f>SUM(Y238:Y239)</f>
        <v>5838238</v>
      </c>
      <c r="Z237" s="20">
        <f>Z238+Z239</f>
        <v>3436482</v>
      </c>
      <c r="AA237" s="20">
        <f>AA238+AA239</f>
        <v>4050348</v>
      </c>
      <c r="AB237" s="20">
        <f>AB238+AB239</f>
        <v>4664214</v>
      </c>
      <c r="AC237" s="20"/>
      <c r="AD237" s="20">
        <f>AD238+AD239</f>
        <v>2886381</v>
      </c>
      <c r="AE237" s="20">
        <f>AE238+AE239</f>
        <v>3500247</v>
      </c>
      <c r="AF237" s="20">
        <f>AF238+AF239</f>
        <v>4116526</v>
      </c>
      <c r="AG237" s="20"/>
      <c r="AH237" s="69">
        <f t="shared" si="172"/>
        <v>0</v>
      </c>
      <c r="AI237" s="61">
        <f t="shared" si="173"/>
        <v>613866</v>
      </c>
      <c r="AJ237" s="61">
        <f t="shared" si="174"/>
        <v>613866</v>
      </c>
      <c r="AK237" s="61">
        <f t="shared" si="175"/>
        <v>613866</v>
      </c>
      <c r="AL237" s="61"/>
      <c r="AM237" s="61">
        <f t="shared" si="176"/>
        <v>613866</v>
      </c>
      <c r="AN237" s="61">
        <f t="shared" si="177"/>
        <v>613866</v>
      </c>
      <c r="AO237" s="61">
        <f t="shared" si="178"/>
        <v>616279</v>
      </c>
      <c r="AP237" s="61"/>
      <c r="AQ237" s="61">
        <f t="shared" si="179"/>
        <v>550101</v>
      </c>
      <c r="AR237" s="61">
        <f t="shared" si="180"/>
        <v>550101</v>
      </c>
      <c r="AS237" s="61">
        <f t="shared" si="181"/>
        <v>547688</v>
      </c>
    </row>
    <row r="238" spans="1:45" s="6" customFormat="1" ht="13.5" customHeight="1" x14ac:dyDescent="0.2">
      <c r="A238" s="16"/>
      <c r="B238" s="18" t="s">
        <v>0</v>
      </c>
      <c r="C238" s="21">
        <v>5838237.7599999998</v>
      </c>
      <c r="D238" s="21">
        <v>429033.41000000003</v>
      </c>
      <c r="E238" s="21">
        <v>858066.82000000007</v>
      </c>
      <c r="F238" s="21">
        <v>945929</v>
      </c>
      <c r="G238" s="21"/>
      <c r="H238" s="21">
        <v>337070.49</v>
      </c>
      <c r="I238" s="21">
        <v>772725.62000000011</v>
      </c>
      <c r="J238" s="21">
        <v>930435</v>
      </c>
      <c r="K238" s="27"/>
      <c r="L238" s="16"/>
      <c r="M238" s="18" t="s">
        <v>0</v>
      </c>
      <c r="N238" s="14">
        <v>5838238</v>
      </c>
      <c r="O238" s="14">
        <v>1594885</v>
      </c>
      <c r="P238" s="14">
        <v>2208750</v>
      </c>
      <c r="Q238" s="14">
        <v>2822616</v>
      </c>
      <c r="R238" s="14"/>
      <c r="S238" s="14">
        <v>1570787</v>
      </c>
      <c r="T238" s="14">
        <v>2184653</v>
      </c>
      <c r="U238" s="14">
        <v>2272515</v>
      </c>
      <c r="W238" s="16"/>
      <c r="X238" s="18" t="s">
        <v>0</v>
      </c>
      <c r="Y238" s="14">
        <v>5838238</v>
      </c>
      <c r="Z238" s="14">
        <v>3436482</v>
      </c>
      <c r="AA238" s="14">
        <v>4050348</v>
      </c>
      <c r="AB238" s="14">
        <v>4664214</v>
      </c>
      <c r="AC238" s="14"/>
      <c r="AD238" s="14">
        <v>2886381</v>
      </c>
      <c r="AE238" s="14">
        <v>3500247</v>
      </c>
      <c r="AF238" s="14">
        <v>4116526</v>
      </c>
      <c r="AG238" s="14"/>
      <c r="AH238" s="69">
        <f t="shared" si="172"/>
        <v>0</v>
      </c>
      <c r="AI238" s="61">
        <f t="shared" si="173"/>
        <v>613866</v>
      </c>
      <c r="AJ238" s="61">
        <f t="shared" si="174"/>
        <v>613866</v>
      </c>
      <c r="AK238" s="61">
        <f t="shared" si="175"/>
        <v>613866</v>
      </c>
      <c r="AL238" s="61"/>
      <c r="AM238" s="61">
        <f t="shared" si="176"/>
        <v>613866</v>
      </c>
      <c r="AN238" s="61">
        <f t="shared" si="177"/>
        <v>613866</v>
      </c>
      <c r="AO238" s="61">
        <f t="shared" si="178"/>
        <v>616279</v>
      </c>
      <c r="AP238" s="61"/>
      <c r="AQ238" s="61">
        <f t="shared" si="179"/>
        <v>550101</v>
      </c>
      <c r="AR238" s="61">
        <f t="shared" si="180"/>
        <v>550101</v>
      </c>
      <c r="AS238" s="61">
        <f t="shared" si="181"/>
        <v>547688</v>
      </c>
    </row>
    <row r="239" spans="1:45" s="6" customFormat="1" ht="13.5" customHeight="1" x14ac:dyDescent="0.2">
      <c r="A239" s="16"/>
      <c r="B239" s="18" t="s">
        <v>2</v>
      </c>
      <c r="C239" s="21">
        <v>0</v>
      </c>
      <c r="D239" s="21">
        <v>0</v>
      </c>
      <c r="E239" s="21">
        <v>0</v>
      </c>
      <c r="F239" s="21">
        <v>0</v>
      </c>
      <c r="G239" s="21"/>
      <c r="H239" s="21">
        <v>0</v>
      </c>
      <c r="I239" s="21">
        <v>0</v>
      </c>
      <c r="J239" s="21">
        <v>0</v>
      </c>
      <c r="K239" s="27"/>
      <c r="L239" s="16"/>
      <c r="M239" s="18" t="s">
        <v>2</v>
      </c>
      <c r="N239" s="21">
        <v>0</v>
      </c>
      <c r="O239" s="21">
        <v>0</v>
      </c>
      <c r="P239" s="21">
        <v>0</v>
      </c>
      <c r="Q239" s="21">
        <v>0</v>
      </c>
      <c r="R239" s="21"/>
      <c r="S239" s="21">
        <v>0</v>
      </c>
      <c r="T239" s="21">
        <v>0</v>
      </c>
      <c r="U239" s="21">
        <v>0</v>
      </c>
      <c r="W239" s="16"/>
      <c r="X239" s="18" t="s">
        <v>2</v>
      </c>
      <c r="Y239" s="21">
        <v>0</v>
      </c>
      <c r="Z239" s="21">
        <v>0</v>
      </c>
      <c r="AA239" s="21">
        <v>0</v>
      </c>
      <c r="AB239" s="21">
        <v>0</v>
      </c>
      <c r="AC239" s="21"/>
      <c r="AD239" s="21">
        <v>0</v>
      </c>
      <c r="AE239" s="21">
        <v>0</v>
      </c>
      <c r="AF239" s="21">
        <v>0</v>
      </c>
      <c r="AG239" s="21"/>
      <c r="AH239" s="69">
        <f t="shared" si="172"/>
        <v>0</v>
      </c>
      <c r="AI239" s="61">
        <f t="shared" si="173"/>
        <v>0</v>
      </c>
      <c r="AJ239" s="61">
        <f t="shared" si="174"/>
        <v>0</v>
      </c>
      <c r="AK239" s="61">
        <f t="shared" si="175"/>
        <v>0</v>
      </c>
      <c r="AL239" s="61"/>
      <c r="AM239" s="61">
        <f t="shared" si="176"/>
        <v>0</v>
      </c>
      <c r="AN239" s="61">
        <f t="shared" si="177"/>
        <v>0</v>
      </c>
      <c r="AO239" s="61">
        <f t="shared" si="178"/>
        <v>0</v>
      </c>
      <c r="AP239" s="61"/>
      <c r="AQ239" s="61">
        <f t="shared" si="179"/>
        <v>0</v>
      </c>
      <c r="AR239" s="61">
        <f t="shared" si="180"/>
        <v>0</v>
      </c>
      <c r="AS239" s="61">
        <f t="shared" si="181"/>
        <v>0</v>
      </c>
    </row>
    <row r="240" spans="1:45" s="6" customFormat="1" ht="21" customHeight="1" x14ac:dyDescent="0.2">
      <c r="A240" s="16"/>
      <c r="B240" s="17" t="s">
        <v>199</v>
      </c>
      <c r="C240" s="20">
        <f>SUM(C241:C242)</f>
        <v>16703151.389999999</v>
      </c>
      <c r="D240" s="20">
        <f t="shared" ref="D240:J240" si="217">SUM(D241:D242)</f>
        <v>3346961.29</v>
      </c>
      <c r="E240" s="20">
        <f t="shared" si="217"/>
        <v>4284946.5200000005</v>
      </c>
      <c r="F240" s="20">
        <f t="shared" si="217"/>
        <v>6022024.5899999999</v>
      </c>
      <c r="G240" s="20">
        <f t="shared" si="217"/>
        <v>0</v>
      </c>
      <c r="H240" s="20">
        <f t="shared" si="217"/>
        <v>1782336.76</v>
      </c>
      <c r="I240" s="20">
        <f t="shared" si="217"/>
        <v>3910688.08</v>
      </c>
      <c r="J240" s="20">
        <f t="shared" si="217"/>
        <v>4969362.42</v>
      </c>
      <c r="K240" s="27"/>
      <c r="L240" s="16"/>
      <c r="M240" s="17" t="s">
        <v>199</v>
      </c>
      <c r="N240" s="20">
        <f>SUM(N241:N242)</f>
        <v>26969264</v>
      </c>
      <c r="O240" s="20">
        <f t="shared" ref="O240:U240" si="218">SUM(O241:O242)</f>
        <v>8127765</v>
      </c>
      <c r="P240" s="20">
        <f t="shared" si="218"/>
        <v>9121713</v>
      </c>
      <c r="Q240" s="20">
        <f t="shared" si="218"/>
        <v>19469341</v>
      </c>
      <c r="R240" s="20"/>
      <c r="S240" s="20">
        <f t="shared" si="218"/>
        <v>6631870</v>
      </c>
      <c r="T240" s="20">
        <f t="shared" si="218"/>
        <v>15190388</v>
      </c>
      <c r="U240" s="20">
        <f t="shared" si="218"/>
        <v>17670254</v>
      </c>
      <c r="W240" s="16"/>
      <c r="X240" s="17" t="s">
        <v>199</v>
      </c>
      <c r="Y240" s="20">
        <f>SUM(Y241:Y242)</f>
        <v>26969264</v>
      </c>
      <c r="Z240" s="20">
        <f t="shared" ref="Z240:AB240" si="219">SUM(Z241:Z242)</f>
        <v>21181925</v>
      </c>
      <c r="AA240" s="20">
        <f t="shared" si="219"/>
        <v>22175873</v>
      </c>
      <c r="AB240" s="20">
        <f t="shared" si="219"/>
        <v>23169820</v>
      </c>
      <c r="AC240" s="20"/>
      <c r="AD240" s="20">
        <f t="shared" ref="AD240:AF240" si="220">SUM(AD241:AD242)</f>
        <v>18743167</v>
      </c>
      <c r="AE240" s="20">
        <f t="shared" si="220"/>
        <v>19690467</v>
      </c>
      <c r="AF240" s="20">
        <f t="shared" si="220"/>
        <v>20695519</v>
      </c>
      <c r="AG240" s="20"/>
      <c r="AH240" s="69">
        <f t="shared" si="172"/>
        <v>0</v>
      </c>
      <c r="AI240" s="61">
        <f t="shared" si="173"/>
        <v>1712584</v>
      </c>
      <c r="AJ240" s="61">
        <f t="shared" si="174"/>
        <v>993948</v>
      </c>
      <c r="AK240" s="61">
        <f t="shared" si="175"/>
        <v>993947</v>
      </c>
      <c r="AL240" s="61"/>
      <c r="AM240" s="61">
        <f t="shared" si="176"/>
        <v>1072913</v>
      </c>
      <c r="AN240" s="61">
        <f t="shared" si="177"/>
        <v>947300</v>
      </c>
      <c r="AO240" s="61">
        <f t="shared" si="178"/>
        <v>1005052</v>
      </c>
      <c r="AP240" s="61"/>
      <c r="AQ240" s="61">
        <f t="shared" si="179"/>
        <v>2438758</v>
      </c>
      <c r="AR240" s="61">
        <f t="shared" si="180"/>
        <v>2485406</v>
      </c>
      <c r="AS240" s="61">
        <f t="shared" si="181"/>
        <v>2474301</v>
      </c>
    </row>
    <row r="241" spans="1:45" s="6" customFormat="1" ht="13.5" customHeight="1" x14ac:dyDescent="0.2">
      <c r="A241" s="16"/>
      <c r="B241" s="18" t="s">
        <v>0</v>
      </c>
      <c r="C241" s="21">
        <v>16703151.389999999</v>
      </c>
      <c r="D241" s="21">
        <v>3346961.29</v>
      </c>
      <c r="E241" s="21">
        <v>4284946.5200000005</v>
      </c>
      <c r="F241" s="21">
        <v>6022024.5899999999</v>
      </c>
      <c r="G241" s="21"/>
      <c r="H241" s="21">
        <v>1782336.76</v>
      </c>
      <c r="I241" s="21">
        <v>3910688.08</v>
      </c>
      <c r="J241" s="21">
        <v>4969362.42</v>
      </c>
      <c r="K241" s="27"/>
      <c r="L241" s="16"/>
      <c r="M241" s="18" t="s">
        <v>0</v>
      </c>
      <c r="N241" s="14">
        <v>26969264</v>
      </c>
      <c r="O241" s="14">
        <v>8127765</v>
      </c>
      <c r="P241" s="14">
        <v>9121713</v>
      </c>
      <c r="Q241" s="14">
        <v>19469341</v>
      </c>
      <c r="R241" s="14"/>
      <c r="S241" s="14">
        <v>6631870</v>
      </c>
      <c r="T241" s="14">
        <v>15190388</v>
      </c>
      <c r="U241" s="14">
        <v>17670254</v>
      </c>
      <c r="W241" s="16"/>
      <c r="X241" s="18" t="s">
        <v>0</v>
      </c>
      <c r="Y241" s="14">
        <v>26969264</v>
      </c>
      <c r="Z241" s="14">
        <v>21181925</v>
      </c>
      <c r="AA241" s="14">
        <v>22175873</v>
      </c>
      <c r="AB241" s="14">
        <v>23169820</v>
      </c>
      <c r="AC241" s="14"/>
      <c r="AD241" s="14">
        <v>18743167</v>
      </c>
      <c r="AE241" s="14">
        <v>19690467</v>
      </c>
      <c r="AF241" s="14">
        <v>20695519</v>
      </c>
      <c r="AG241" s="14"/>
      <c r="AH241" s="69">
        <f t="shared" si="172"/>
        <v>0</v>
      </c>
      <c r="AI241" s="61">
        <f t="shared" si="173"/>
        <v>1712584</v>
      </c>
      <c r="AJ241" s="61">
        <f t="shared" si="174"/>
        <v>993948</v>
      </c>
      <c r="AK241" s="61">
        <f t="shared" si="175"/>
        <v>993947</v>
      </c>
      <c r="AL241" s="61"/>
      <c r="AM241" s="61">
        <f t="shared" si="176"/>
        <v>1072913</v>
      </c>
      <c r="AN241" s="61">
        <f t="shared" si="177"/>
        <v>947300</v>
      </c>
      <c r="AO241" s="61">
        <f t="shared" si="178"/>
        <v>1005052</v>
      </c>
      <c r="AP241" s="61"/>
      <c r="AQ241" s="61">
        <f t="shared" si="179"/>
        <v>2438758</v>
      </c>
      <c r="AR241" s="61">
        <f t="shared" si="180"/>
        <v>2485406</v>
      </c>
      <c r="AS241" s="61">
        <f t="shared" si="181"/>
        <v>2474301</v>
      </c>
    </row>
    <row r="242" spans="1:45" s="6" customFormat="1" ht="13.5" customHeight="1" x14ac:dyDescent="0.2">
      <c r="A242" s="16"/>
      <c r="B242" s="18" t="s">
        <v>2</v>
      </c>
      <c r="C242" s="21">
        <v>0</v>
      </c>
      <c r="D242" s="21">
        <v>0</v>
      </c>
      <c r="E242" s="21">
        <v>0</v>
      </c>
      <c r="F242" s="21">
        <v>0</v>
      </c>
      <c r="G242" s="21"/>
      <c r="H242" s="21">
        <v>0</v>
      </c>
      <c r="I242" s="21">
        <v>0</v>
      </c>
      <c r="J242" s="21">
        <v>0</v>
      </c>
      <c r="K242" s="27"/>
      <c r="L242" s="16"/>
      <c r="M242" s="18" t="s">
        <v>2</v>
      </c>
      <c r="N242" s="21">
        <v>0</v>
      </c>
      <c r="O242" s="21">
        <v>0</v>
      </c>
      <c r="P242" s="21">
        <v>0</v>
      </c>
      <c r="Q242" s="21">
        <v>0</v>
      </c>
      <c r="R242" s="21"/>
      <c r="S242" s="21">
        <v>0</v>
      </c>
      <c r="T242" s="21">
        <v>0</v>
      </c>
      <c r="U242" s="21">
        <v>0</v>
      </c>
      <c r="W242" s="16"/>
      <c r="X242" s="18" t="s">
        <v>2</v>
      </c>
      <c r="Y242" s="21">
        <v>0</v>
      </c>
      <c r="Z242" s="21">
        <v>0</v>
      </c>
      <c r="AA242" s="21">
        <v>0</v>
      </c>
      <c r="AB242" s="21">
        <v>0</v>
      </c>
      <c r="AC242" s="21"/>
      <c r="AD242" s="21">
        <v>0</v>
      </c>
      <c r="AE242" s="21">
        <v>0</v>
      </c>
      <c r="AF242" s="21">
        <v>0</v>
      </c>
      <c r="AG242" s="21"/>
      <c r="AH242" s="69">
        <f t="shared" si="172"/>
        <v>0</v>
      </c>
      <c r="AI242" s="61">
        <f t="shared" si="173"/>
        <v>0</v>
      </c>
      <c r="AJ242" s="61">
        <f t="shared" si="174"/>
        <v>0</v>
      </c>
      <c r="AK242" s="61">
        <f t="shared" si="175"/>
        <v>0</v>
      </c>
      <c r="AL242" s="61"/>
      <c r="AM242" s="61">
        <f t="shared" si="176"/>
        <v>0</v>
      </c>
      <c r="AN242" s="61">
        <f t="shared" si="177"/>
        <v>0</v>
      </c>
      <c r="AO242" s="61">
        <f t="shared" si="178"/>
        <v>0</v>
      </c>
      <c r="AP242" s="61"/>
      <c r="AQ242" s="61">
        <f t="shared" si="179"/>
        <v>0</v>
      </c>
      <c r="AR242" s="61">
        <f t="shared" si="180"/>
        <v>0</v>
      </c>
      <c r="AS242" s="61">
        <f t="shared" si="181"/>
        <v>0</v>
      </c>
    </row>
    <row r="243" spans="1:45" s="6" customFormat="1" ht="21.75" customHeight="1" x14ac:dyDescent="0.2">
      <c r="A243" s="16"/>
      <c r="B243" s="17" t="s">
        <v>216</v>
      </c>
      <c r="C243" s="20">
        <f>SUM(C244:C245)</f>
        <v>789845400</v>
      </c>
      <c r="D243" s="20">
        <f t="shared" ref="D243:J243" si="221">SUM(D244:D245)</f>
        <v>26085104</v>
      </c>
      <c r="E243" s="20">
        <f t="shared" si="221"/>
        <v>51772387</v>
      </c>
      <c r="F243" s="20">
        <f t="shared" si="221"/>
        <v>85348896</v>
      </c>
      <c r="G243" s="20">
        <f t="shared" si="221"/>
        <v>0</v>
      </c>
      <c r="H243" s="20">
        <f t="shared" si="221"/>
        <v>20742658</v>
      </c>
      <c r="I243" s="20">
        <f t="shared" si="221"/>
        <v>32608788</v>
      </c>
      <c r="J243" s="20">
        <f t="shared" si="221"/>
        <v>53809066</v>
      </c>
      <c r="K243" s="27"/>
      <c r="L243" s="16"/>
      <c r="M243" s="17" t="s">
        <v>216</v>
      </c>
      <c r="N243" s="20">
        <f>SUM(N244:N245)</f>
        <v>254948525</v>
      </c>
      <c r="O243" s="20">
        <f t="shared" ref="O243:U243" si="222">SUM(O244:O245)</f>
        <v>26085104</v>
      </c>
      <c r="P243" s="20">
        <f t="shared" si="222"/>
        <v>51772387</v>
      </c>
      <c r="Q243" s="20">
        <f t="shared" si="222"/>
        <v>85348896</v>
      </c>
      <c r="R243" s="20"/>
      <c r="S243" s="20">
        <f t="shared" si="222"/>
        <v>20742658</v>
      </c>
      <c r="T243" s="20">
        <f t="shared" si="222"/>
        <v>32608788</v>
      </c>
      <c r="U243" s="20">
        <f t="shared" si="222"/>
        <v>53809066</v>
      </c>
      <c r="W243" s="16"/>
      <c r="X243" s="17" t="s">
        <v>216</v>
      </c>
      <c r="Y243" s="20">
        <f>SUM(Y244:Y245)</f>
        <v>817599969</v>
      </c>
      <c r="Z243" s="20">
        <f t="shared" ref="Z243:AB243" si="223">SUM(Z244:Z245)</f>
        <v>195898293</v>
      </c>
      <c r="AA243" s="20">
        <f t="shared" si="223"/>
        <v>218534561</v>
      </c>
      <c r="AB243" s="20">
        <f t="shared" si="223"/>
        <v>239706254</v>
      </c>
      <c r="AC243" s="20"/>
      <c r="AD243" s="20">
        <f t="shared" ref="AD243:AF243" si="224">SUM(AD244:AD245)</f>
        <v>192264515</v>
      </c>
      <c r="AE243" s="20">
        <f t="shared" si="224"/>
        <v>202811127</v>
      </c>
      <c r="AF243" s="20">
        <f t="shared" si="224"/>
        <v>229962554</v>
      </c>
      <c r="AG243" s="20"/>
      <c r="AH243" s="69">
        <f t="shared" si="172"/>
        <v>562651444</v>
      </c>
      <c r="AI243" s="61">
        <f t="shared" si="173"/>
        <v>110549397</v>
      </c>
      <c r="AJ243" s="61">
        <f t="shared" si="174"/>
        <v>22636268</v>
      </c>
      <c r="AK243" s="61">
        <f t="shared" si="175"/>
        <v>21171693</v>
      </c>
      <c r="AL243" s="61"/>
      <c r="AM243" s="61">
        <f t="shared" si="176"/>
        <v>138455449</v>
      </c>
      <c r="AN243" s="61">
        <f t="shared" si="177"/>
        <v>10546612</v>
      </c>
      <c r="AO243" s="61">
        <f t="shared" si="178"/>
        <v>27151427</v>
      </c>
      <c r="AP243" s="61"/>
      <c r="AQ243" s="61">
        <f t="shared" si="179"/>
        <v>3633778</v>
      </c>
      <c r="AR243" s="61">
        <f t="shared" si="180"/>
        <v>15723434</v>
      </c>
      <c r="AS243" s="61">
        <f t="shared" si="181"/>
        <v>9743700</v>
      </c>
    </row>
    <row r="244" spans="1:45" s="6" customFormat="1" ht="12.75" customHeight="1" x14ac:dyDescent="0.2">
      <c r="A244" s="16"/>
      <c r="B244" s="18" t="s">
        <v>0</v>
      </c>
      <c r="C244" s="21">
        <v>137707000</v>
      </c>
      <c r="D244" s="21">
        <v>0</v>
      </c>
      <c r="E244" s="21">
        <v>6892016</v>
      </c>
      <c r="F244" s="51">
        <v>15380819</v>
      </c>
      <c r="G244" s="21"/>
      <c r="H244" s="21">
        <v>0</v>
      </c>
      <c r="I244" s="21">
        <v>3174239</v>
      </c>
      <c r="J244" s="51">
        <v>13863000</v>
      </c>
      <c r="K244" s="27"/>
      <c r="L244" s="16"/>
      <c r="M244" s="18" t="s">
        <v>0</v>
      </c>
      <c r="N244" s="14">
        <v>123780014</v>
      </c>
      <c r="O244" s="21">
        <v>0</v>
      </c>
      <c r="P244" s="21">
        <v>6892016</v>
      </c>
      <c r="Q244" s="21">
        <v>15380819</v>
      </c>
      <c r="R244" s="21"/>
      <c r="S244" s="21">
        <v>0</v>
      </c>
      <c r="T244" s="14">
        <v>3174239</v>
      </c>
      <c r="U244" s="14">
        <v>13863000</v>
      </c>
      <c r="V244" s="18" t="s">
        <v>273</v>
      </c>
      <c r="W244" s="16"/>
      <c r="X244" s="18" t="s">
        <v>0</v>
      </c>
      <c r="Y244" s="14">
        <v>125261569</v>
      </c>
      <c r="Z244" s="21">
        <v>83242094</v>
      </c>
      <c r="AA244" s="21">
        <v>90998362</v>
      </c>
      <c r="AB244" s="21">
        <v>98200055</v>
      </c>
      <c r="AC244" s="21"/>
      <c r="AD244" s="21">
        <v>79769958</v>
      </c>
      <c r="AE244" s="14">
        <v>84916576</v>
      </c>
      <c r="AF244" s="14">
        <v>90018185</v>
      </c>
      <c r="AG244" s="14"/>
      <c r="AH244" s="69">
        <f t="shared" si="172"/>
        <v>1481555</v>
      </c>
      <c r="AI244" s="61">
        <f t="shared" si="173"/>
        <v>67861275</v>
      </c>
      <c r="AJ244" s="61">
        <f t="shared" si="174"/>
        <v>7756268</v>
      </c>
      <c r="AK244" s="61">
        <f t="shared" si="175"/>
        <v>7201693</v>
      </c>
      <c r="AL244" s="61"/>
      <c r="AM244" s="61">
        <f t="shared" si="176"/>
        <v>65906958</v>
      </c>
      <c r="AN244" s="61">
        <f t="shared" si="177"/>
        <v>5146618</v>
      </c>
      <c r="AO244" s="61">
        <f t="shared" si="178"/>
        <v>5101609</v>
      </c>
      <c r="AP244" s="61"/>
      <c r="AQ244" s="61">
        <f t="shared" si="179"/>
        <v>3472136</v>
      </c>
      <c r="AR244" s="61">
        <f t="shared" si="180"/>
        <v>6081786</v>
      </c>
      <c r="AS244" s="61">
        <f t="shared" si="181"/>
        <v>8181870</v>
      </c>
    </row>
    <row r="245" spans="1:45" s="6" customFormat="1" ht="12.75" customHeight="1" x14ac:dyDescent="0.2">
      <c r="A245" s="16"/>
      <c r="B245" s="18" t="s">
        <v>2</v>
      </c>
      <c r="C245" s="21">
        <v>652138400</v>
      </c>
      <c r="D245" s="21">
        <v>26085104</v>
      </c>
      <c r="E245" s="21">
        <v>44880371</v>
      </c>
      <c r="F245" s="51">
        <v>69968077</v>
      </c>
      <c r="G245" s="21"/>
      <c r="H245" s="21">
        <v>20742658</v>
      </c>
      <c r="I245" s="21">
        <v>29434549</v>
      </c>
      <c r="J245" s="51">
        <v>39946066</v>
      </c>
      <c r="K245" s="27"/>
      <c r="L245" s="16"/>
      <c r="M245" s="18" t="s">
        <v>2</v>
      </c>
      <c r="N245" s="14">
        <v>131168511</v>
      </c>
      <c r="O245" s="21">
        <v>26085104</v>
      </c>
      <c r="P245" s="21">
        <v>44880371</v>
      </c>
      <c r="Q245" s="21">
        <v>69968077</v>
      </c>
      <c r="R245" s="21"/>
      <c r="S245" s="21">
        <v>20742658</v>
      </c>
      <c r="T245" s="14">
        <v>29434549</v>
      </c>
      <c r="U245" s="14">
        <v>39946066</v>
      </c>
      <c r="V245" s="18" t="s">
        <v>273</v>
      </c>
      <c r="W245" s="16"/>
      <c r="X245" s="18" t="s">
        <v>2</v>
      </c>
      <c r="Y245" s="14">
        <v>692338400</v>
      </c>
      <c r="Z245" s="21">
        <v>112656199</v>
      </c>
      <c r="AA245" s="21">
        <v>127536199</v>
      </c>
      <c r="AB245" s="21">
        <v>141506199</v>
      </c>
      <c r="AC245" s="21"/>
      <c r="AD245" s="21">
        <v>112494557</v>
      </c>
      <c r="AE245" s="14">
        <v>117894551</v>
      </c>
      <c r="AF245" s="14">
        <v>139944369</v>
      </c>
      <c r="AG245" s="14"/>
      <c r="AH245" s="69">
        <f t="shared" si="172"/>
        <v>561169889</v>
      </c>
      <c r="AI245" s="61">
        <f t="shared" si="173"/>
        <v>42688122</v>
      </c>
      <c r="AJ245" s="61">
        <f t="shared" si="174"/>
        <v>14880000</v>
      </c>
      <c r="AK245" s="61">
        <f t="shared" si="175"/>
        <v>13970000</v>
      </c>
      <c r="AL245" s="61"/>
      <c r="AM245" s="61">
        <f t="shared" si="176"/>
        <v>72548491</v>
      </c>
      <c r="AN245" s="61">
        <f t="shared" si="177"/>
        <v>5399994</v>
      </c>
      <c r="AO245" s="61">
        <f t="shared" si="178"/>
        <v>22049818</v>
      </c>
      <c r="AP245" s="61"/>
      <c r="AQ245" s="61">
        <f t="shared" si="179"/>
        <v>161642</v>
      </c>
      <c r="AR245" s="61">
        <f t="shared" si="180"/>
        <v>9641648</v>
      </c>
      <c r="AS245" s="61">
        <f t="shared" si="181"/>
        <v>1561830</v>
      </c>
    </row>
    <row r="246" spans="1:45" s="6" customFormat="1" ht="21" customHeight="1" x14ac:dyDescent="0.2">
      <c r="A246" s="16"/>
      <c r="B246" s="17" t="s">
        <v>200</v>
      </c>
      <c r="C246" s="20">
        <f>SUM(C247:C248)</f>
        <v>8450440</v>
      </c>
      <c r="D246" s="20">
        <f t="shared" ref="D246:J246" si="225">SUM(D247:D248)</f>
        <v>914065</v>
      </c>
      <c r="E246" s="20">
        <f t="shared" si="225"/>
        <v>1828130</v>
      </c>
      <c r="F246" s="20">
        <f t="shared" si="225"/>
        <v>2798157</v>
      </c>
      <c r="G246" s="20">
        <f t="shared" si="225"/>
        <v>0</v>
      </c>
      <c r="H246" s="20">
        <f t="shared" si="225"/>
        <v>871417</v>
      </c>
      <c r="I246" s="20">
        <f t="shared" si="225"/>
        <v>1742834</v>
      </c>
      <c r="J246" s="20">
        <f t="shared" si="225"/>
        <v>2772269</v>
      </c>
      <c r="K246" s="27"/>
      <c r="L246" s="16"/>
      <c r="M246" s="17" t="s">
        <v>200</v>
      </c>
      <c r="N246" s="20">
        <f>SUM(N247:N248)</f>
        <v>34149913</v>
      </c>
      <c r="O246" s="20">
        <f t="shared" ref="O246:U246" si="226">SUM(O247:O248)</f>
        <v>5235235</v>
      </c>
      <c r="P246" s="20">
        <f t="shared" si="226"/>
        <v>9347376</v>
      </c>
      <c r="Q246" s="20">
        <f t="shared" si="226"/>
        <v>10920431</v>
      </c>
      <c r="R246" s="20"/>
      <c r="S246" s="20">
        <f t="shared" si="226"/>
        <v>5202988</v>
      </c>
      <c r="T246" s="20">
        <f t="shared" si="226"/>
        <v>9182512</v>
      </c>
      <c r="U246" s="20">
        <f t="shared" si="226"/>
        <v>10902196</v>
      </c>
      <c r="W246" s="16"/>
      <c r="X246" s="17" t="s">
        <v>200</v>
      </c>
      <c r="Y246" s="20">
        <f>SUM(Y247:Y248)</f>
        <v>99103389.439999998</v>
      </c>
      <c r="Z246" s="20">
        <f t="shared" ref="Z246:AB246" si="227">SUM(Z247:Z248)</f>
        <v>12205912</v>
      </c>
      <c r="AA246" s="20">
        <f t="shared" si="227"/>
        <v>13279761</v>
      </c>
      <c r="AB246" s="20">
        <f t="shared" si="227"/>
        <v>14320047</v>
      </c>
      <c r="AC246" s="20"/>
      <c r="AD246" s="20">
        <f t="shared" ref="AD246:AF246" si="228">SUM(AD247:AD248)</f>
        <v>12181836</v>
      </c>
      <c r="AE246" s="20">
        <f t="shared" si="228"/>
        <v>13117557</v>
      </c>
      <c r="AF246" s="20">
        <f t="shared" si="228"/>
        <v>13349470</v>
      </c>
      <c r="AG246" s="20"/>
      <c r="AH246" s="69">
        <f t="shared" si="172"/>
        <v>64953476.439999998</v>
      </c>
      <c r="AI246" s="61">
        <f t="shared" si="173"/>
        <v>1285481</v>
      </c>
      <c r="AJ246" s="61">
        <f t="shared" si="174"/>
        <v>1073849</v>
      </c>
      <c r="AK246" s="61">
        <f t="shared" si="175"/>
        <v>1040286</v>
      </c>
      <c r="AL246" s="61"/>
      <c r="AM246" s="61">
        <f t="shared" si="176"/>
        <v>1279640</v>
      </c>
      <c r="AN246" s="61">
        <f t="shared" si="177"/>
        <v>935721</v>
      </c>
      <c r="AO246" s="61">
        <f t="shared" si="178"/>
        <v>231913</v>
      </c>
      <c r="AP246" s="61"/>
      <c r="AQ246" s="61">
        <f t="shared" si="179"/>
        <v>24076</v>
      </c>
      <c r="AR246" s="61">
        <f t="shared" si="180"/>
        <v>162204</v>
      </c>
      <c r="AS246" s="61">
        <f t="shared" si="181"/>
        <v>970577</v>
      </c>
    </row>
    <row r="247" spans="1:45" s="6" customFormat="1" ht="13.5" customHeight="1" x14ac:dyDescent="0.2">
      <c r="A247" s="16"/>
      <c r="B247" s="18" t="s">
        <v>0</v>
      </c>
      <c r="C247" s="21">
        <v>8450440</v>
      </c>
      <c r="D247" s="21">
        <v>914065</v>
      </c>
      <c r="E247" s="21">
        <v>1828130</v>
      </c>
      <c r="F247" s="21">
        <v>2798157</v>
      </c>
      <c r="G247" s="21"/>
      <c r="H247" s="21">
        <v>871417</v>
      </c>
      <c r="I247" s="21">
        <v>1742834</v>
      </c>
      <c r="J247" s="21">
        <v>2772269</v>
      </c>
      <c r="K247" s="27"/>
      <c r="L247" s="16"/>
      <c r="M247" s="18" t="s">
        <v>0</v>
      </c>
      <c r="N247" s="14">
        <v>16814726.5</v>
      </c>
      <c r="O247" s="14">
        <v>5235235</v>
      </c>
      <c r="P247" s="14">
        <v>7497496</v>
      </c>
      <c r="Q247" s="14">
        <v>9070551</v>
      </c>
      <c r="R247" s="14"/>
      <c r="S247" s="14">
        <v>5202988</v>
      </c>
      <c r="T247" s="14">
        <v>7332632</v>
      </c>
      <c r="U247" s="14">
        <v>9052316</v>
      </c>
      <c r="W247" s="16"/>
      <c r="X247" s="18" t="s">
        <v>0</v>
      </c>
      <c r="Y247" s="14">
        <v>81768202.939999998</v>
      </c>
      <c r="Z247" s="14">
        <v>10356032</v>
      </c>
      <c r="AA247" s="14">
        <v>11429881</v>
      </c>
      <c r="AB247" s="14">
        <v>12470167</v>
      </c>
      <c r="AC247" s="14"/>
      <c r="AD247" s="14">
        <v>10331956</v>
      </c>
      <c r="AE247" s="14">
        <v>11267677</v>
      </c>
      <c r="AF247" s="14">
        <v>11499590</v>
      </c>
      <c r="AG247" s="14"/>
      <c r="AH247" s="69">
        <f t="shared" si="172"/>
        <v>64953476.439999998</v>
      </c>
      <c r="AI247" s="61">
        <f t="shared" si="173"/>
        <v>1285481</v>
      </c>
      <c r="AJ247" s="61">
        <f t="shared" si="174"/>
        <v>1073849</v>
      </c>
      <c r="AK247" s="61">
        <f t="shared" si="175"/>
        <v>1040286</v>
      </c>
      <c r="AL247" s="61"/>
      <c r="AM247" s="61">
        <f t="shared" si="176"/>
        <v>1279640</v>
      </c>
      <c r="AN247" s="61">
        <f t="shared" si="177"/>
        <v>935721</v>
      </c>
      <c r="AO247" s="61">
        <f t="shared" si="178"/>
        <v>231913</v>
      </c>
      <c r="AP247" s="61"/>
      <c r="AQ247" s="61">
        <f t="shared" si="179"/>
        <v>24076</v>
      </c>
      <c r="AR247" s="61">
        <f t="shared" si="180"/>
        <v>162204</v>
      </c>
      <c r="AS247" s="61">
        <f t="shared" si="181"/>
        <v>970577</v>
      </c>
    </row>
    <row r="248" spans="1:45" s="6" customFormat="1" ht="13.5" customHeight="1" x14ac:dyDescent="0.2">
      <c r="A248" s="16"/>
      <c r="B248" s="18" t="s">
        <v>2</v>
      </c>
      <c r="C248" s="21">
        <v>0</v>
      </c>
      <c r="D248" s="21">
        <v>0</v>
      </c>
      <c r="E248" s="21">
        <v>0</v>
      </c>
      <c r="F248" s="21">
        <v>0</v>
      </c>
      <c r="G248" s="21"/>
      <c r="H248" s="21">
        <v>0</v>
      </c>
      <c r="I248" s="21">
        <v>0</v>
      </c>
      <c r="J248" s="21">
        <v>0</v>
      </c>
      <c r="K248" s="27"/>
      <c r="L248" s="16"/>
      <c r="M248" s="18" t="s">
        <v>2</v>
      </c>
      <c r="N248" s="21">
        <v>17335186.5</v>
      </c>
      <c r="O248" s="21">
        <v>0</v>
      </c>
      <c r="P248" s="21">
        <v>1849880</v>
      </c>
      <c r="Q248" s="21">
        <v>1849880</v>
      </c>
      <c r="R248" s="21"/>
      <c r="S248" s="21"/>
      <c r="T248" s="21">
        <v>1849880</v>
      </c>
      <c r="U248" s="21">
        <v>1849880</v>
      </c>
      <c r="W248" s="16"/>
      <c r="X248" s="18" t="s">
        <v>2</v>
      </c>
      <c r="Y248" s="21">
        <v>17335186.5</v>
      </c>
      <c r="Z248" s="21">
        <v>1849880</v>
      </c>
      <c r="AA248" s="21">
        <v>1849880</v>
      </c>
      <c r="AB248" s="21">
        <v>1849880</v>
      </c>
      <c r="AC248" s="21"/>
      <c r="AD248" s="21">
        <v>1849880</v>
      </c>
      <c r="AE248" s="21">
        <v>1849880</v>
      </c>
      <c r="AF248" s="21">
        <v>1849880</v>
      </c>
      <c r="AG248" s="21"/>
      <c r="AH248" s="69">
        <f t="shared" si="172"/>
        <v>0</v>
      </c>
      <c r="AI248" s="61">
        <f t="shared" si="173"/>
        <v>0</v>
      </c>
      <c r="AJ248" s="61">
        <f t="shared" si="174"/>
        <v>0</v>
      </c>
      <c r="AK248" s="61">
        <f t="shared" si="175"/>
        <v>0</v>
      </c>
      <c r="AL248" s="61"/>
      <c r="AM248" s="61">
        <f t="shared" si="176"/>
        <v>0</v>
      </c>
      <c r="AN248" s="61">
        <f t="shared" si="177"/>
        <v>0</v>
      </c>
      <c r="AO248" s="61">
        <f t="shared" si="178"/>
        <v>0</v>
      </c>
      <c r="AP248" s="61"/>
      <c r="AQ248" s="61">
        <f t="shared" si="179"/>
        <v>0</v>
      </c>
      <c r="AR248" s="61">
        <f t="shared" si="180"/>
        <v>0</v>
      </c>
      <c r="AS248" s="61">
        <f t="shared" si="181"/>
        <v>0</v>
      </c>
    </row>
    <row r="249" spans="1:45" s="6" customFormat="1" ht="21" customHeight="1" x14ac:dyDescent="0.2">
      <c r="A249" s="16"/>
      <c r="B249" s="17" t="s">
        <v>201</v>
      </c>
      <c r="C249" s="20">
        <f>SUM(C250:C251)</f>
        <v>90460876</v>
      </c>
      <c r="D249" s="20">
        <f t="shared" ref="D249:J249" si="229">SUM(D250:D251)</f>
        <v>483253</v>
      </c>
      <c r="E249" s="20">
        <f t="shared" si="229"/>
        <v>1046497</v>
      </c>
      <c r="F249" s="20">
        <f t="shared" si="229"/>
        <v>27563734.75</v>
      </c>
      <c r="G249" s="20">
        <f t="shared" si="229"/>
        <v>0</v>
      </c>
      <c r="H249" s="20">
        <f t="shared" si="229"/>
        <v>455143</v>
      </c>
      <c r="I249" s="20">
        <f t="shared" si="229"/>
        <v>1046497</v>
      </c>
      <c r="J249" s="20">
        <f t="shared" si="229"/>
        <v>1485825</v>
      </c>
      <c r="K249" s="27"/>
      <c r="L249" s="16"/>
      <c r="M249" s="17" t="s">
        <v>201</v>
      </c>
      <c r="N249" s="20">
        <f>SUM(N250:N251)</f>
        <v>82222328</v>
      </c>
      <c r="O249" s="20">
        <f t="shared" ref="O249:U249" si="230">SUM(O250:O251)</f>
        <v>43141157</v>
      </c>
      <c r="P249" s="20">
        <f t="shared" si="230"/>
        <v>69766488</v>
      </c>
      <c r="Q249" s="20">
        <f t="shared" si="230"/>
        <v>78427487</v>
      </c>
      <c r="R249" s="20"/>
      <c r="S249" s="20">
        <f t="shared" si="230"/>
        <v>2141157</v>
      </c>
      <c r="T249" s="20">
        <f t="shared" si="230"/>
        <v>2711138</v>
      </c>
      <c r="U249" s="20">
        <f t="shared" si="230"/>
        <v>27681668</v>
      </c>
      <c r="W249" s="16"/>
      <c r="X249" s="17" t="s">
        <v>201</v>
      </c>
      <c r="Y249" s="20">
        <f>SUM(Y250:Y251)</f>
        <v>82312851</v>
      </c>
      <c r="Z249" s="20">
        <f t="shared" ref="Z249:AB249" si="231">SUM(Z250:Z251)</f>
        <v>79052819</v>
      </c>
      <c r="AA249" s="20">
        <f t="shared" si="231"/>
        <v>79686169</v>
      </c>
      <c r="AB249" s="20">
        <f t="shared" si="231"/>
        <v>80311500</v>
      </c>
      <c r="AC249" s="20"/>
      <c r="AD249" s="20">
        <f t="shared" ref="AD249:AF249" si="232">SUM(AD250:AD251)</f>
        <v>28323997</v>
      </c>
      <c r="AE249" s="20">
        <f t="shared" si="232"/>
        <v>28994590</v>
      </c>
      <c r="AF249" s="20">
        <f t="shared" si="232"/>
        <v>31510711</v>
      </c>
      <c r="AG249" s="20"/>
      <c r="AH249" s="69">
        <f t="shared" si="172"/>
        <v>90523</v>
      </c>
      <c r="AI249" s="61">
        <f t="shared" si="173"/>
        <v>625332</v>
      </c>
      <c r="AJ249" s="61">
        <f t="shared" si="174"/>
        <v>633350</v>
      </c>
      <c r="AK249" s="61">
        <f t="shared" si="175"/>
        <v>625331</v>
      </c>
      <c r="AL249" s="61"/>
      <c r="AM249" s="61">
        <f t="shared" si="176"/>
        <v>642329</v>
      </c>
      <c r="AN249" s="61">
        <f t="shared" si="177"/>
        <v>670593</v>
      </c>
      <c r="AO249" s="61">
        <f t="shared" si="178"/>
        <v>2516121</v>
      </c>
      <c r="AP249" s="61"/>
      <c r="AQ249" s="61">
        <f t="shared" si="179"/>
        <v>50728822</v>
      </c>
      <c r="AR249" s="61">
        <f t="shared" si="180"/>
        <v>50691579</v>
      </c>
      <c r="AS249" s="61">
        <f t="shared" si="181"/>
        <v>48800789</v>
      </c>
    </row>
    <row r="250" spans="1:45" s="6" customFormat="1" ht="13.5" customHeight="1" x14ac:dyDescent="0.2">
      <c r="A250" s="16"/>
      <c r="B250" s="18" t="s">
        <v>0</v>
      </c>
      <c r="C250" s="21">
        <v>15460876</v>
      </c>
      <c r="D250" s="21">
        <v>483253</v>
      </c>
      <c r="E250" s="21">
        <v>1046497</v>
      </c>
      <c r="F250" s="21">
        <v>1563734.75</v>
      </c>
      <c r="G250" s="21"/>
      <c r="H250" s="21">
        <v>455143</v>
      </c>
      <c r="I250" s="21">
        <v>1046497</v>
      </c>
      <c r="J250" s="21">
        <v>1485825</v>
      </c>
      <c r="K250" s="27"/>
      <c r="L250" s="16"/>
      <c r="M250" s="18" t="s">
        <v>0</v>
      </c>
      <c r="N250" s="14">
        <v>7222328</v>
      </c>
      <c r="O250" s="14">
        <v>2141157</v>
      </c>
      <c r="P250" s="14">
        <v>2766488</v>
      </c>
      <c r="Q250" s="14">
        <v>3427487</v>
      </c>
      <c r="R250" s="14"/>
      <c r="S250" s="14">
        <v>2141157</v>
      </c>
      <c r="T250" s="14">
        <v>2711138</v>
      </c>
      <c r="U250" s="14">
        <v>3317897</v>
      </c>
      <c r="W250" s="16"/>
      <c r="X250" s="18" t="s">
        <v>0</v>
      </c>
      <c r="Y250" s="14">
        <v>7312851</v>
      </c>
      <c r="Z250" s="14">
        <v>4052819</v>
      </c>
      <c r="AA250" s="14">
        <v>4686169</v>
      </c>
      <c r="AB250" s="14">
        <v>5311500</v>
      </c>
      <c r="AC250" s="14"/>
      <c r="AD250" s="14">
        <v>3960226</v>
      </c>
      <c r="AE250" s="14">
        <v>4630819</v>
      </c>
      <c r="AF250" s="14">
        <v>5256150</v>
      </c>
      <c r="AG250" s="14"/>
      <c r="AH250" s="69">
        <f t="shared" si="172"/>
        <v>90523</v>
      </c>
      <c r="AI250" s="61">
        <f t="shared" si="173"/>
        <v>625332</v>
      </c>
      <c r="AJ250" s="61">
        <f t="shared" si="174"/>
        <v>633350</v>
      </c>
      <c r="AK250" s="61">
        <f t="shared" si="175"/>
        <v>625331</v>
      </c>
      <c r="AL250" s="61"/>
      <c r="AM250" s="61">
        <f t="shared" si="176"/>
        <v>642329</v>
      </c>
      <c r="AN250" s="61">
        <f t="shared" si="177"/>
        <v>670593</v>
      </c>
      <c r="AO250" s="61">
        <f t="shared" si="178"/>
        <v>625331</v>
      </c>
      <c r="AP250" s="61"/>
      <c r="AQ250" s="61">
        <f t="shared" si="179"/>
        <v>92593</v>
      </c>
      <c r="AR250" s="61">
        <f t="shared" si="180"/>
        <v>55350</v>
      </c>
      <c r="AS250" s="61">
        <f t="shared" si="181"/>
        <v>55350</v>
      </c>
    </row>
    <row r="251" spans="1:45" s="6" customFormat="1" ht="13.5" customHeight="1" x14ac:dyDescent="0.2">
      <c r="A251" s="16"/>
      <c r="B251" s="18" t="s">
        <v>2</v>
      </c>
      <c r="C251" s="21">
        <v>75000000</v>
      </c>
      <c r="D251" s="21">
        <v>0</v>
      </c>
      <c r="E251" s="21">
        <v>0</v>
      </c>
      <c r="F251" s="21">
        <v>26000000</v>
      </c>
      <c r="G251" s="21"/>
      <c r="H251" s="21">
        <v>0</v>
      </c>
      <c r="I251" s="21">
        <v>0</v>
      </c>
      <c r="J251" s="21">
        <v>0</v>
      </c>
      <c r="K251" s="27"/>
      <c r="L251" s="16"/>
      <c r="M251" s="18" t="s">
        <v>2</v>
      </c>
      <c r="N251" s="14">
        <v>75000000</v>
      </c>
      <c r="O251" s="14">
        <v>41000000</v>
      </c>
      <c r="P251" s="14">
        <v>67000000</v>
      </c>
      <c r="Q251" s="14">
        <v>75000000</v>
      </c>
      <c r="R251" s="14"/>
      <c r="S251" s="14">
        <v>0</v>
      </c>
      <c r="T251" s="14">
        <v>0</v>
      </c>
      <c r="U251" s="14">
        <v>24363771</v>
      </c>
      <c r="W251" s="16"/>
      <c r="X251" s="18" t="s">
        <v>2</v>
      </c>
      <c r="Y251" s="14">
        <v>75000000</v>
      </c>
      <c r="Z251" s="14">
        <v>75000000</v>
      </c>
      <c r="AA251" s="14">
        <v>75000000</v>
      </c>
      <c r="AB251" s="14">
        <v>75000000</v>
      </c>
      <c r="AC251" s="14"/>
      <c r="AD251" s="14">
        <v>24363771</v>
      </c>
      <c r="AE251" s="14">
        <v>24363771</v>
      </c>
      <c r="AF251" s="14">
        <v>26254561</v>
      </c>
      <c r="AG251" s="14"/>
      <c r="AH251" s="69">
        <f t="shared" si="172"/>
        <v>0</v>
      </c>
      <c r="AI251" s="61">
        <f t="shared" si="173"/>
        <v>0</v>
      </c>
      <c r="AJ251" s="61">
        <f t="shared" si="174"/>
        <v>0</v>
      </c>
      <c r="AK251" s="61">
        <f t="shared" si="175"/>
        <v>0</v>
      </c>
      <c r="AL251" s="61"/>
      <c r="AM251" s="61">
        <f t="shared" si="176"/>
        <v>0</v>
      </c>
      <c r="AN251" s="61">
        <f t="shared" si="177"/>
        <v>0</v>
      </c>
      <c r="AO251" s="61">
        <f t="shared" si="178"/>
        <v>1890790</v>
      </c>
      <c r="AP251" s="61"/>
      <c r="AQ251" s="61">
        <f t="shared" si="179"/>
        <v>50636229</v>
      </c>
      <c r="AR251" s="61">
        <f t="shared" si="180"/>
        <v>50636229</v>
      </c>
      <c r="AS251" s="61">
        <f t="shared" si="181"/>
        <v>48745439</v>
      </c>
    </row>
    <row r="252" spans="1:45" s="6" customFormat="1" ht="21" customHeight="1" x14ac:dyDescent="0.2">
      <c r="A252" s="16"/>
      <c r="B252" s="17" t="s">
        <v>222</v>
      </c>
      <c r="C252" s="20">
        <f>SUM(C253:C254)</f>
        <v>335577812.11000001</v>
      </c>
      <c r="D252" s="20">
        <f t="shared" ref="D252:J252" si="233">SUM(D253:D254)</f>
        <v>27964817.675833333</v>
      </c>
      <c r="E252" s="20">
        <f t="shared" si="233"/>
        <v>55929635.351666667</v>
      </c>
      <c r="F252" s="20">
        <f t="shared" si="233"/>
        <v>83894453.027500004</v>
      </c>
      <c r="G252" s="20">
        <f t="shared" si="233"/>
        <v>0</v>
      </c>
      <c r="H252" s="20">
        <f t="shared" si="233"/>
        <v>151610.35</v>
      </c>
      <c r="I252" s="20">
        <f t="shared" si="233"/>
        <v>1904653.54</v>
      </c>
      <c r="J252" s="20">
        <f t="shared" si="233"/>
        <v>26830786.970000006</v>
      </c>
      <c r="K252" s="27"/>
      <c r="L252" s="16"/>
      <c r="M252" s="17" t="s">
        <v>222</v>
      </c>
      <c r="N252" s="20">
        <f>SUM(N253:N254)</f>
        <v>335577812.11000001</v>
      </c>
      <c r="O252" s="20">
        <f t="shared" ref="O252:U252" si="234">SUM(O253:O254)</f>
        <v>111859270.70333333</v>
      </c>
      <c r="P252" s="20">
        <f t="shared" si="234"/>
        <v>139824088.37916666</v>
      </c>
      <c r="Q252" s="20">
        <f t="shared" si="234"/>
        <v>167788906.05500001</v>
      </c>
      <c r="R252" s="20"/>
      <c r="S252" s="20">
        <f t="shared" si="234"/>
        <v>64630011.979999997</v>
      </c>
      <c r="T252" s="20">
        <f t="shared" si="234"/>
        <v>95167306.959999979</v>
      </c>
      <c r="U252" s="20">
        <f t="shared" si="234"/>
        <v>118810089.96999997</v>
      </c>
      <c r="W252" s="16"/>
      <c r="X252" s="17" t="s">
        <v>222</v>
      </c>
      <c r="Y252" s="20">
        <f>SUM(Y253:Y254)</f>
        <v>335577812.11000001</v>
      </c>
      <c r="Z252" s="20">
        <f t="shared" ref="Z252:AB252" si="235">SUM(Z253:Z254)</f>
        <v>195753723.72999999</v>
      </c>
      <c r="AA252" s="20">
        <f t="shared" si="235"/>
        <v>223718541.41</v>
      </c>
      <c r="AB252" s="20">
        <f t="shared" si="235"/>
        <v>251683359.08000001</v>
      </c>
      <c r="AC252" s="20"/>
      <c r="AD252" s="20">
        <f t="shared" ref="AD252:AF252" si="236">SUM(AD253:AD254)</f>
        <v>152903597.09999999</v>
      </c>
      <c r="AE252" s="20">
        <f t="shared" si="236"/>
        <v>166509213.16999999</v>
      </c>
      <c r="AF252" s="20">
        <f t="shared" si="236"/>
        <v>200329501.40000001</v>
      </c>
      <c r="AG252" s="20"/>
      <c r="AH252" s="69">
        <f t="shared" si="172"/>
        <v>0</v>
      </c>
      <c r="AI252" s="61">
        <f t="shared" si="173"/>
        <v>27964817.674999982</v>
      </c>
      <c r="AJ252" s="61">
        <f t="shared" si="174"/>
        <v>27964817.680000007</v>
      </c>
      <c r="AK252" s="61">
        <f t="shared" si="175"/>
        <v>27964817.670000017</v>
      </c>
      <c r="AL252" s="61"/>
      <c r="AM252" s="61">
        <f t="shared" si="176"/>
        <v>34093507.130000025</v>
      </c>
      <c r="AN252" s="61">
        <f t="shared" si="177"/>
        <v>13605616.069999993</v>
      </c>
      <c r="AO252" s="61">
        <f t="shared" si="178"/>
        <v>33820288.230000019</v>
      </c>
      <c r="AP252" s="61"/>
      <c r="AQ252" s="61">
        <f t="shared" si="179"/>
        <v>42850126.629999995</v>
      </c>
      <c r="AR252" s="61">
        <f t="shared" si="180"/>
        <v>57209328.24000001</v>
      </c>
      <c r="AS252" s="61">
        <f t="shared" si="181"/>
        <v>51353857.680000007</v>
      </c>
    </row>
    <row r="253" spans="1:45" s="6" customFormat="1" ht="13.5" customHeight="1" x14ac:dyDescent="0.2">
      <c r="A253" s="16"/>
      <c r="B253" s="18" t="s">
        <v>0</v>
      </c>
      <c r="C253" s="21">
        <v>335577812.11000001</v>
      </c>
      <c r="D253" s="21">
        <v>27964817.675833333</v>
      </c>
      <c r="E253" s="21">
        <v>55929635.351666667</v>
      </c>
      <c r="F253" s="21">
        <v>83894453.027500004</v>
      </c>
      <c r="G253" s="21"/>
      <c r="H253" s="21">
        <v>151610.35</v>
      </c>
      <c r="I253" s="21">
        <v>1904653.54</v>
      </c>
      <c r="J253" s="21">
        <v>26830786.970000006</v>
      </c>
      <c r="K253" s="27"/>
      <c r="L253" s="16"/>
      <c r="M253" s="18" t="s">
        <v>0</v>
      </c>
      <c r="N253" s="14">
        <v>335577812.11000001</v>
      </c>
      <c r="O253" s="14">
        <v>111859270.70333333</v>
      </c>
      <c r="P253" s="14">
        <v>139824088.37916666</v>
      </c>
      <c r="Q253" s="14">
        <v>167788906.05500001</v>
      </c>
      <c r="R253" s="14"/>
      <c r="S253" s="14">
        <v>64630011.979999997</v>
      </c>
      <c r="T253" s="14">
        <v>95167306.959999979</v>
      </c>
      <c r="U253" s="14">
        <v>118810089.96999997</v>
      </c>
      <c r="W253" s="16"/>
      <c r="X253" s="18" t="s">
        <v>0</v>
      </c>
      <c r="Y253" s="14">
        <v>335577812.11000001</v>
      </c>
      <c r="Z253" s="14">
        <v>195753723.72999999</v>
      </c>
      <c r="AA253" s="14">
        <v>223718541.41</v>
      </c>
      <c r="AB253" s="14">
        <v>251683359.08000001</v>
      </c>
      <c r="AC253" s="14"/>
      <c r="AD253" s="14">
        <v>152903597.09999999</v>
      </c>
      <c r="AE253" s="14">
        <v>166509213.16999999</v>
      </c>
      <c r="AF253" s="14">
        <v>200329501.40000001</v>
      </c>
      <c r="AG253" s="14"/>
      <c r="AH253" s="69">
        <f t="shared" si="172"/>
        <v>0</v>
      </c>
      <c r="AI253" s="61">
        <f t="shared" si="173"/>
        <v>27964817.674999982</v>
      </c>
      <c r="AJ253" s="61">
        <f t="shared" si="174"/>
        <v>27964817.680000007</v>
      </c>
      <c r="AK253" s="61">
        <f t="shared" si="175"/>
        <v>27964817.670000017</v>
      </c>
      <c r="AL253" s="61"/>
      <c r="AM253" s="61">
        <f t="shared" si="176"/>
        <v>34093507.130000025</v>
      </c>
      <c r="AN253" s="61">
        <f t="shared" si="177"/>
        <v>13605616.069999993</v>
      </c>
      <c r="AO253" s="61">
        <f t="shared" si="178"/>
        <v>33820288.230000019</v>
      </c>
      <c r="AP253" s="61"/>
      <c r="AQ253" s="61">
        <f t="shared" si="179"/>
        <v>42850126.629999995</v>
      </c>
      <c r="AR253" s="61">
        <f t="shared" si="180"/>
        <v>57209328.24000001</v>
      </c>
      <c r="AS253" s="61">
        <f t="shared" si="181"/>
        <v>51353857.680000007</v>
      </c>
    </row>
    <row r="254" spans="1:45" s="6" customFormat="1" ht="13.5" customHeight="1" x14ac:dyDescent="0.2">
      <c r="A254" s="16"/>
      <c r="B254" s="18" t="s">
        <v>2</v>
      </c>
      <c r="C254" s="21">
        <v>0</v>
      </c>
      <c r="D254" s="21">
        <v>0</v>
      </c>
      <c r="E254" s="21">
        <v>0</v>
      </c>
      <c r="F254" s="21">
        <v>0</v>
      </c>
      <c r="G254" s="21"/>
      <c r="H254" s="21">
        <v>0</v>
      </c>
      <c r="I254" s="21">
        <v>0</v>
      </c>
      <c r="J254" s="21">
        <v>0</v>
      </c>
      <c r="K254" s="27"/>
      <c r="L254" s="16"/>
      <c r="M254" s="18" t="s">
        <v>2</v>
      </c>
      <c r="N254" s="21">
        <v>0</v>
      </c>
      <c r="O254" s="21">
        <v>0</v>
      </c>
      <c r="P254" s="21">
        <v>0</v>
      </c>
      <c r="Q254" s="21">
        <v>0</v>
      </c>
      <c r="R254" s="21"/>
      <c r="S254" s="21">
        <v>0</v>
      </c>
      <c r="T254" s="21">
        <v>0</v>
      </c>
      <c r="U254" s="21">
        <v>0</v>
      </c>
      <c r="W254" s="16"/>
      <c r="X254" s="18" t="s">
        <v>2</v>
      </c>
      <c r="Y254" s="21">
        <v>0</v>
      </c>
      <c r="Z254" s="21">
        <v>0</v>
      </c>
      <c r="AA254" s="21">
        <v>0</v>
      </c>
      <c r="AB254" s="21">
        <v>0</v>
      </c>
      <c r="AC254" s="21"/>
      <c r="AD254" s="21">
        <v>0</v>
      </c>
      <c r="AE254" s="21">
        <v>0</v>
      </c>
      <c r="AF254" s="21">
        <v>0</v>
      </c>
      <c r="AG254" s="21"/>
      <c r="AH254" s="69">
        <f t="shared" si="172"/>
        <v>0</v>
      </c>
      <c r="AI254" s="61">
        <f t="shared" si="173"/>
        <v>0</v>
      </c>
      <c r="AJ254" s="61">
        <f t="shared" si="174"/>
        <v>0</v>
      </c>
      <c r="AK254" s="61">
        <f t="shared" si="175"/>
        <v>0</v>
      </c>
      <c r="AL254" s="61"/>
      <c r="AM254" s="61">
        <f t="shared" si="176"/>
        <v>0</v>
      </c>
      <c r="AN254" s="61">
        <f t="shared" si="177"/>
        <v>0</v>
      </c>
      <c r="AO254" s="61">
        <f t="shared" si="178"/>
        <v>0</v>
      </c>
      <c r="AP254" s="61"/>
      <c r="AQ254" s="61">
        <f t="shared" si="179"/>
        <v>0</v>
      </c>
      <c r="AR254" s="61">
        <f t="shared" si="180"/>
        <v>0</v>
      </c>
      <c r="AS254" s="61">
        <f t="shared" si="181"/>
        <v>0</v>
      </c>
    </row>
    <row r="255" spans="1:45" s="6" customFormat="1" ht="30" customHeight="1" x14ac:dyDescent="0.2">
      <c r="A255" s="16"/>
      <c r="B255" s="17" t="s">
        <v>192</v>
      </c>
      <c r="C255" s="20">
        <f>SUM(C256:C257)</f>
        <v>3911687.7490666667</v>
      </c>
      <c r="D255" s="20">
        <f t="shared" ref="D255:J255" si="237">SUM(D256:D257)</f>
        <v>262726.21000000002</v>
      </c>
      <c r="E255" s="20">
        <f t="shared" si="237"/>
        <v>553103.12</v>
      </c>
      <c r="F255" s="20">
        <f t="shared" si="237"/>
        <v>843480.03</v>
      </c>
      <c r="G255" s="20">
        <f t="shared" si="237"/>
        <v>0</v>
      </c>
      <c r="H255" s="20">
        <f t="shared" si="237"/>
        <v>0</v>
      </c>
      <c r="I255" s="20">
        <f t="shared" si="237"/>
        <v>0</v>
      </c>
      <c r="J255" s="20">
        <f t="shared" si="237"/>
        <v>374612.72</v>
      </c>
      <c r="K255" s="27"/>
      <c r="L255" s="16"/>
      <c r="M255" s="17" t="s">
        <v>192</v>
      </c>
      <c r="N255" s="20">
        <f>SUM(N256:N257)</f>
        <v>3911687.7490666667</v>
      </c>
      <c r="O255" s="20">
        <f t="shared" ref="O255:U255" si="238">SUM(O256:O257)</f>
        <v>1139373</v>
      </c>
      <c r="P255" s="20">
        <f t="shared" si="238"/>
        <v>1476210</v>
      </c>
      <c r="Q255" s="20">
        <f t="shared" si="238"/>
        <v>1813047</v>
      </c>
      <c r="R255" s="20"/>
      <c r="S255" s="20">
        <f t="shared" si="238"/>
        <v>670506</v>
      </c>
      <c r="T255" s="20">
        <f t="shared" si="238"/>
        <v>1007343</v>
      </c>
      <c r="U255" s="20">
        <f t="shared" si="238"/>
        <v>1344180</v>
      </c>
      <c r="W255" s="16"/>
      <c r="X255" s="17" t="s">
        <v>192</v>
      </c>
      <c r="Y255" s="20">
        <f>SUM(Y256:Y257)</f>
        <v>3911687.7490666667</v>
      </c>
      <c r="Z255" s="20">
        <f t="shared" ref="Z255:AB255" si="239">SUM(Z256:Z257)</f>
        <v>2149884</v>
      </c>
      <c r="AA255" s="20">
        <f t="shared" si="239"/>
        <v>2486721</v>
      </c>
      <c r="AB255" s="20">
        <f t="shared" si="239"/>
        <v>3198558</v>
      </c>
      <c r="AC255" s="20"/>
      <c r="AD255" s="20">
        <f t="shared" ref="AD255:AF255" si="240">SUM(AD256:AD257)</f>
        <v>2123340</v>
      </c>
      <c r="AE255" s="20">
        <f t="shared" si="240"/>
        <v>2472123</v>
      </c>
      <c r="AF255" s="20">
        <f t="shared" si="240"/>
        <v>3152034</v>
      </c>
      <c r="AG255" s="20"/>
      <c r="AH255" s="69">
        <f t="shared" si="172"/>
        <v>0</v>
      </c>
      <c r="AI255" s="61">
        <f t="shared" si="173"/>
        <v>336837</v>
      </c>
      <c r="AJ255" s="61">
        <f t="shared" si="174"/>
        <v>336837</v>
      </c>
      <c r="AK255" s="61">
        <f t="shared" si="175"/>
        <v>711837</v>
      </c>
      <c r="AL255" s="61"/>
      <c r="AM255" s="61">
        <f t="shared" si="176"/>
        <v>779160</v>
      </c>
      <c r="AN255" s="61">
        <f t="shared" si="177"/>
        <v>348783</v>
      </c>
      <c r="AO255" s="61">
        <f t="shared" si="178"/>
        <v>679911</v>
      </c>
      <c r="AP255" s="61"/>
      <c r="AQ255" s="61">
        <f t="shared" si="179"/>
        <v>26544</v>
      </c>
      <c r="AR255" s="61">
        <f t="shared" si="180"/>
        <v>14598</v>
      </c>
      <c r="AS255" s="61">
        <f t="shared" si="181"/>
        <v>46524</v>
      </c>
    </row>
    <row r="256" spans="1:45" s="6" customFormat="1" ht="13.5" customHeight="1" x14ac:dyDescent="0.2">
      <c r="A256" s="16"/>
      <c r="B256" s="18" t="s">
        <v>0</v>
      </c>
      <c r="C256" s="21">
        <v>3911687.7490666667</v>
      </c>
      <c r="D256" s="21">
        <v>262726.21000000002</v>
      </c>
      <c r="E256" s="21">
        <v>553103.12</v>
      </c>
      <c r="F256" s="21">
        <v>843480.03</v>
      </c>
      <c r="G256" s="21"/>
      <c r="H256" s="21">
        <v>0</v>
      </c>
      <c r="I256" s="21">
        <v>0</v>
      </c>
      <c r="J256" s="21">
        <v>374612.72</v>
      </c>
      <c r="K256" s="27"/>
      <c r="L256" s="16"/>
      <c r="M256" s="18" t="s">
        <v>0</v>
      </c>
      <c r="N256" s="14">
        <v>3911687.7490666667</v>
      </c>
      <c r="O256" s="14">
        <v>1139373</v>
      </c>
      <c r="P256" s="14">
        <v>1476210</v>
      </c>
      <c r="Q256" s="14">
        <v>1813047</v>
      </c>
      <c r="R256" s="14"/>
      <c r="S256" s="14">
        <v>670506</v>
      </c>
      <c r="T256" s="14">
        <v>1007343</v>
      </c>
      <c r="U256" s="14">
        <v>1344180</v>
      </c>
      <c r="W256" s="16"/>
      <c r="X256" s="18" t="s">
        <v>0</v>
      </c>
      <c r="Y256" s="14">
        <v>3911687.7490666667</v>
      </c>
      <c r="Z256" s="14">
        <v>2149884</v>
      </c>
      <c r="AA256" s="14">
        <v>2486721</v>
      </c>
      <c r="AB256" s="14">
        <v>3198558</v>
      </c>
      <c r="AC256" s="14"/>
      <c r="AD256" s="14">
        <v>2123340</v>
      </c>
      <c r="AE256" s="14">
        <v>2472123</v>
      </c>
      <c r="AF256" s="14">
        <v>3152034</v>
      </c>
      <c r="AG256" s="14"/>
      <c r="AH256" s="69">
        <f t="shared" si="172"/>
        <v>0</v>
      </c>
      <c r="AI256" s="61">
        <f t="shared" si="173"/>
        <v>336837</v>
      </c>
      <c r="AJ256" s="61">
        <f t="shared" si="174"/>
        <v>336837</v>
      </c>
      <c r="AK256" s="61">
        <f t="shared" si="175"/>
        <v>711837</v>
      </c>
      <c r="AL256" s="61"/>
      <c r="AM256" s="61">
        <f t="shared" si="176"/>
        <v>779160</v>
      </c>
      <c r="AN256" s="61">
        <f t="shared" si="177"/>
        <v>348783</v>
      </c>
      <c r="AO256" s="61">
        <f t="shared" si="178"/>
        <v>679911</v>
      </c>
      <c r="AP256" s="61"/>
      <c r="AQ256" s="61">
        <f t="shared" si="179"/>
        <v>26544</v>
      </c>
      <c r="AR256" s="61">
        <f t="shared" si="180"/>
        <v>14598</v>
      </c>
      <c r="AS256" s="61">
        <f t="shared" si="181"/>
        <v>46524</v>
      </c>
    </row>
    <row r="257" spans="1:45" s="6" customFormat="1" ht="13.5" customHeight="1" x14ac:dyDescent="0.2">
      <c r="A257" s="16"/>
      <c r="B257" s="18" t="s">
        <v>2</v>
      </c>
      <c r="C257" s="21">
        <v>0</v>
      </c>
      <c r="D257" s="21">
        <v>0</v>
      </c>
      <c r="E257" s="21">
        <v>0</v>
      </c>
      <c r="F257" s="21">
        <v>0</v>
      </c>
      <c r="G257" s="21"/>
      <c r="H257" s="21">
        <v>0</v>
      </c>
      <c r="I257" s="21">
        <v>0</v>
      </c>
      <c r="J257" s="21">
        <v>0</v>
      </c>
      <c r="K257" s="27"/>
      <c r="L257" s="16"/>
      <c r="M257" s="18" t="s">
        <v>2</v>
      </c>
      <c r="N257" s="21">
        <v>0</v>
      </c>
      <c r="O257" s="21">
        <v>0</v>
      </c>
      <c r="P257" s="21">
        <v>0</v>
      </c>
      <c r="Q257" s="21">
        <v>0</v>
      </c>
      <c r="R257" s="21"/>
      <c r="S257" s="21">
        <v>0</v>
      </c>
      <c r="T257" s="21">
        <v>0</v>
      </c>
      <c r="U257" s="21">
        <v>0</v>
      </c>
      <c r="W257" s="16"/>
      <c r="X257" s="18" t="s">
        <v>2</v>
      </c>
      <c r="Y257" s="21">
        <v>0</v>
      </c>
      <c r="Z257" s="21">
        <v>0</v>
      </c>
      <c r="AA257" s="21">
        <v>0</v>
      </c>
      <c r="AB257" s="21">
        <v>0</v>
      </c>
      <c r="AC257" s="21"/>
      <c r="AD257" s="21">
        <v>0</v>
      </c>
      <c r="AE257" s="21">
        <v>0</v>
      </c>
      <c r="AF257" s="21">
        <v>0</v>
      </c>
      <c r="AG257" s="21"/>
      <c r="AH257" s="69">
        <f t="shared" si="172"/>
        <v>0</v>
      </c>
      <c r="AI257" s="61">
        <f t="shared" si="173"/>
        <v>0</v>
      </c>
      <c r="AJ257" s="61">
        <f t="shared" si="174"/>
        <v>0</v>
      </c>
      <c r="AK257" s="61">
        <f t="shared" si="175"/>
        <v>0</v>
      </c>
      <c r="AL257" s="61"/>
      <c r="AM257" s="61">
        <f t="shared" si="176"/>
        <v>0</v>
      </c>
      <c r="AN257" s="61">
        <f t="shared" si="177"/>
        <v>0</v>
      </c>
      <c r="AO257" s="61">
        <f t="shared" si="178"/>
        <v>0</v>
      </c>
      <c r="AP257" s="61"/>
      <c r="AQ257" s="61">
        <f t="shared" si="179"/>
        <v>0</v>
      </c>
      <c r="AR257" s="61">
        <f t="shared" si="180"/>
        <v>0</v>
      </c>
      <c r="AS257" s="61">
        <f t="shared" si="181"/>
        <v>0</v>
      </c>
    </row>
    <row r="258" spans="1:45" s="6" customFormat="1" ht="13.5" customHeight="1" x14ac:dyDescent="0.2">
      <c r="A258" s="16" t="s">
        <v>160</v>
      </c>
      <c r="B258" s="22" t="s">
        <v>12</v>
      </c>
      <c r="C258" s="21"/>
      <c r="D258" s="21"/>
      <c r="E258" s="21"/>
      <c r="F258" s="21"/>
      <c r="G258" s="21"/>
      <c r="H258" s="21"/>
      <c r="I258" s="21"/>
      <c r="J258" s="21"/>
      <c r="K258" s="27"/>
      <c r="L258" s="16" t="s">
        <v>160</v>
      </c>
      <c r="M258" s="22" t="s">
        <v>12</v>
      </c>
      <c r="N258" s="21"/>
      <c r="O258" s="21"/>
      <c r="P258" s="21"/>
      <c r="Q258" s="21"/>
      <c r="R258" s="21"/>
      <c r="S258" s="21"/>
      <c r="T258" s="21"/>
      <c r="U258" s="21"/>
      <c r="W258" s="16" t="s">
        <v>160</v>
      </c>
      <c r="X258" s="22" t="s">
        <v>12</v>
      </c>
      <c r="Y258" s="21"/>
      <c r="Z258" s="21"/>
      <c r="AA258" s="21"/>
      <c r="AB258" s="21"/>
      <c r="AC258" s="21"/>
      <c r="AD258" s="21"/>
      <c r="AE258" s="21"/>
      <c r="AF258" s="21"/>
      <c r="AG258" s="21"/>
      <c r="AH258" s="69">
        <f t="shared" si="172"/>
        <v>0</v>
      </c>
      <c r="AI258" s="61">
        <f t="shared" si="173"/>
        <v>0</v>
      </c>
      <c r="AJ258" s="61">
        <f t="shared" si="174"/>
        <v>0</v>
      </c>
      <c r="AK258" s="61">
        <f t="shared" si="175"/>
        <v>0</v>
      </c>
      <c r="AL258" s="61"/>
      <c r="AM258" s="61">
        <f t="shared" si="176"/>
        <v>0</v>
      </c>
      <c r="AN258" s="61">
        <f t="shared" si="177"/>
        <v>0</v>
      </c>
      <c r="AO258" s="61">
        <f t="shared" si="178"/>
        <v>0</v>
      </c>
      <c r="AP258" s="61"/>
      <c r="AQ258" s="61">
        <f t="shared" si="179"/>
        <v>0</v>
      </c>
      <c r="AR258" s="61">
        <f t="shared" si="180"/>
        <v>0</v>
      </c>
      <c r="AS258" s="61">
        <f t="shared" si="181"/>
        <v>0</v>
      </c>
    </row>
    <row r="259" spans="1:45" s="6" customFormat="1" ht="13.5" customHeight="1" x14ac:dyDescent="0.2">
      <c r="A259" s="16"/>
      <c r="B259" s="17" t="s">
        <v>21</v>
      </c>
      <c r="C259" s="20">
        <f>SUM(C260:C261)</f>
        <v>126398673</v>
      </c>
      <c r="D259" s="20">
        <f t="shared" ref="D259:J259" si="241">SUM(D260:D261)</f>
        <v>0</v>
      </c>
      <c r="E259" s="20">
        <f t="shared" si="241"/>
        <v>20072938</v>
      </c>
      <c r="F259" s="20">
        <f t="shared" si="241"/>
        <v>38316595</v>
      </c>
      <c r="G259" s="20">
        <f t="shared" si="241"/>
        <v>0</v>
      </c>
      <c r="H259" s="20">
        <f t="shared" si="241"/>
        <v>0</v>
      </c>
      <c r="I259" s="20">
        <f t="shared" si="241"/>
        <v>20072938</v>
      </c>
      <c r="J259" s="20">
        <f t="shared" si="241"/>
        <v>38316595</v>
      </c>
      <c r="K259" s="27"/>
      <c r="L259" s="16"/>
      <c r="M259" s="17" t="s">
        <v>21</v>
      </c>
      <c r="N259" s="20">
        <f>SUM(N260:N261)</f>
        <v>158881734</v>
      </c>
      <c r="O259" s="20">
        <f t="shared" ref="O259:U259" si="242">SUM(O260:O261)</f>
        <v>52144551</v>
      </c>
      <c r="P259" s="20">
        <f t="shared" si="242"/>
        <v>55196195</v>
      </c>
      <c r="Q259" s="20">
        <f t="shared" si="242"/>
        <v>92686427</v>
      </c>
      <c r="R259" s="20"/>
      <c r="S259" s="20">
        <f t="shared" si="242"/>
        <v>52144551</v>
      </c>
      <c r="T259" s="20">
        <f t="shared" si="242"/>
        <v>55196195</v>
      </c>
      <c r="U259" s="20">
        <f t="shared" si="242"/>
        <v>92686427</v>
      </c>
      <c r="W259" s="16"/>
      <c r="X259" s="17" t="s">
        <v>21</v>
      </c>
      <c r="Y259" s="20">
        <f>SUM(Y260:Y261)</f>
        <v>193240944</v>
      </c>
      <c r="Z259" s="20">
        <f t="shared" ref="Z259:AB259" si="243">SUM(Z260:Z261)</f>
        <v>106042081</v>
      </c>
      <c r="AA259" s="20">
        <f t="shared" si="243"/>
        <v>121262388</v>
      </c>
      <c r="AB259" s="20">
        <f t="shared" si="243"/>
        <v>130991244</v>
      </c>
      <c r="AC259" s="20"/>
      <c r="AD259" s="20">
        <f t="shared" ref="AD259:AF259" si="244">SUM(AD260:AD261)</f>
        <v>105542224</v>
      </c>
      <c r="AE259" s="20">
        <f t="shared" si="244"/>
        <v>120376254</v>
      </c>
      <c r="AF259" s="20">
        <f t="shared" si="244"/>
        <v>123195684</v>
      </c>
      <c r="AG259" s="20"/>
      <c r="AH259" s="69">
        <f t="shared" si="172"/>
        <v>34359210</v>
      </c>
      <c r="AI259" s="61">
        <f t="shared" si="173"/>
        <v>13355654</v>
      </c>
      <c r="AJ259" s="61">
        <f t="shared" si="174"/>
        <v>15220307</v>
      </c>
      <c r="AK259" s="61">
        <f t="shared" si="175"/>
        <v>9728856</v>
      </c>
      <c r="AL259" s="61"/>
      <c r="AM259" s="61">
        <f t="shared" si="176"/>
        <v>12855797</v>
      </c>
      <c r="AN259" s="61">
        <f t="shared" si="177"/>
        <v>14834030</v>
      </c>
      <c r="AO259" s="61">
        <f t="shared" si="178"/>
        <v>2819430</v>
      </c>
      <c r="AP259" s="61"/>
      <c r="AQ259" s="61">
        <f t="shared" si="179"/>
        <v>499857</v>
      </c>
      <c r="AR259" s="61">
        <f t="shared" si="180"/>
        <v>886134</v>
      </c>
      <c r="AS259" s="61">
        <f t="shared" si="181"/>
        <v>7795560</v>
      </c>
    </row>
    <row r="260" spans="1:45" s="6" customFormat="1" ht="13.5" customHeight="1" x14ac:dyDescent="0.2">
      <c r="A260" s="16"/>
      <c r="B260" s="18" t="s">
        <v>0</v>
      </c>
      <c r="C260" s="21">
        <v>126398673</v>
      </c>
      <c r="D260" s="21">
        <v>0</v>
      </c>
      <c r="E260" s="21">
        <v>20072938</v>
      </c>
      <c r="F260" s="21">
        <v>38316595</v>
      </c>
      <c r="G260" s="21"/>
      <c r="H260" s="21">
        <v>0</v>
      </c>
      <c r="I260" s="21">
        <v>20072938</v>
      </c>
      <c r="J260" s="21">
        <v>38316595</v>
      </c>
      <c r="K260" s="27"/>
      <c r="L260" s="16"/>
      <c r="M260" s="18" t="s">
        <v>0</v>
      </c>
      <c r="N260" s="14">
        <v>158881734</v>
      </c>
      <c r="O260" s="14">
        <v>52144551</v>
      </c>
      <c r="P260" s="14">
        <v>55196195</v>
      </c>
      <c r="Q260" s="14">
        <v>92686427</v>
      </c>
      <c r="R260" s="14"/>
      <c r="S260" s="14">
        <v>52144551</v>
      </c>
      <c r="T260" s="14">
        <v>55196195</v>
      </c>
      <c r="U260" s="14">
        <v>92686427</v>
      </c>
      <c r="W260" s="16"/>
      <c r="X260" s="18" t="s">
        <v>0</v>
      </c>
      <c r="Y260" s="14">
        <v>193240944</v>
      </c>
      <c r="Z260" s="14">
        <v>106042081</v>
      </c>
      <c r="AA260" s="14">
        <v>121262388</v>
      </c>
      <c r="AB260" s="14">
        <v>130991244</v>
      </c>
      <c r="AC260" s="14"/>
      <c r="AD260" s="14">
        <v>105542224</v>
      </c>
      <c r="AE260" s="14">
        <v>120376254</v>
      </c>
      <c r="AF260" s="14">
        <v>123195684</v>
      </c>
      <c r="AG260" s="14"/>
      <c r="AH260" s="69">
        <f t="shared" si="172"/>
        <v>34359210</v>
      </c>
      <c r="AI260" s="61">
        <f t="shared" si="173"/>
        <v>13355654</v>
      </c>
      <c r="AJ260" s="61">
        <f t="shared" si="174"/>
        <v>15220307</v>
      </c>
      <c r="AK260" s="61">
        <f t="shared" si="175"/>
        <v>9728856</v>
      </c>
      <c r="AL260" s="61"/>
      <c r="AM260" s="61">
        <f t="shared" si="176"/>
        <v>12855797</v>
      </c>
      <c r="AN260" s="61">
        <f t="shared" si="177"/>
        <v>14834030</v>
      </c>
      <c r="AO260" s="61">
        <f t="shared" si="178"/>
        <v>2819430</v>
      </c>
      <c r="AP260" s="61"/>
      <c r="AQ260" s="61">
        <f t="shared" si="179"/>
        <v>499857</v>
      </c>
      <c r="AR260" s="61">
        <f t="shared" si="180"/>
        <v>886134</v>
      </c>
      <c r="AS260" s="61">
        <f t="shared" si="181"/>
        <v>7795560</v>
      </c>
    </row>
    <row r="261" spans="1:45" s="6" customFormat="1" ht="13.5" customHeight="1" x14ac:dyDescent="0.2">
      <c r="A261" s="16"/>
      <c r="B261" s="18" t="s">
        <v>2</v>
      </c>
      <c r="C261" s="21">
        <v>0</v>
      </c>
      <c r="D261" s="21">
        <v>0</v>
      </c>
      <c r="E261" s="21">
        <v>0</v>
      </c>
      <c r="F261" s="21">
        <v>0</v>
      </c>
      <c r="G261" s="21"/>
      <c r="H261" s="21">
        <v>0</v>
      </c>
      <c r="I261" s="21">
        <v>0</v>
      </c>
      <c r="J261" s="21">
        <v>0</v>
      </c>
      <c r="K261" s="27"/>
      <c r="L261" s="16"/>
      <c r="M261" s="18" t="s">
        <v>2</v>
      </c>
      <c r="N261" s="21"/>
      <c r="O261" s="21"/>
      <c r="P261" s="21"/>
      <c r="Q261" s="21"/>
      <c r="R261" s="21"/>
      <c r="S261" s="21"/>
      <c r="T261" s="21"/>
      <c r="U261" s="21"/>
      <c r="W261" s="16"/>
      <c r="X261" s="18" t="s">
        <v>2</v>
      </c>
      <c r="Y261" s="21">
        <v>0</v>
      </c>
      <c r="Z261" s="21">
        <v>0</v>
      </c>
      <c r="AA261" s="21">
        <v>0</v>
      </c>
      <c r="AB261" s="21">
        <v>0</v>
      </c>
      <c r="AC261" s="21"/>
      <c r="AD261" s="21">
        <v>0</v>
      </c>
      <c r="AE261" s="21">
        <v>0</v>
      </c>
      <c r="AF261" s="21">
        <v>0</v>
      </c>
      <c r="AG261" s="21"/>
      <c r="AH261" s="69">
        <f t="shared" si="172"/>
        <v>0</v>
      </c>
      <c r="AI261" s="61">
        <f t="shared" si="173"/>
        <v>0</v>
      </c>
      <c r="AJ261" s="61">
        <f t="shared" si="174"/>
        <v>0</v>
      </c>
      <c r="AK261" s="61">
        <f t="shared" si="175"/>
        <v>0</v>
      </c>
      <c r="AL261" s="61"/>
      <c r="AM261" s="61">
        <f t="shared" si="176"/>
        <v>0</v>
      </c>
      <c r="AN261" s="61">
        <f t="shared" si="177"/>
        <v>0</v>
      </c>
      <c r="AO261" s="61">
        <f t="shared" si="178"/>
        <v>0</v>
      </c>
      <c r="AP261" s="61"/>
      <c r="AQ261" s="61">
        <f t="shared" si="179"/>
        <v>0</v>
      </c>
      <c r="AR261" s="61">
        <f t="shared" si="180"/>
        <v>0</v>
      </c>
      <c r="AS261" s="61">
        <f t="shared" si="181"/>
        <v>0</v>
      </c>
    </row>
    <row r="262" spans="1:45" s="6" customFormat="1" ht="13.5" customHeight="1" x14ac:dyDescent="0.2">
      <c r="A262" s="16"/>
      <c r="B262" s="17" t="s">
        <v>28</v>
      </c>
      <c r="C262" s="20">
        <f>SUM(C263:C264)</f>
        <v>23435521</v>
      </c>
      <c r="D262" s="20">
        <f t="shared" ref="D262:J262" si="245">SUM(D263:D264)</f>
        <v>12000</v>
      </c>
      <c r="E262" s="20">
        <f t="shared" si="245"/>
        <v>1970003</v>
      </c>
      <c r="F262" s="20">
        <f t="shared" si="245"/>
        <v>3921881</v>
      </c>
      <c r="G262" s="20">
        <f t="shared" si="245"/>
        <v>0</v>
      </c>
      <c r="H262" s="20">
        <f t="shared" si="245"/>
        <v>0</v>
      </c>
      <c r="I262" s="20">
        <f t="shared" si="245"/>
        <v>1947260.88</v>
      </c>
      <c r="J262" s="20">
        <f t="shared" si="245"/>
        <v>3921881</v>
      </c>
      <c r="K262" s="27"/>
      <c r="L262" s="16"/>
      <c r="M262" s="17" t="s">
        <v>28</v>
      </c>
      <c r="N262" s="20">
        <f>SUM(N263:N264)</f>
        <v>23300000</v>
      </c>
      <c r="O262" s="20">
        <f t="shared" ref="O262:U262" si="246">SUM(O263:O264)</f>
        <v>5883001</v>
      </c>
      <c r="P262" s="20">
        <f t="shared" si="246"/>
        <v>7832850</v>
      </c>
      <c r="Q262" s="20">
        <f t="shared" si="246"/>
        <v>9780792</v>
      </c>
      <c r="R262" s="20"/>
      <c r="S262" s="20">
        <f t="shared" si="246"/>
        <v>5863298</v>
      </c>
      <c r="T262" s="20">
        <f t="shared" si="246"/>
        <v>7832847</v>
      </c>
      <c r="U262" s="20">
        <f t="shared" si="246"/>
        <v>9780792</v>
      </c>
      <c r="W262" s="16"/>
      <c r="X262" s="17" t="s">
        <v>28</v>
      </c>
      <c r="Y262" s="20">
        <f>SUM(Y263:Y264)</f>
        <v>23300000</v>
      </c>
      <c r="Z262" s="20">
        <f t="shared" ref="Z262:AB262" si="247">SUM(Z263:Z264)</f>
        <v>11766221</v>
      </c>
      <c r="AA262" s="20">
        <f t="shared" si="247"/>
        <v>13737283</v>
      </c>
      <c r="AB262" s="20">
        <f t="shared" si="247"/>
        <v>15707623</v>
      </c>
      <c r="AC262" s="20"/>
      <c r="AD262" s="20">
        <f t="shared" ref="AD262:AF262" si="248">SUM(AD263:AD264)</f>
        <v>11737034</v>
      </c>
      <c r="AE262" s="20">
        <f t="shared" si="248"/>
        <v>13686629</v>
      </c>
      <c r="AF262" s="20">
        <f t="shared" si="248"/>
        <v>15612706</v>
      </c>
      <c r="AG262" s="20"/>
      <c r="AH262" s="69">
        <f t="shared" si="172"/>
        <v>0</v>
      </c>
      <c r="AI262" s="61">
        <f t="shared" si="173"/>
        <v>1985429</v>
      </c>
      <c r="AJ262" s="61">
        <f t="shared" si="174"/>
        <v>1971062</v>
      </c>
      <c r="AK262" s="61">
        <f t="shared" si="175"/>
        <v>1970340</v>
      </c>
      <c r="AL262" s="61"/>
      <c r="AM262" s="61">
        <f t="shared" si="176"/>
        <v>1956242</v>
      </c>
      <c r="AN262" s="61">
        <f t="shared" si="177"/>
        <v>1949595</v>
      </c>
      <c r="AO262" s="61">
        <f t="shared" si="178"/>
        <v>1926077</v>
      </c>
      <c r="AP262" s="61"/>
      <c r="AQ262" s="61">
        <f t="shared" si="179"/>
        <v>29187</v>
      </c>
      <c r="AR262" s="61">
        <f t="shared" si="180"/>
        <v>50654</v>
      </c>
      <c r="AS262" s="61">
        <f t="shared" si="181"/>
        <v>94917</v>
      </c>
    </row>
    <row r="263" spans="1:45" s="6" customFormat="1" ht="13.5" customHeight="1" x14ac:dyDescent="0.2">
      <c r="A263" s="16"/>
      <c r="B263" s="18" t="s">
        <v>0</v>
      </c>
      <c r="C263" s="21">
        <v>23435521</v>
      </c>
      <c r="D263" s="21">
        <v>12000</v>
      </c>
      <c r="E263" s="21">
        <v>1970003</v>
      </c>
      <c r="F263" s="21">
        <v>3921881</v>
      </c>
      <c r="G263" s="21"/>
      <c r="H263" s="21">
        <v>0</v>
      </c>
      <c r="I263" s="21">
        <v>1947260.88</v>
      </c>
      <c r="J263" s="21">
        <v>3921881</v>
      </c>
      <c r="K263" s="43"/>
      <c r="L263" s="16"/>
      <c r="M263" s="18" t="s">
        <v>0</v>
      </c>
      <c r="N263" s="14">
        <v>23300000</v>
      </c>
      <c r="O263" s="14">
        <v>5883001</v>
      </c>
      <c r="P263" s="14">
        <v>7832850</v>
      </c>
      <c r="Q263" s="14">
        <v>9780792</v>
      </c>
      <c r="R263" s="14"/>
      <c r="S263" s="14">
        <v>5863298</v>
      </c>
      <c r="T263" s="14">
        <v>7832847</v>
      </c>
      <c r="U263" s="14">
        <v>9780792</v>
      </c>
      <c r="W263" s="16"/>
      <c r="X263" s="18" t="s">
        <v>0</v>
      </c>
      <c r="Y263" s="14">
        <v>23300000</v>
      </c>
      <c r="Z263" s="14">
        <v>11766221</v>
      </c>
      <c r="AA263" s="14">
        <v>13737283</v>
      </c>
      <c r="AB263" s="14">
        <v>15707623</v>
      </c>
      <c r="AC263" s="14"/>
      <c r="AD263" s="14">
        <v>11737034</v>
      </c>
      <c r="AE263" s="14">
        <v>13686629</v>
      </c>
      <c r="AF263" s="14">
        <v>15612706</v>
      </c>
      <c r="AG263" s="14"/>
      <c r="AH263" s="69">
        <f t="shared" si="172"/>
        <v>0</v>
      </c>
      <c r="AI263" s="61">
        <f t="shared" si="173"/>
        <v>1985429</v>
      </c>
      <c r="AJ263" s="61">
        <f t="shared" si="174"/>
        <v>1971062</v>
      </c>
      <c r="AK263" s="61">
        <f t="shared" si="175"/>
        <v>1970340</v>
      </c>
      <c r="AL263" s="61"/>
      <c r="AM263" s="61">
        <f t="shared" si="176"/>
        <v>1956242</v>
      </c>
      <c r="AN263" s="61">
        <f t="shared" si="177"/>
        <v>1949595</v>
      </c>
      <c r="AO263" s="61">
        <f t="shared" si="178"/>
        <v>1926077</v>
      </c>
      <c r="AP263" s="61"/>
      <c r="AQ263" s="61">
        <f t="shared" si="179"/>
        <v>29187</v>
      </c>
      <c r="AR263" s="61">
        <f t="shared" si="180"/>
        <v>50654</v>
      </c>
      <c r="AS263" s="61">
        <f t="shared" si="181"/>
        <v>94917</v>
      </c>
    </row>
    <row r="264" spans="1:45" s="6" customFormat="1" ht="13.5" customHeight="1" x14ac:dyDescent="0.2">
      <c r="A264" s="16"/>
      <c r="B264" s="18" t="s">
        <v>2</v>
      </c>
      <c r="C264" s="21">
        <v>0</v>
      </c>
      <c r="D264" s="21">
        <v>0</v>
      </c>
      <c r="E264" s="21">
        <v>0</v>
      </c>
      <c r="F264" s="21">
        <v>0</v>
      </c>
      <c r="G264" s="21"/>
      <c r="H264" s="21">
        <v>0</v>
      </c>
      <c r="I264" s="21">
        <v>0</v>
      </c>
      <c r="J264" s="21">
        <v>0</v>
      </c>
      <c r="K264" s="27"/>
      <c r="L264" s="16"/>
      <c r="M264" s="18" t="s">
        <v>2</v>
      </c>
      <c r="N264" s="21"/>
      <c r="O264" s="21"/>
      <c r="P264" s="21"/>
      <c r="Q264" s="21"/>
      <c r="R264" s="21"/>
      <c r="S264" s="21"/>
      <c r="T264" s="21"/>
      <c r="U264" s="21"/>
      <c r="W264" s="16"/>
      <c r="X264" s="18" t="s">
        <v>2</v>
      </c>
      <c r="Y264" s="21">
        <v>0</v>
      </c>
      <c r="Z264" s="21">
        <v>0</v>
      </c>
      <c r="AA264" s="21">
        <v>0</v>
      </c>
      <c r="AB264" s="21">
        <v>0</v>
      </c>
      <c r="AC264" s="21"/>
      <c r="AD264" s="21">
        <v>0</v>
      </c>
      <c r="AE264" s="21">
        <v>0</v>
      </c>
      <c r="AF264" s="21">
        <v>0</v>
      </c>
      <c r="AG264" s="21"/>
      <c r="AH264" s="69">
        <f t="shared" si="172"/>
        <v>0</v>
      </c>
      <c r="AI264" s="61">
        <f t="shared" si="173"/>
        <v>0</v>
      </c>
      <c r="AJ264" s="61">
        <f t="shared" si="174"/>
        <v>0</v>
      </c>
      <c r="AK264" s="61">
        <f t="shared" si="175"/>
        <v>0</v>
      </c>
      <c r="AL264" s="61"/>
      <c r="AM264" s="61">
        <f t="shared" si="176"/>
        <v>0</v>
      </c>
      <c r="AN264" s="61">
        <f t="shared" si="177"/>
        <v>0</v>
      </c>
      <c r="AO264" s="61">
        <f t="shared" si="178"/>
        <v>0</v>
      </c>
      <c r="AP264" s="61"/>
      <c r="AQ264" s="61">
        <f t="shared" si="179"/>
        <v>0</v>
      </c>
      <c r="AR264" s="61">
        <f t="shared" si="180"/>
        <v>0</v>
      </c>
      <c r="AS264" s="61">
        <f t="shared" si="181"/>
        <v>0</v>
      </c>
    </row>
    <row r="265" spans="1:45" s="6" customFormat="1" ht="21" customHeight="1" x14ac:dyDescent="0.2">
      <c r="A265" s="16"/>
      <c r="B265" s="17" t="s">
        <v>29</v>
      </c>
      <c r="C265" s="20">
        <f>SUM(C266:C267)</f>
        <v>1345164.5</v>
      </c>
      <c r="D265" s="20">
        <f t="shared" ref="D265:J265" si="249">SUM(D266:D267)</f>
        <v>25931.56</v>
      </c>
      <c r="E265" s="20">
        <f t="shared" si="249"/>
        <v>114270.51999999999</v>
      </c>
      <c r="F265" s="20">
        <f t="shared" si="249"/>
        <v>176035.77</v>
      </c>
      <c r="G265" s="20">
        <f t="shared" si="249"/>
        <v>0</v>
      </c>
      <c r="H265" s="20">
        <f t="shared" si="249"/>
        <v>17936.560000000001</v>
      </c>
      <c r="I265" s="20">
        <f t="shared" si="249"/>
        <v>92963.89</v>
      </c>
      <c r="J265" s="20">
        <f t="shared" si="249"/>
        <v>176035.77</v>
      </c>
      <c r="K265" s="27"/>
      <c r="L265" s="16"/>
      <c r="M265" s="17" t="s">
        <v>29</v>
      </c>
      <c r="N265" s="20">
        <f>SUM(N266:N267)</f>
        <v>1345164.5</v>
      </c>
      <c r="O265" s="20">
        <f t="shared" ref="O265:U265" si="250">SUM(O266:O267)</f>
        <v>298024.57999999996</v>
      </c>
      <c r="P265" s="20">
        <f t="shared" si="250"/>
        <v>323883.51</v>
      </c>
      <c r="Q265" s="20">
        <f t="shared" si="250"/>
        <v>412781.79</v>
      </c>
      <c r="R265" s="20"/>
      <c r="S265" s="20">
        <f t="shared" si="250"/>
        <v>256063.24</v>
      </c>
      <c r="T265" s="20">
        <f t="shared" si="250"/>
        <v>323883.51</v>
      </c>
      <c r="U265" s="20">
        <f t="shared" si="250"/>
        <v>412781.79</v>
      </c>
      <c r="W265" s="16"/>
      <c r="X265" s="17" t="s">
        <v>29</v>
      </c>
      <c r="Y265" s="20">
        <f>SUM(Y266:Y267)</f>
        <v>1776802.5</v>
      </c>
      <c r="Z265" s="20">
        <f t="shared" ref="Z265:AB265" si="251">SUM(Z266:Z267)</f>
        <v>513219.88</v>
      </c>
      <c r="AA265" s="20">
        <f t="shared" si="251"/>
        <v>640764.59000000008</v>
      </c>
      <c r="AB265" s="20">
        <f t="shared" si="251"/>
        <v>765963.59000000008</v>
      </c>
      <c r="AC265" s="20"/>
      <c r="AD265" s="20">
        <f t="shared" ref="AD265:AF265" si="252">SUM(AD266:AD267)</f>
        <v>488223.55000000005</v>
      </c>
      <c r="AE265" s="20">
        <f t="shared" si="252"/>
        <v>573532.30000000005</v>
      </c>
      <c r="AF265" s="20">
        <f t="shared" si="252"/>
        <v>645022.51</v>
      </c>
      <c r="AG265" s="20"/>
      <c r="AH265" s="69">
        <f t="shared" si="172"/>
        <v>431638</v>
      </c>
      <c r="AI265" s="61">
        <f t="shared" si="173"/>
        <v>100438.09000000003</v>
      </c>
      <c r="AJ265" s="61">
        <f t="shared" si="174"/>
        <v>127544.71000000008</v>
      </c>
      <c r="AK265" s="61">
        <f t="shared" si="175"/>
        <v>125199</v>
      </c>
      <c r="AL265" s="61"/>
      <c r="AM265" s="61">
        <f t="shared" si="176"/>
        <v>75441.760000000068</v>
      </c>
      <c r="AN265" s="61">
        <f t="shared" si="177"/>
        <v>85308.75</v>
      </c>
      <c r="AO265" s="61">
        <f t="shared" si="178"/>
        <v>71490.209999999963</v>
      </c>
      <c r="AP265" s="61"/>
      <c r="AQ265" s="61">
        <f t="shared" si="179"/>
        <v>24996.329999999958</v>
      </c>
      <c r="AR265" s="61">
        <f t="shared" si="180"/>
        <v>67232.290000000037</v>
      </c>
      <c r="AS265" s="61">
        <f t="shared" si="181"/>
        <v>120941.08000000007</v>
      </c>
    </row>
    <row r="266" spans="1:45" s="6" customFormat="1" ht="13.5" customHeight="1" x14ac:dyDescent="0.2">
      <c r="A266" s="16"/>
      <c r="B266" s="18" t="s">
        <v>0</v>
      </c>
      <c r="C266" s="21">
        <v>1345164.5</v>
      </c>
      <c r="D266" s="21">
        <v>25931.56</v>
      </c>
      <c r="E266" s="21">
        <v>114270.51999999999</v>
      </c>
      <c r="F266" s="21">
        <v>176035.77</v>
      </c>
      <c r="G266" s="21"/>
      <c r="H266" s="21">
        <v>17936.560000000001</v>
      </c>
      <c r="I266" s="21">
        <v>92963.89</v>
      </c>
      <c r="J266" s="21">
        <v>176035.77</v>
      </c>
      <c r="K266" s="27"/>
      <c r="L266" s="16"/>
      <c r="M266" s="18" t="s">
        <v>0</v>
      </c>
      <c r="N266" s="14">
        <v>1345164.5</v>
      </c>
      <c r="O266" s="14">
        <v>298024.57999999996</v>
      </c>
      <c r="P266" s="14">
        <v>323883.51</v>
      </c>
      <c r="Q266" s="14">
        <v>412781.79</v>
      </c>
      <c r="R266" s="14"/>
      <c r="S266" s="14">
        <v>256063.24</v>
      </c>
      <c r="T266" s="14">
        <v>323883.51</v>
      </c>
      <c r="U266" s="14">
        <v>412781.79</v>
      </c>
      <c r="W266" s="16"/>
      <c r="X266" s="18" t="s">
        <v>0</v>
      </c>
      <c r="Y266" s="14">
        <v>1776802.5</v>
      </c>
      <c r="Z266" s="14">
        <v>513219.88</v>
      </c>
      <c r="AA266" s="14">
        <v>640764.59000000008</v>
      </c>
      <c r="AB266" s="14">
        <v>765963.59000000008</v>
      </c>
      <c r="AC266" s="14"/>
      <c r="AD266" s="14">
        <v>488223.55000000005</v>
      </c>
      <c r="AE266" s="14">
        <v>573532.30000000005</v>
      </c>
      <c r="AF266" s="14">
        <v>645022.51</v>
      </c>
      <c r="AG266" s="14"/>
      <c r="AH266" s="69">
        <f t="shared" si="172"/>
        <v>431638</v>
      </c>
      <c r="AI266" s="61">
        <f t="shared" si="173"/>
        <v>100438.09000000003</v>
      </c>
      <c r="AJ266" s="61">
        <f t="shared" si="174"/>
        <v>127544.71000000008</v>
      </c>
      <c r="AK266" s="61">
        <f t="shared" si="175"/>
        <v>125199</v>
      </c>
      <c r="AL266" s="61"/>
      <c r="AM266" s="61">
        <f t="shared" si="176"/>
        <v>75441.760000000068</v>
      </c>
      <c r="AN266" s="61">
        <f t="shared" si="177"/>
        <v>85308.75</v>
      </c>
      <c r="AO266" s="61">
        <f t="shared" si="178"/>
        <v>71490.209999999963</v>
      </c>
      <c r="AP266" s="61"/>
      <c r="AQ266" s="61">
        <f t="shared" si="179"/>
        <v>24996.329999999958</v>
      </c>
      <c r="AR266" s="61">
        <f t="shared" si="180"/>
        <v>67232.290000000037</v>
      </c>
      <c r="AS266" s="61">
        <f t="shared" si="181"/>
        <v>120941.08000000007</v>
      </c>
    </row>
    <row r="267" spans="1:45" s="6" customFormat="1" ht="13.5" customHeight="1" x14ac:dyDescent="0.2">
      <c r="A267" s="16"/>
      <c r="B267" s="18" t="s">
        <v>135</v>
      </c>
      <c r="C267" s="21">
        <v>0</v>
      </c>
      <c r="D267" s="21">
        <v>0</v>
      </c>
      <c r="E267" s="21">
        <v>0</v>
      </c>
      <c r="F267" s="21">
        <v>0</v>
      </c>
      <c r="G267" s="21"/>
      <c r="H267" s="21">
        <v>0</v>
      </c>
      <c r="I267" s="21">
        <v>0</v>
      </c>
      <c r="J267" s="21">
        <v>0</v>
      </c>
      <c r="K267" s="27"/>
      <c r="L267" s="16"/>
      <c r="M267" s="18" t="s">
        <v>135</v>
      </c>
      <c r="N267" s="21">
        <v>0</v>
      </c>
      <c r="O267" s="21">
        <v>0</v>
      </c>
      <c r="P267" s="21">
        <v>0</v>
      </c>
      <c r="Q267" s="21">
        <v>0</v>
      </c>
      <c r="R267" s="21"/>
      <c r="S267" s="21">
        <v>0</v>
      </c>
      <c r="T267" s="21">
        <v>0</v>
      </c>
      <c r="U267" s="21">
        <v>0</v>
      </c>
      <c r="W267" s="16"/>
      <c r="X267" s="18" t="s">
        <v>135</v>
      </c>
      <c r="Y267" s="21">
        <v>0</v>
      </c>
      <c r="Z267" s="21">
        <v>0</v>
      </c>
      <c r="AA267" s="21">
        <v>0</v>
      </c>
      <c r="AB267" s="21">
        <v>0</v>
      </c>
      <c r="AC267" s="21"/>
      <c r="AD267" s="21">
        <v>0</v>
      </c>
      <c r="AE267" s="21">
        <v>0</v>
      </c>
      <c r="AF267" s="21">
        <v>0</v>
      </c>
      <c r="AG267" s="21"/>
      <c r="AH267" s="69">
        <f t="shared" si="172"/>
        <v>0</v>
      </c>
      <c r="AI267" s="61">
        <f t="shared" si="173"/>
        <v>0</v>
      </c>
      <c r="AJ267" s="61">
        <f t="shared" si="174"/>
        <v>0</v>
      </c>
      <c r="AK267" s="61">
        <f t="shared" si="175"/>
        <v>0</v>
      </c>
      <c r="AL267" s="61"/>
      <c r="AM267" s="61">
        <f t="shared" si="176"/>
        <v>0</v>
      </c>
      <c r="AN267" s="61">
        <f t="shared" si="177"/>
        <v>0</v>
      </c>
      <c r="AO267" s="61">
        <f t="shared" si="178"/>
        <v>0</v>
      </c>
      <c r="AP267" s="61"/>
      <c r="AQ267" s="61">
        <f t="shared" si="179"/>
        <v>0</v>
      </c>
      <c r="AR267" s="61">
        <f t="shared" si="180"/>
        <v>0</v>
      </c>
      <c r="AS267" s="61">
        <f t="shared" si="181"/>
        <v>0</v>
      </c>
    </row>
    <row r="268" spans="1:45" s="6" customFormat="1" ht="24" customHeight="1" x14ac:dyDescent="0.2">
      <c r="A268" s="16"/>
      <c r="B268" s="17" t="s">
        <v>102</v>
      </c>
      <c r="C268" s="20">
        <f>SUM(C269:C270)</f>
        <v>5653190.4699999997</v>
      </c>
      <c r="D268" s="20">
        <f t="shared" ref="D268:J268" si="253">SUM(D269:D270)</f>
        <v>281303.26</v>
      </c>
      <c r="E268" s="20">
        <f t="shared" si="253"/>
        <v>623919.24</v>
      </c>
      <c r="F268" s="20">
        <f t="shared" si="253"/>
        <v>960944.6</v>
      </c>
      <c r="G268" s="20">
        <f t="shared" si="253"/>
        <v>0</v>
      </c>
      <c r="H268" s="20">
        <f t="shared" si="253"/>
        <v>281303.26</v>
      </c>
      <c r="I268" s="20">
        <f t="shared" si="253"/>
        <v>623919.24</v>
      </c>
      <c r="J268" s="20">
        <f t="shared" si="253"/>
        <v>960944.6</v>
      </c>
      <c r="K268" s="27"/>
      <c r="L268" s="16"/>
      <c r="M268" s="17" t="s">
        <v>255</v>
      </c>
      <c r="N268" s="20">
        <f>SUM(N269:N270)</f>
        <v>5574107.129999999</v>
      </c>
      <c r="O268" s="20">
        <f t="shared" ref="O268" si="254">SUM(O269:O270)</f>
        <v>1306197.6800000002</v>
      </c>
      <c r="P268" s="20">
        <f t="shared" ref="P268" si="255">SUM(P269:P270)</f>
        <v>1659059.01</v>
      </c>
      <c r="Q268" s="20">
        <f t="shared" ref="Q268" si="256">SUM(Q269:Q270)</f>
        <v>1996137.6400000001</v>
      </c>
      <c r="R268" s="20"/>
      <c r="S268" s="20">
        <f t="shared" ref="S268" si="257">SUM(S269:S270)</f>
        <v>1306197.6800000002</v>
      </c>
      <c r="T268" s="20">
        <f t="shared" ref="T268" si="258">SUM(T269:T270)</f>
        <v>1659059.01</v>
      </c>
      <c r="U268" s="20">
        <f t="shared" ref="U268" si="259">SUM(U269:U270)</f>
        <v>1996137.6400000001</v>
      </c>
      <c r="V268" s="50" t="s">
        <v>102</v>
      </c>
      <c r="W268" s="16"/>
      <c r="X268" s="17" t="s">
        <v>255</v>
      </c>
      <c r="Y268" s="20">
        <f>SUM(Y269:Y270)</f>
        <v>10173968.950000001</v>
      </c>
      <c r="Z268" s="20">
        <f t="shared" ref="Z268:AB268" si="260">SUM(Z269:Z270)</f>
        <v>2309484.8200000003</v>
      </c>
      <c r="AA268" s="20">
        <f t="shared" si="260"/>
        <v>2663919.16</v>
      </c>
      <c r="AB268" s="20">
        <f t="shared" si="260"/>
        <v>3711269.31</v>
      </c>
      <c r="AC268" s="20"/>
      <c r="AD268" s="20">
        <f t="shared" ref="AD268:AF268" si="261">SUM(AD269:AD270)</f>
        <v>2309484.8200000003</v>
      </c>
      <c r="AE268" s="20">
        <f t="shared" si="261"/>
        <v>2663919.16</v>
      </c>
      <c r="AF268" s="20">
        <f t="shared" si="261"/>
        <v>3711269.31</v>
      </c>
      <c r="AG268" s="20"/>
      <c r="AH268" s="69">
        <f t="shared" si="172"/>
        <v>4599861.8200000022</v>
      </c>
      <c r="AI268" s="61">
        <f t="shared" si="173"/>
        <v>313347.18000000017</v>
      </c>
      <c r="AJ268" s="61">
        <f t="shared" si="174"/>
        <v>354434.33999999985</v>
      </c>
      <c r="AK268" s="61">
        <f t="shared" si="175"/>
        <v>1047350.1499999999</v>
      </c>
      <c r="AL268" s="61"/>
      <c r="AM268" s="61">
        <f t="shared" si="176"/>
        <v>313347.18000000017</v>
      </c>
      <c r="AN268" s="61">
        <f t="shared" si="177"/>
        <v>354434.33999999985</v>
      </c>
      <c r="AO268" s="61">
        <f t="shared" si="178"/>
        <v>1047350.1499999999</v>
      </c>
      <c r="AP268" s="61"/>
      <c r="AQ268" s="61">
        <f t="shared" si="179"/>
        <v>0</v>
      </c>
      <c r="AR268" s="61">
        <f t="shared" si="180"/>
        <v>0</v>
      </c>
      <c r="AS268" s="61">
        <f t="shared" si="181"/>
        <v>0</v>
      </c>
    </row>
    <row r="269" spans="1:45" s="6" customFormat="1" ht="13.5" customHeight="1" x14ac:dyDescent="0.2">
      <c r="A269" s="16"/>
      <c r="B269" s="18" t="s">
        <v>0</v>
      </c>
      <c r="C269" s="21">
        <v>5653190.4699999997</v>
      </c>
      <c r="D269" s="21">
        <v>281303.26</v>
      </c>
      <c r="E269" s="21">
        <v>623919.24</v>
      </c>
      <c r="F269" s="21">
        <v>960944.6</v>
      </c>
      <c r="G269" s="21"/>
      <c r="H269" s="21">
        <v>281303.26</v>
      </c>
      <c r="I269" s="21">
        <v>623919.24</v>
      </c>
      <c r="J269" s="21">
        <v>960944.6</v>
      </c>
      <c r="K269" s="27"/>
      <c r="L269" s="16"/>
      <c r="M269" s="18" t="s">
        <v>0</v>
      </c>
      <c r="N269" s="21">
        <v>5574107.129999999</v>
      </c>
      <c r="O269" s="21">
        <v>1306197.6800000002</v>
      </c>
      <c r="P269" s="21">
        <v>1659059.01</v>
      </c>
      <c r="Q269" s="21">
        <v>1996137.6400000001</v>
      </c>
      <c r="R269" s="21"/>
      <c r="S269" s="21">
        <v>1306197.6800000002</v>
      </c>
      <c r="T269" s="21">
        <v>1659059.01</v>
      </c>
      <c r="U269" s="21">
        <v>1996137.6400000001</v>
      </c>
      <c r="W269" s="16"/>
      <c r="X269" s="18" t="s">
        <v>0</v>
      </c>
      <c r="Y269" s="21">
        <v>10173968.950000001</v>
      </c>
      <c r="Z269" s="21">
        <v>2309484.8200000003</v>
      </c>
      <c r="AA269" s="21">
        <v>2663919.16</v>
      </c>
      <c r="AB269" s="21">
        <v>3711269.31</v>
      </c>
      <c r="AC269" s="21"/>
      <c r="AD269" s="21">
        <v>2309484.8200000003</v>
      </c>
      <c r="AE269" s="21">
        <v>2663919.16</v>
      </c>
      <c r="AF269" s="21">
        <v>3711269.31</v>
      </c>
      <c r="AG269" s="21"/>
      <c r="AH269" s="69">
        <f t="shared" si="172"/>
        <v>4599861.8200000022</v>
      </c>
      <c r="AI269" s="61">
        <f t="shared" si="173"/>
        <v>313347.18000000017</v>
      </c>
      <c r="AJ269" s="61">
        <f t="shared" si="174"/>
        <v>354434.33999999985</v>
      </c>
      <c r="AK269" s="61">
        <f t="shared" si="175"/>
        <v>1047350.1499999999</v>
      </c>
      <c r="AL269" s="61"/>
      <c r="AM269" s="61">
        <f t="shared" si="176"/>
        <v>313347.18000000017</v>
      </c>
      <c r="AN269" s="61">
        <f t="shared" si="177"/>
        <v>354434.33999999985</v>
      </c>
      <c r="AO269" s="61">
        <f t="shared" si="178"/>
        <v>1047350.1499999999</v>
      </c>
      <c r="AP269" s="61"/>
      <c r="AQ269" s="61">
        <f t="shared" si="179"/>
        <v>0</v>
      </c>
      <c r="AR269" s="61">
        <f t="shared" si="180"/>
        <v>0</v>
      </c>
      <c r="AS269" s="61">
        <f t="shared" si="181"/>
        <v>0</v>
      </c>
    </row>
    <row r="270" spans="1:45" s="6" customFormat="1" ht="13.5" customHeight="1" x14ac:dyDescent="0.2">
      <c r="A270" s="16"/>
      <c r="B270" s="18" t="s">
        <v>2</v>
      </c>
      <c r="C270" s="21">
        <v>0</v>
      </c>
      <c r="D270" s="21">
        <v>0</v>
      </c>
      <c r="E270" s="21">
        <v>0</v>
      </c>
      <c r="F270" s="21">
        <v>0</v>
      </c>
      <c r="G270" s="21"/>
      <c r="H270" s="21">
        <v>0</v>
      </c>
      <c r="I270" s="21">
        <v>0</v>
      </c>
      <c r="J270" s="21">
        <v>0</v>
      </c>
      <c r="K270" s="27"/>
      <c r="L270" s="16"/>
      <c r="M270" s="18" t="s">
        <v>2</v>
      </c>
      <c r="N270" s="21">
        <v>0</v>
      </c>
      <c r="O270" s="21">
        <v>0</v>
      </c>
      <c r="P270" s="21">
        <v>0</v>
      </c>
      <c r="Q270" s="21">
        <v>0</v>
      </c>
      <c r="R270" s="21"/>
      <c r="S270" s="21">
        <v>0</v>
      </c>
      <c r="T270" s="21">
        <v>0</v>
      </c>
      <c r="U270" s="21">
        <v>0</v>
      </c>
      <c r="W270" s="16"/>
      <c r="X270" s="18" t="s">
        <v>2</v>
      </c>
      <c r="Y270" s="21">
        <v>0</v>
      </c>
      <c r="Z270" s="21">
        <v>0</v>
      </c>
      <c r="AA270" s="21">
        <v>0</v>
      </c>
      <c r="AB270" s="21">
        <v>0</v>
      </c>
      <c r="AC270" s="21"/>
      <c r="AD270" s="21">
        <v>0</v>
      </c>
      <c r="AE270" s="21">
        <v>0</v>
      </c>
      <c r="AF270" s="21">
        <v>0</v>
      </c>
      <c r="AG270" s="21"/>
      <c r="AH270" s="69">
        <f t="shared" ref="AH270:AH333" si="262">+Y270-N270</f>
        <v>0</v>
      </c>
      <c r="AI270" s="61">
        <f t="shared" ref="AI270:AI333" si="263">+Z270-Q270</f>
        <v>0</v>
      </c>
      <c r="AJ270" s="61">
        <f t="shared" ref="AJ270:AJ333" si="264">+AA270-Z270</f>
        <v>0</v>
      </c>
      <c r="AK270" s="61">
        <f t="shared" ref="AK270:AK333" si="265">+AB270-AA270</f>
        <v>0</v>
      </c>
      <c r="AL270" s="61"/>
      <c r="AM270" s="61">
        <f t="shared" ref="AM270:AM333" si="266">+AD270-U270</f>
        <v>0</v>
      </c>
      <c r="AN270" s="61">
        <f t="shared" ref="AN270:AN333" si="267">+AE270-AD270</f>
        <v>0</v>
      </c>
      <c r="AO270" s="61">
        <f t="shared" ref="AO270:AO333" si="268">+AF270-AE270</f>
        <v>0</v>
      </c>
      <c r="AP270" s="61"/>
      <c r="AQ270" s="61">
        <f t="shared" ref="AQ270:AQ333" si="269">+Z270-AD270</f>
        <v>0</v>
      </c>
      <c r="AR270" s="61">
        <f t="shared" ref="AR270:AR333" si="270">+AA270-AE270</f>
        <v>0</v>
      </c>
      <c r="AS270" s="61">
        <f t="shared" ref="AS270:AS333" si="271">+AB270-AF270</f>
        <v>0</v>
      </c>
    </row>
    <row r="271" spans="1:45" s="6" customFormat="1" ht="13.5" customHeight="1" x14ac:dyDescent="0.2">
      <c r="A271" s="16"/>
      <c r="B271" s="17" t="s">
        <v>97</v>
      </c>
      <c r="C271" s="20">
        <f>SUM(C272:C273)</f>
        <v>4390136</v>
      </c>
      <c r="D271" s="20">
        <f t="shared" ref="D271:J271" si="272">SUM(D272:D273)</f>
        <v>365843</v>
      </c>
      <c r="E271" s="20">
        <f t="shared" si="272"/>
        <v>731686</v>
      </c>
      <c r="F271" s="20">
        <f t="shared" si="272"/>
        <v>1097529</v>
      </c>
      <c r="G271" s="20">
        <f t="shared" si="272"/>
        <v>0</v>
      </c>
      <c r="H271" s="20">
        <f t="shared" si="272"/>
        <v>119749</v>
      </c>
      <c r="I271" s="20">
        <f t="shared" si="272"/>
        <v>420644.12</v>
      </c>
      <c r="J271" s="20">
        <f t="shared" si="272"/>
        <v>775755</v>
      </c>
      <c r="K271" s="27"/>
      <c r="L271" s="16"/>
      <c r="M271" s="17" t="s">
        <v>97</v>
      </c>
      <c r="N271" s="20">
        <f>SUM(N272:N273)</f>
        <v>4390136.76</v>
      </c>
      <c r="O271" s="20">
        <f t="shared" ref="O271:U271" si="273">SUM(O272:O273)</f>
        <v>1463378.9199999997</v>
      </c>
      <c r="P271" s="20">
        <f t="shared" si="273"/>
        <v>1957066.6499999997</v>
      </c>
      <c r="Q271" s="20">
        <f t="shared" si="273"/>
        <v>2361837.34</v>
      </c>
      <c r="R271" s="20"/>
      <c r="S271" s="20">
        <f t="shared" si="273"/>
        <v>1150111.79</v>
      </c>
      <c r="T271" s="20">
        <f t="shared" si="273"/>
        <v>1587099.23</v>
      </c>
      <c r="U271" s="20">
        <f t="shared" si="273"/>
        <v>2167362.75</v>
      </c>
      <c r="W271" s="16"/>
      <c r="X271" s="17" t="s">
        <v>97</v>
      </c>
      <c r="Y271" s="20">
        <f>SUM(Y272:Y273)</f>
        <v>9920815.0900000017</v>
      </c>
      <c r="Z271" s="20">
        <f t="shared" ref="Z271:AB271" si="274">SUM(Z272:Z273)</f>
        <v>5905177.379999999</v>
      </c>
      <c r="AA271" s="20">
        <f t="shared" si="274"/>
        <v>7164118.2899999991</v>
      </c>
      <c r="AB271" s="20">
        <f t="shared" si="274"/>
        <v>8046303.4899999984</v>
      </c>
      <c r="AC271" s="20"/>
      <c r="AD271" s="20">
        <f t="shared" ref="AD271:AF271" si="275">SUM(AD272:AD273)</f>
        <v>5255031.0000000009</v>
      </c>
      <c r="AE271" s="20">
        <f t="shared" si="275"/>
        <v>6593304.7000000011</v>
      </c>
      <c r="AF271" s="20">
        <f t="shared" si="275"/>
        <v>7193497.5200000005</v>
      </c>
      <c r="AG271" s="20"/>
      <c r="AH271" s="69">
        <f t="shared" si="262"/>
        <v>5530678.3300000019</v>
      </c>
      <c r="AI271" s="61">
        <f t="shared" si="263"/>
        <v>3543340.0399999991</v>
      </c>
      <c r="AJ271" s="61">
        <f t="shared" si="264"/>
        <v>1258940.9100000001</v>
      </c>
      <c r="AK271" s="61">
        <f t="shared" si="265"/>
        <v>882185.19999999925</v>
      </c>
      <c r="AL271" s="61"/>
      <c r="AM271" s="61">
        <f t="shared" si="266"/>
        <v>3087668.2500000009</v>
      </c>
      <c r="AN271" s="61">
        <f t="shared" si="267"/>
        <v>1338273.7000000002</v>
      </c>
      <c r="AO271" s="61">
        <f t="shared" si="268"/>
        <v>600192.81999999937</v>
      </c>
      <c r="AP271" s="61"/>
      <c r="AQ271" s="61">
        <f t="shared" si="269"/>
        <v>650146.37999999803</v>
      </c>
      <c r="AR271" s="61">
        <f t="shared" si="270"/>
        <v>570813.58999999799</v>
      </c>
      <c r="AS271" s="61">
        <f t="shared" si="271"/>
        <v>852805.96999999788</v>
      </c>
    </row>
    <row r="272" spans="1:45" s="6" customFormat="1" ht="13.5" customHeight="1" x14ac:dyDescent="0.2">
      <c r="A272" s="16"/>
      <c r="B272" s="18" t="s">
        <v>0</v>
      </c>
      <c r="C272" s="21">
        <v>4390136</v>
      </c>
      <c r="D272" s="21">
        <v>365843</v>
      </c>
      <c r="E272" s="21">
        <v>731686</v>
      </c>
      <c r="F272" s="21">
        <v>1097529</v>
      </c>
      <c r="G272" s="21"/>
      <c r="H272" s="21">
        <v>119749</v>
      </c>
      <c r="I272" s="21">
        <v>420644.12</v>
      </c>
      <c r="J272" s="21">
        <v>775755</v>
      </c>
      <c r="K272" s="27"/>
      <c r="L272" s="16"/>
      <c r="M272" s="18" t="s">
        <v>0</v>
      </c>
      <c r="N272" s="14">
        <v>4390136.76</v>
      </c>
      <c r="O272" s="14">
        <v>1463378.9199999997</v>
      </c>
      <c r="P272" s="14">
        <v>1957066.6499999997</v>
      </c>
      <c r="Q272" s="14">
        <v>2361837.34</v>
      </c>
      <c r="R272" s="14"/>
      <c r="S272" s="14">
        <v>1150111.79</v>
      </c>
      <c r="T272" s="14">
        <v>1587099.23</v>
      </c>
      <c r="U272" s="14">
        <v>2167362.75</v>
      </c>
      <c r="W272" s="16"/>
      <c r="X272" s="18" t="s">
        <v>0</v>
      </c>
      <c r="Y272" s="14">
        <v>9920815.0900000017</v>
      </c>
      <c r="Z272" s="14">
        <v>5905177.379999999</v>
      </c>
      <c r="AA272" s="14">
        <v>7164118.2899999991</v>
      </c>
      <c r="AB272" s="14">
        <v>8046303.4899999984</v>
      </c>
      <c r="AC272" s="14"/>
      <c r="AD272" s="14">
        <v>5255031.0000000009</v>
      </c>
      <c r="AE272" s="14">
        <v>6593304.7000000011</v>
      </c>
      <c r="AF272" s="14">
        <v>7193497.5200000005</v>
      </c>
      <c r="AG272" s="14"/>
      <c r="AH272" s="69">
        <f t="shared" si="262"/>
        <v>5530678.3300000019</v>
      </c>
      <c r="AI272" s="61">
        <f t="shared" si="263"/>
        <v>3543340.0399999991</v>
      </c>
      <c r="AJ272" s="61">
        <f t="shared" si="264"/>
        <v>1258940.9100000001</v>
      </c>
      <c r="AK272" s="61">
        <f t="shared" si="265"/>
        <v>882185.19999999925</v>
      </c>
      <c r="AL272" s="61"/>
      <c r="AM272" s="61">
        <f t="shared" si="266"/>
        <v>3087668.2500000009</v>
      </c>
      <c r="AN272" s="61">
        <f t="shared" si="267"/>
        <v>1338273.7000000002</v>
      </c>
      <c r="AO272" s="61">
        <f t="shared" si="268"/>
        <v>600192.81999999937</v>
      </c>
      <c r="AP272" s="61"/>
      <c r="AQ272" s="61">
        <f t="shared" si="269"/>
        <v>650146.37999999803</v>
      </c>
      <c r="AR272" s="61">
        <f t="shared" si="270"/>
        <v>570813.58999999799</v>
      </c>
      <c r="AS272" s="61">
        <f t="shared" si="271"/>
        <v>852805.96999999788</v>
      </c>
    </row>
    <row r="273" spans="1:45" s="6" customFormat="1" ht="13.5" customHeight="1" x14ac:dyDescent="0.2">
      <c r="A273" s="16"/>
      <c r="B273" s="18" t="s">
        <v>2</v>
      </c>
      <c r="C273" s="21">
        <v>0</v>
      </c>
      <c r="D273" s="21">
        <v>0</v>
      </c>
      <c r="E273" s="21">
        <v>0</v>
      </c>
      <c r="F273" s="21">
        <v>0</v>
      </c>
      <c r="G273" s="21"/>
      <c r="H273" s="21">
        <v>0</v>
      </c>
      <c r="I273" s="21">
        <v>0</v>
      </c>
      <c r="J273" s="21">
        <v>0</v>
      </c>
      <c r="K273" s="27"/>
      <c r="L273" s="16"/>
      <c r="M273" s="18" t="s">
        <v>2</v>
      </c>
      <c r="N273" s="21">
        <v>0</v>
      </c>
      <c r="O273" s="21">
        <v>0</v>
      </c>
      <c r="P273" s="21">
        <v>0</v>
      </c>
      <c r="Q273" s="21">
        <v>0</v>
      </c>
      <c r="R273" s="21"/>
      <c r="S273" s="21">
        <v>0</v>
      </c>
      <c r="T273" s="21">
        <v>0</v>
      </c>
      <c r="U273" s="21">
        <v>0</v>
      </c>
      <c r="W273" s="16"/>
      <c r="X273" s="18" t="s">
        <v>2</v>
      </c>
      <c r="Y273" s="21">
        <v>0</v>
      </c>
      <c r="Z273" s="21">
        <v>0</v>
      </c>
      <c r="AA273" s="21">
        <v>0</v>
      </c>
      <c r="AB273" s="21">
        <v>0</v>
      </c>
      <c r="AC273" s="21"/>
      <c r="AD273" s="21">
        <v>0</v>
      </c>
      <c r="AE273" s="21">
        <v>0</v>
      </c>
      <c r="AF273" s="21">
        <v>0</v>
      </c>
      <c r="AG273" s="21"/>
      <c r="AH273" s="69">
        <f t="shared" si="262"/>
        <v>0</v>
      </c>
      <c r="AI273" s="61">
        <f t="shared" si="263"/>
        <v>0</v>
      </c>
      <c r="AJ273" s="61">
        <f t="shared" si="264"/>
        <v>0</v>
      </c>
      <c r="AK273" s="61">
        <f t="shared" si="265"/>
        <v>0</v>
      </c>
      <c r="AL273" s="61"/>
      <c r="AM273" s="61">
        <f t="shared" si="266"/>
        <v>0</v>
      </c>
      <c r="AN273" s="61">
        <f t="shared" si="267"/>
        <v>0</v>
      </c>
      <c r="AO273" s="61">
        <f t="shared" si="268"/>
        <v>0</v>
      </c>
      <c r="AP273" s="61"/>
      <c r="AQ273" s="61">
        <f t="shared" si="269"/>
        <v>0</v>
      </c>
      <c r="AR273" s="61">
        <f t="shared" si="270"/>
        <v>0</v>
      </c>
      <c r="AS273" s="61">
        <f t="shared" si="271"/>
        <v>0</v>
      </c>
    </row>
    <row r="274" spans="1:45" s="6" customFormat="1" ht="21" customHeight="1" x14ac:dyDescent="0.2">
      <c r="A274" s="16"/>
      <c r="B274" s="17" t="s">
        <v>125</v>
      </c>
      <c r="C274" s="20">
        <f>SUM(C275:C276)</f>
        <v>55627757.609999999</v>
      </c>
      <c r="D274" s="20">
        <f t="shared" ref="D274:J274" si="276">SUM(D275:D276)</f>
        <v>5193733.05</v>
      </c>
      <c r="E274" s="20">
        <f t="shared" si="276"/>
        <v>10387466.1</v>
      </c>
      <c r="F274" s="20">
        <f t="shared" si="276"/>
        <v>15657056.65</v>
      </c>
      <c r="G274" s="20">
        <f t="shared" si="276"/>
        <v>0</v>
      </c>
      <c r="H274" s="20">
        <f t="shared" si="276"/>
        <v>2986269.15</v>
      </c>
      <c r="I274" s="20">
        <f t="shared" si="276"/>
        <v>4883881.43</v>
      </c>
      <c r="J274" s="20">
        <f t="shared" si="276"/>
        <v>4969331.16</v>
      </c>
      <c r="K274" s="27"/>
      <c r="L274" s="16"/>
      <c r="M274" s="17" t="s">
        <v>125</v>
      </c>
      <c r="N274" s="20">
        <f>SUM(N275:N276)</f>
        <v>55627757.609999999</v>
      </c>
      <c r="O274" s="20">
        <f t="shared" ref="O274:U274" si="277">SUM(O275:O276)</f>
        <v>16937378.190000001</v>
      </c>
      <c r="P274" s="20">
        <f t="shared" si="277"/>
        <v>25949839.940000001</v>
      </c>
      <c r="Q274" s="20">
        <f t="shared" si="277"/>
        <v>30229698.989999998</v>
      </c>
      <c r="R274" s="20"/>
      <c r="S274" s="20">
        <f t="shared" si="277"/>
        <v>12512807.710000001</v>
      </c>
      <c r="T274" s="20">
        <f t="shared" si="277"/>
        <v>20532560.93</v>
      </c>
      <c r="U274" s="20">
        <f t="shared" si="277"/>
        <v>22179557.039999999</v>
      </c>
      <c r="W274" s="16"/>
      <c r="X274" s="17" t="s">
        <v>125</v>
      </c>
      <c r="Y274" s="20">
        <f>SUM(Y275:Y276)</f>
        <v>58188055.969999999</v>
      </c>
      <c r="Z274" s="20">
        <f t="shared" ref="Z274:AB274" si="278">SUM(Z275:Z276)</f>
        <v>34359209.164999999</v>
      </c>
      <c r="AA274" s="20">
        <f t="shared" si="278"/>
        <v>38563031.530000001</v>
      </c>
      <c r="AB274" s="20">
        <f t="shared" si="278"/>
        <v>42751853.895000003</v>
      </c>
      <c r="AC274" s="20"/>
      <c r="AD274" s="20">
        <f t="shared" ref="AD274:AF274" si="279">SUM(AD275:AD276)</f>
        <v>26823393.860000003</v>
      </c>
      <c r="AE274" s="20">
        <f t="shared" si="279"/>
        <v>29262549.490000002</v>
      </c>
      <c r="AF274" s="20">
        <f t="shared" si="279"/>
        <v>29571469.300000001</v>
      </c>
      <c r="AG274" s="20"/>
      <c r="AH274" s="69">
        <f t="shared" si="262"/>
        <v>2560298.3599999994</v>
      </c>
      <c r="AI274" s="61">
        <f t="shared" si="263"/>
        <v>4129510.1750000007</v>
      </c>
      <c r="AJ274" s="61">
        <f t="shared" si="264"/>
        <v>4203822.3650000021</v>
      </c>
      <c r="AK274" s="61">
        <f t="shared" si="265"/>
        <v>4188822.3650000021</v>
      </c>
      <c r="AL274" s="61"/>
      <c r="AM274" s="61">
        <f t="shared" si="266"/>
        <v>4643836.820000004</v>
      </c>
      <c r="AN274" s="61">
        <f t="shared" si="267"/>
        <v>2439155.629999999</v>
      </c>
      <c r="AO274" s="61">
        <f t="shared" si="268"/>
        <v>308919.80999999866</v>
      </c>
      <c r="AP274" s="61"/>
      <c r="AQ274" s="61">
        <f t="shared" si="269"/>
        <v>7535815.304999996</v>
      </c>
      <c r="AR274" s="61">
        <f t="shared" si="270"/>
        <v>9300482.0399999991</v>
      </c>
      <c r="AS274" s="61">
        <f t="shared" si="271"/>
        <v>13180384.595000003</v>
      </c>
    </row>
    <row r="275" spans="1:45" s="6" customFormat="1" ht="13.5" customHeight="1" x14ac:dyDescent="0.2">
      <c r="A275" s="16"/>
      <c r="B275" s="18" t="s">
        <v>0</v>
      </c>
      <c r="C275" s="21">
        <v>55627757.609999999</v>
      </c>
      <c r="D275" s="21">
        <v>5193733.05</v>
      </c>
      <c r="E275" s="21">
        <v>10387466.1</v>
      </c>
      <c r="F275" s="21">
        <v>15657056.65</v>
      </c>
      <c r="G275" s="21"/>
      <c r="H275" s="21">
        <v>2986269.15</v>
      </c>
      <c r="I275" s="21">
        <v>4883881.43</v>
      </c>
      <c r="J275" s="21">
        <v>4969331.16</v>
      </c>
      <c r="K275" s="27"/>
      <c r="L275" s="16"/>
      <c r="M275" s="18" t="s">
        <v>0</v>
      </c>
      <c r="N275" s="14">
        <v>55627757.609999999</v>
      </c>
      <c r="O275" s="14">
        <v>16937378.190000001</v>
      </c>
      <c r="P275" s="14">
        <v>25949839.940000001</v>
      </c>
      <c r="Q275" s="14">
        <v>30229698.989999998</v>
      </c>
      <c r="R275" s="14"/>
      <c r="S275" s="14">
        <v>12512807.710000001</v>
      </c>
      <c r="T275" s="14">
        <v>20532560.93</v>
      </c>
      <c r="U275" s="14">
        <v>22179557.039999999</v>
      </c>
      <c r="W275" s="16"/>
      <c r="X275" s="18" t="s">
        <v>0</v>
      </c>
      <c r="Y275" s="14">
        <v>58188055.969999999</v>
      </c>
      <c r="Z275" s="14">
        <v>34359209.164999999</v>
      </c>
      <c r="AA275" s="14">
        <v>38563031.530000001</v>
      </c>
      <c r="AB275" s="14">
        <v>42751853.895000003</v>
      </c>
      <c r="AC275" s="14"/>
      <c r="AD275" s="14">
        <v>26823393.860000003</v>
      </c>
      <c r="AE275" s="14">
        <v>29262549.490000002</v>
      </c>
      <c r="AF275" s="14">
        <v>29571469.300000001</v>
      </c>
      <c r="AG275" s="14"/>
      <c r="AH275" s="69">
        <f t="shared" si="262"/>
        <v>2560298.3599999994</v>
      </c>
      <c r="AI275" s="61">
        <f t="shared" si="263"/>
        <v>4129510.1750000007</v>
      </c>
      <c r="AJ275" s="61">
        <f t="shared" si="264"/>
        <v>4203822.3650000021</v>
      </c>
      <c r="AK275" s="61">
        <f t="shared" si="265"/>
        <v>4188822.3650000021</v>
      </c>
      <c r="AL275" s="61"/>
      <c r="AM275" s="61">
        <f t="shared" si="266"/>
        <v>4643836.820000004</v>
      </c>
      <c r="AN275" s="61">
        <f t="shared" si="267"/>
        <v>2439155.629999999</v>
      </c>
      <c r="AO275" s="61">
        <f t="shared" si="268"/>
        <v>308919.80999999866</v>
      </c>
      <c r="AP275" s="61"/>
      <c r="AQ275" s="61">
        <f t="shared" si="269"/>
        <v>7535815.304999996</v>
      </c>
      <c r="AR275" s="61">
        <f t="shared" si="270"/>
        <v>9300482.0399999991</v>
      </c>
      <c r="AS275" s="61">
        <f t="shared" si="271"/>
        <v>13180384.595000003</v>
      </c>
    </row>
    <row r="276" spans="1:45" s="6" customFormat="1" ht="13.5" customHeight="1" x14ac:dyDescent="0.2">
      <c r="A276" s="16"/>
      <c r="B276" s="18" t="s">
        <v>2</v>
      </c>
      <c r="C276" s="21">
        <v>0</v>
      </c>
      <c r="D276" s="21">
        <v>0</v>
      </c>
      <c r="E276" s="21">
        <v>0</v>
      </c>
      <c r="F276" s="21">
        <v>0</v>
      </c>
      <c r="G276" s="21"/>
      <c r="H276" s="21">
        <v>0</v>
      </c>
      <c r="I276" s="21">
        <v>0</v>
      </c>
      <c r="J276" s="21">
        <v>0</v>
      </c>
      <c r="K276" s="27"/>
      <c r="L276" s="16"/>
      <c r="M276" s="18" t="s">
        <v>2</v>
      </c>
      <c r="N276" s="21">
        <v>0</v>
      </c>
      <c r="O276" s="21">
        <v>0</v>
      </c>
      <c r="P276" s="21">
        <v>0</v>
      </c>
      <c r="Q276" s="21">
        <v>0</v>
      </c>
      <c r="R276" s="21"/>
      <c r="S276" s="21">
        <v>0</v>
      </c>
      <c r="T276" s="21">
        <v>0</v>
      </c>
      <c r="U276" s="21">
        <v>0</v>
      </c>
      <c r="W276" s="16"/>
      <c r="X276" s="18" t="s">
        <v>2</v>
      </c>
      <c r="Y276" s="21">
        <v>0</v>
      </c>
      <c r="Z276" s="21">
        <v>0</v>
      </c>
      <c r="AA276" s="21">
        <v>0</v>
      </c>
      <c r="AB276" s="21">
        <v>0</v>
      </c>
      <c r="AC276" s="21"/>
      <c r="AD276" s="21">
        <v>0</v>
      </c>
      <c r="AE276" s="21">
        <v>0</v>
      </c>
      <c r="AF276" s="21">
        <v>0</v>
      </c>
      <c r="AG276" s="21"/>
      <c r="AH276" s="69">
        <f t="shared" si="262"/>
        <v>0</v>
      </c>
      <c r="AI276" s="61">
        <f t="shared" si="263"/>
        <v>0</v>
      </c>
      <c r="AJ276" s="61">
        <f t="shared" si="264"/>
        <v>0</v>
      </c>
      <c r="AK276" s="61">
        <f t="shared" si="265"/>
        <v>0</v>
      </c>
      <c r="AL276" s="61"/>
      <c r="AM276" s="61">
        <f t="shared" si="266"/>
        <v>0</v>
      </c>
      <c r="AN276" s="61">
        <f t="shared" si="267"/>
        <v>0</v>
      </c>
      <c r="AO276" s="61">
        <f t="shared" si="268"/>
        <v>0</v>
      </c>
      <c r="AP276" s="61"/>
      <c r="AQ276" s="61">
        <f t="shared" si="269"/>
        <v>0</v>
      </c>
      <c r="AR276" s="61">
        <f t="shared" si="270"/>
        <v>0</v>
      </c>
      <c r="AS276" s="61">
        <f t="shared" si="271"/>
        <v>0</v>
      </c>
    </row>
    <row r="277" spans="1:45" s="6" customFormat="1" ht="13.5" customHeight="1" x14ac:dyDescent="0.2">
      <c r="A277" s="16"/>
      <c r="B277" s="17" t="s">
        <v>98</v>
      </c>
      <c r="C277" s="20">
        <f>SUM(C278:C279)</f>
        <v>56947272.600000009</v>
      </c>
      <c r="D277" s="20">
        <f t="shared" ref="D277:J277" si="280">SUM(D278:D279)</f>
        <v>0</v>
      </c>
      <c r="E277" s="20">
        <f t="shared" si="280"/>
        <v>6805173.6900000004</v>
      </c>
      <c r="F277" s="20">
        <f t="shared" si="280"/>
        <v>14528994.990000002</v>
      </c>
      <c r="G277" s="20">
        <f t="shared" si="280"/>
        <v>0</v>
      </c>
      <c r="H277" s="20">
        <f t="shared" si="280"/>
        <v>0</v>
      </c>
      <c r="I277" s="20">
        <f t="shared" si="280"/>
        <v>416917.92</v>
      </c>
      <c r="J277" s="20">
        <f t="shared" si="280"/>
        <v>14122292.979999999</v>
      </c>
      <c r="K277" s="44"/>
      <c r="L277" s="16"/>
      <c r="M277" s="17" t="s">
        <v>98</v>
      </c>
      <c r="N277" s="20">
        <f>SUM(N278:N279)</f>
        <v>57689761.600000009</v>
      </c>
      <c r="O277" s="20">
        <f t="shared" ref="O277:U277" si="281">SUM(O278:O279)</f>
        <v>19292578.909999993</v>
      </c>
      <c r="P277" s="20">
        <f t="shared" si="281"/>
        <v>25448919.709999993</v>
      </c>
      <c r="Q277" s="20">
        <f t="shared" si="281"/>
        <v>33828644.25999999</v>
      </c>
      <c r="R277" s="20"/>
      <c r="S277" s="20">
        <f t="shared" si="281"/>
        <v>17700794.329999998</v>
      </c>
      <c r="T277" s="20">
        <f t="shared" si="281"/>
        <v>21689311.379999995</v>
      </c>
      <c r="U277" s="20">
        <f t="shared" si="281"/>
        <v>33828644.149999999</v>
      </c>
      <c r="W277" s="16"/>
      <c r="X277" s="17" t="s">
        <v>98</v>
      </c>
      <c r="Y277" s="20">
        <f>SUM(Y278:Y279)</f>
        <v>66037646.014999956</v>
      </c>
      <c r="Z277" s="20">
        <f t="shared" ref="Z277:AB277" si="282">SUM(Z278:Z279)</f>
        <v>36686666.759999998</v>
      </c>
      <c r="AA277" s="20">
        <f t="shared" si="282"/>
        <v>46587760.130000003</v>
      </c>
      <c r="AB277" s="20">
        <f t="shared" si="282"/>
        <v>52735222.790000007</v>
      </c>
      <c r="AC277" s="20"/>
      <c r="AD277" s="20">
        <f t="shared" ref="AD277:AF277" si="283">SUM(AD278:AD279)</f>
        <v>34386683.509999998</v>
      </c>
      <c r="AE277" s="20">
        <f t="shared" si="283"/>
        <v>45832006.219999999</v>
      </c>
      <c r="AF277" s="20">
        <f t="shared" si="283"/>
        <v>51748752.869999997</v>
      </c>
      <c r="AG277" s="20"/>
      <c r="AH277" s="69">
        <f t="shared" si="262"/>
        <v>8347884.414999947</v>
      </c>
      <c r="AI277" s="61">
        <f t="shared" si="263"/>
        <v>2858022.5000000075</v>
      </c>
      <c r="AJ277" s="61">
        <f t="shared" si="264"/>
        <v>9901093.3700000048</v>
      </c>
      <c r="AK277" s="61">
        <f t="shared" si="265"/>
        <v>6147462.6600000039</v>
      </c>
      <c r="AL277" s="61"/>
      <c r="AM277" s="61">
        <f t="shared" si="266"/>
        <v>558039.3599999994</v>
      </c>
      <c r="AN277" s="61">
        <f t="shared" si="267"/>
        <v>11445322.710000001</v>
      </c>
      <c r="AO277" s="61">
        <f t="shared" si="268"/>
        <v>5916746.6499999985</v>
      </c>
      <c r="AP277" s="61"/>
      <c r="AQ277" s="61">
        <f t="shared" si="269"/>
        <v>2299983.25</v>
      </c>
      <c r="AR277" s="61">
        <f t="shared" si="270"/>
        <v>755753.91000000387</v>
      </c>
      <c r="AS277" s="61">
        <f t="shared" si="271"/>
        <v>986469.92000000924</v>
      </c>
    </row>
    <row r="278" spans="1:45" s="6" customFormat="1" ht="13.5" customHeight="1" x14ac:dyDescent="0.2">
      <c r="A278" s="16"/>
      <c r="B278" s="18" t="s">
        <v>0</v>
      </c>
      <c r="C278" s="36">
        <v>56947272.600000009</v>
      </c>
      <c r="D278" s="36">
        <v>0</v>
      </c>
      <c r="E278" s="36">
        <v>6805173.6900000004</v>
      </c>
      <c r="F278" s="36">
        <v>14528994.990000002</v>
      </c>
      <c r="G278" s="36"/>
      <c r="H278" s="36">
        <v>0</v>
      </c>
      <c r="I278" s="36">
        <v>416917.92</v>
      </c>
      <c r="J278" s="36">
        <v>14122292.979999999</v>
      </c>
      <c r="K278" s="27"/>
      <c r="L278" s="16"/>
      <c r="M278" s="18" t="s">
        <v>0</v>
      </c>
      <c r="N278" s="14">
        <v>57689761.600000009</v>
      </c>
      <c r="O278" s="14">
        <v>19292578.909999993</v>
      </c>
      <c r="P278" s="14">
        <v>25448919.709999993</v>
      </c>
      <c r="Q278" s="14">
        <v>33828644.25999999</v>
      </c>
      <c r="R278" s="14"/>
      <c r="S278" s="14">
        <v>17700794.329999998</v>
      </c>
      <c r="T278" s="14">
        <v>21689311.379999995</v>
      </c>
      <c r="U278" s="14">
        <v>33828644.149999999</v>
      </c>
      <c r="W278" s="16"/>
      <c r="X278" s="18" t="s">
        <v>0</v>
      </c>
      <c r="Y278" s="14">
        <v>66037646.014999956</v>
      </c>
      <c r="Z278" s="14">
        <v>36686666.759999998</v>
      </c>
      <c r="AA278" s="14">
        <v>46587760.130000003</v>
      </c>
      <c r="AB278" s="14">
        <v>52735222.790000007</v>
      </c>
      <c r="AC278" s="14"/>
      <c r="AD278" s="14">
        <v>34386683.509999998</v>
      </c>
      <c r="AE278" s="14">
        <v>45832006.219999999</v>
      </c>
      <c r="AF278" s="14">
        <v>51748752.869999997</v>
      </c>
      <c r="AG278" s="14"/>
      <c r="AH278" s="69">
        <f t="shared" si="262"/>
        <v>8347884.414999947</v>
      </c>
      <c r="AI278" s="61">
        <f t="shared" si="263"/>
        <v>2858022.5000000075</v>
      </c>
      <c r="AJ278" s="61">
        <f t="shared" si="264"/>
        <v>9901093.3700000048</v>
      </c>
      <c r="AK278" s="61">
        <f t="shared" si="265"/>
        <v>6147462.6600000039</v>
      </c>
      <c r="AL278" s="61"/>
      <c r="AM278" s="61">
        <f t="shared" si="266"/>
        <v>558039.3599999994</v>
      </c>
      <c r="AN278" s="61">
        <f t="shared" si="267"/>
        <v>11445322.710000001</v>
      </c>
      <c r="AO278" s="61">
        <f t="shared" si="268"/>
        <v>5916746.6499999985</v>
      </c>
      <c r="AP278" s="61"/>
      <c r="AQ278" s="61">
        <f t="shared" si="269"/>
        <v>2299983.25</v>
      </c>
      <c r="AR278" s="61">
        <f t="shared" si="270"/>
        <v>755753.91000000387</v>
      </c>
      <c r="AS278" s="61">
        <f t="shared" si="271"/>
        <v>986469.92000000924</v>
      </c>
    </row>
    <row r="279" spans="1:45" s="6" customFormat="1" ht="13.5" customHeight="1" x14ac:dyDescent="0.2">
      <c r="A279" s="16"/>
      <c r="B279" s="18" t="s">
        <v>2</v>
      </c>
      <c r="C279" s="21">
        <v>0</v>
      </c>
      <c r="D279" s="21">
        <v>0</v>
      </c>
      <c r="E279" s="21">
        <v>0</v>
      </c>
      <c r="F279" s="21">
        <v>0</v>
      </c>
      <c r="G279" s="21"/>
      <c r="H279" s="21">
        <v>0</v>
      </c>
      <c r="I279" s="21">
        <v>0</v>
      </c>
      <c r="J279" s="21">
        <v>0</v>
      </c>
      <c r="K279" s="27"/>
      <c r="L279" s="16"/>
      <c r="M279" s="18" t="s">
        <v>2</v>
      </c>
      <c r="N279" s="21">
        <v>0</v>
      </c>
      <c r="O279" s="21">
        <v>0</v>
      </c>
      <c r="P279" s="21">
        <v>0</v>
      </c>
      <c r="Q279" s="21">
        <v>0</v>
      </c>
      <c r="R279" s="21"/>
      <c r="S279" s="21">
        <v>0</v>
      </c>
      <c r="T279" s="21">
        <v>0</v>
      </c>
      <c r="U279" s="21">
        <v>0</v>
      </c>
      <c r="W279" s="16"/>
      <c r="X279" s="18" t="s">
        <v>2</v>
      </c>
      <c r="Y279" s="21">
        <v>0</v>
      </c>
      <c r="Z279" s="21">
        <v>0</v>
      </c>
      <c r="AA279" s="21">
        <v>0</v>
      </c>
      <c r="AB279" s="21">
        <v>0</v>
      </c>
      <c r="AC279" s="21"/>
      <c r="AD279" s="21">
        <v>0</v>
      </c>
      <c r="AE279" s="21">
        <v>0</v>
      </c>
      <c r="AF279" s="21">
        <v>0</v>
      </c>
      <c r="AG279" s="21"/>
      <c r="AH279" s="69">
        <f t="shared" si="262"/>
        <v>0</v>
      </c>
      <c r="AI279" s="61">
        <f t="shared" si="263"/>
        <v>0</v>
      </c>
      <c r="AJ279" s="61">
        <f t="shared" si="264"/>
        <v>0</v>
      </c>
      <c r="AK279" s="61">
        <f t="shared" si="265"/>
        <v>0</v>
      </c>
      <c r="AL279" s="61"/>
      <c r="AM279" s="61">
        <f t="shared" si="266"/>
        <v>0</v>
      </c>
      <c r="AN279" s="61">
        <f t="shared" si="267"/>
        <v>0</v>
      </c>
      <c r="AO279" s="61">
        <f t="shared" si="268"/>
        <v>0</v>
      </c>
      <c r="AP279" s="61"/>
      <c r="AQ279" s="61">
        <f t="shared" si="269"/>
        <v>0</v>
      </c>
      <c r="AR279" s="61">
        <f t="shared" si="270"/>
        <v>0</v>
      </c>
      <c r="AS279" s="61">
        <f t="shared" si="271"/>
        <v>0</v>
      </c>
    </row>
    <row r="280" spans="1:45" s="6" customFormat="1" ht="13.5" customHeight="1" x14ac:dyDescent="0.2">
      <c r="A280" s="16"/>
      <c r="B280" s="17" t="s">
        <v>30</v>
      </c>
      <c r="C280" s="20">
        <f>SUM(C281:C282)</f>
        <v>14853101.125454545</v>
      </c>
      <c r="D280" s="20">
        <f t="shared" ref="D280:J280" si="284">SUM(D281:D282)</f>
        <v>2592160.9209090909</v>
      </c>
      <c r="E280" s="20">
        <f t="shared" si="284"/>
        <v>4519685.4118181812</v>
      </c>
      <c r="F280" s="20">
        <f t="shared" si="284"/>
        <v>6447209.9027272724</v>
      </c>
      <c r="G280" s="20">
        <f t="shared" si="284"/>
        <v>0</v>
      </c>
      <c r="H280" s="20">
        <f t="shared" si="284"/>
        <v>308869.62</v>
      </c>
      <c r="I280" s="20">
        <f t="shared" si="284"/>
        <v>1164221.05</v>
      </c>
      <c r="J280" s="20">
        <f t="shared" si="284"/>
        <v>2769766.3</v>
      </c>
      <c r="K280" s="27"/>
      <c r="L280" s="16"/>
      <c r="M280" s="17" t="s">
        <v>30</v>
      </c>
      <c r="N280" s="20">
        <f>SUM(N281:N282)</f>
        <v>20371438.125454545</v>
      </c>
      <c r="O280" s="20">
        <f t="shared" ref="O280:U280" si="285">SUM(O281:O282)</f>
        <v>8212153.0491919192</v>
      </c>
      <c r="P280" s="20">
        <f t="shared" si="285"/>
        <v>9386975.6956565659</v>
      </c>
      <c r="Q280" s="63">
        <f t="shared" si="285"/>
        <v>10575457.34212121</v>
      </c>
      <c r="R280" s="20"/>
      <c r="S280" s="20">
        <f t="shared" si="285"/>
        <v>4226911.07</v>
      </c>
      <c r="T280" s="20">
        <f t="shared" si="285"/>
        <v>4997107.3000000007</v>
      </c>
      <c r="U280" s="20">
        <f t="shared" si="285"/>
        <v>6312460.9500000002</v>
      </c>
      <c r="W280" s="16"/>
      <c r="X280" s="17" t="s">
        <v>30</v>
      </c>
      <c r="Y280" s="20">
        <f>SUM(Y281:Y282)</f>
        <v>21006408.125454545</v>
      </c>
      <c r="Z280" s="70">
        <f t="shared" ref="Z280:AB280" si="286">SUM(Z281:Z282)</f>
        <v>13329796.042121211</v>
      </c>
      <c r="AA280" s="20">
        <f t="shared" si="286"/>
        <v>14965017.908787878</v>
      </c>
      <c r="AB280" s="20">
        <f t="shared" si="286"/>
        <v>16600239.775454547</v>
      </c>
      <c r="AC280" s="20"/>
      <c r="AD280" s="20">
        <f t="shared" ref="AD280:AF280" si="287">SUM(AD281:AD282)</f>
        <v>7993498.4400000004</v>
      </c>
      <c r="AE280" s="20">
        <f t="shared" si="287"/>
        <v>9291738.8400000017</v>
      </c>
      <c r="AF280" s="20">
        <f t="shared" si="287"/>
        <v>10142332.140000001</v>
      </c>
      <c r="AG280" s="20"/>
      <c r="AH280" s="69">
        <f t="shared" si="262"/>
        <v>634970</v>
      </c>
      <c r="AI280" s="61">
        <f>+Z280-Q280</f>
        <v>2754338.7000000011</v>
      </c>
      <c r="AJ280" s="61">
        <f t="shared" si="264"/>
        <v>1635221.8666666672</v>
      </c>
      <c r="AK280" s="61">
        <f t="shared" si="265"/>
        <v>1635221.866666669</v>
      </c>
      <c r="AL280" s="61"/>
      <c r="AM280" s="61">
        <f t="shared" si="266"/>
        <v>1681037.4900000002</v>
      </c>
      <c r="AN280" s="61">
        <f t="shared" si="267"/>
        <v>1298240.4000000013</v>
      </c>
      <c r="AO280" s="61">
        <f t="shared" si="268"/>
        <v>850593.29999999888</v>
      </c>
      <c r="AP280" s="61"/>
      <c r="AQ280" s="61">
        <f t="shared" si="269"/>
        <v>5336297.6021212107</v>
      </c>
      <c r="AR280" s="61">
        <f t="shared" si="270"/>
        <v>5673279.0687878765</v>
      </c>
      <c r="AS280" s="61">
        <f t="shared" si="271"/>
        <v>6457907.6354545467</v>
      </c>
    </row>
    <row r="281" spans="1:45" s="6" customFormat="1" ht="13.5" customHeight="1" x14ac:dyDescent="0.2">
      <c r="A281" s="16"/>
      <c r="B281" s="18" t="s">
        <v>0</v>
      </c>
      <c r="C281" s="21">
        <v>14853101.125454545</v>
      </c>
      <c r="D281" s="21">
        <v>2592160.9209090909</v>
      </c>
      <c r="E281" s="21">
        <v>4519685.4118181812</v>
      </c>
      <c r="F281" s="21">
        <v>6447209.9027272724</v>
      </c>
      <c r="G281" s="21"/>
      <c r="H281" s="21">
        <v>308869.62</v>
      </c>
      <c r="I281" s="21">
        <v>1164221.05</v>
      </c>
      <c r="J281" s="21">
        <v>2769766.3</v>
      </c>
      <c r="K281" s="27"/>
      <c r="L281" s="16"/>
      <c r="M281" s="18" t="s">
        <v>0</v>
      </c>
      <c r="N281" s="14">
        <v>20371438.125454545</v>
      </c>
      <c r="O281" s="14">
        <v>8212153.0491919192</v>
      </c>
      <c r="P281" s="14">
        <v>9386975.6956565659</v>
      </c>
      <c r="Q281" s="64">
        <v>10575457.34212121</v>
      </c>
      <c r="R281" s="14"/>
      <c r="S281" s="14">
        <v>4226911.07</v>
      </c>
      <c r="T281" s="14">
        <v>4997107.3000000007</v>
      </c>
      <c r="U281" s="14">
        <v>6312460.9500000002</v>
      </c>
      <c r="W281" s="16"/>
      <c r="X281" s="18" t="s">
        <v>0</v>
      </c>
      <c r="Y281" s="14">
        <v>21006408.125454545</v>
      </c>
      <c r="Z281" s="71">
        <v>13329796.042121211</v>
      </c>
      <c r="AA281" s="14">
        <v>14965017.908787878</v>
      </c>
      <c r="AB281" s="14">
        <v>16600239.775454547</v>
      </c>
      <c r="AC281" s="14"/>
      <c r="AD281" s="14">
        <v>7993498.4400000004</v>
      </c>
      <c r="AE281" s="14">
        <v>9291738.8400000017</v>
      </c>
      <c r="AF281" s="14">
        <v>10142332.140000001</v>
      </c>
      <c r="AG281" s="14"/>
      <c r="AH281" s="69">
        <f t="shared" si="262"/>
        <v>634970</v>
      </c>
      <c r="AI281" s="61">
        <f>+Z281-Q281</f>
        <v>2754338.7000000011</v>
      </c>
      <c r="AJ281" s="61">
        <f t="shared" si="264"/>
        <v>1635221.8666666672</v>
      </c>
      <c r="AK281" s="61">
        <f t="shared" si="265"/>
        <v>1635221.866666669</v>
      </c>
      <c r="AL281" s="61"/>
      <c r="AM281" s="61">
        <f t="shared" si="266"/>
        <v>1681037.4900000002</v>
      </c>
      <c r="AN281" s="61">
        <f t="shared" si="267"/>
        <v>1298240.4000000013</v>
      </c>
      <c r="AO281" s="61">
        <f t="shared" si="268"/>
        <v>850593.29999999888</v>
      </c>
      <c r="AP281" s="61"/>
      <c r="AQ281" s="61">
        <f t="shared" si="269"/>
        <v>5336297.6021212107</v>
      </c>
      <c r="AR281" s="61">
        <f t="shared" si="270"/>
        <v>5673279.0687878765</v>
      </c>
      <c r="AS281" s="61">
        <f t="shared" si="271"/>
        <v>6457907.6354545467</v>
      </c>
    </row>
    <row r="282" spans="1:45" s="6" customFormat="1" ht="13.5" customHeight="1" x14ac:dyDescent="0.2">
      <c r="A282" s="16"/>
      <c r="B282" s="18" t="s">
        <v>2</v>
      </c>
      <c r="C282" s="21">
        <v>0</v>
      </c>
      <c r="D282" s="21">
        <v>0</v>
      </c>
      <c r="E282" s="21">
        <v>0</v>
      </c>
      <c r="F282" s="21">
        <v>0</v>
      </c>
      <c r="G282" s="21"/>
      <c r="H282" s="21">
        <v>0</v>
      </c>
      <c r="I282" s="21">
        <v>0</v>
      </c>
      <c r="J282" s="21">
        <v>0</v>
      </c>
      <c r="K282" s="27"/>
      <c r="L282" s="16"/>
      <c r="M282" s="18" t="s">
        <v>2</v>
      </c>
      <c r="N282" s="21">
        <v>0</v>
      </c>
      <c r="O282" s="21">
        <v>0</v>
      </c>
      <c r="P282" s="21">
        <v>0</v>
      </c>
      <c r="Q282" s="21">
        <v>0</v>
      </c>
      <c r="R282" s="21"/>
      <c r="S282" s="21">
        <v>0</v>
      </c>
      <c r="T282" s="21">
        <v>0</v>
      </c>
      <c r="U282" s="21">
        <v>0</v>
      </c>
      <c r="W282" s="16"/>
      <c r="X282" s="18" t="s">
        <v>2</v>
      </c>
      <c r="Y282" s="21">
        <v>0</v>
      </c>
      <c r="Z282" s="21">
        <v>0</v>
      </c>
      <c r="AA282" s="21">
        <v>0</v>
      </c>
      <c r="AB282" s="21">
        <v>0</v>
      </c>
      <c r="AC282" s="21"/>
      <c r="AD282" s="21">
        <v>0</v>
      </c>
      <c r="AE282" s="21">
        <v>0</v>
      </c>
      <c r="AF282" s="21">
        <v>0</v>
      </c>
      <c r="AG282" s="21"/>
      <c r="AH282" s="69">
        <f t="shared" si="262"/>
        <v>0</v>
      </c>
      <c r="AI282" s="61">
        <f t="shared" si="263"/>
        <v>0</v>
      </c>
      <c r="AJ282" s="61">
        <f t="shared" si="264"/>
        <v>0</v>
      </c>
      <c r="AK282" s="61">
        <f t="shared" si="265"/>
        <v>0</v>
      </c>
      <c r="AL282" s="61"/>
      <c r="AM282" s="61">
        <f t="shared" si="266"/>
        <v>0</v>
      </c>
      <c r="AN282" s="61">
        <f t="shared" si="267"/>
        <v>0</v>
      </c>
      <c r="AO282" s="61">
        <f t="shared" si="268"/>
        <v>0</v>
      </c>
      <c r="AP282" s="61"/>
      <c r="AQ282" s="61">
        <f t="shared" si="269"/>
        <v>0</v>
      </c>
      <c r="AR282" s="61">
        <f t="shared" si="270"/>
        <v>0</v>
      </c>
      <c r="AS282" s="61">
        <f t="shared" si="271"/>
        <v>0</v>
      </c>
    </row>
    <row r="283" spans="1:45" s="6" customFormat="1" ht="13.5" customHeight="1" x14ac:dyDescent="0.2">
      <c r="A283" s="16"/>
      <c r="B283" s="17" t="s">
        <v>182</v>
      </c>
      <c r="C283" s="20">
        <f>SUM(C284:C285)</f>
        <v>34699379.306800008</v>
      </c>
      <c r="D283" s="20">
        <f t="shared" ref="D283:J283" si="288">SUM(D284:D285)</f>
        <v>165295.34</v>
      </c>
      <c r="E283" s="20">
        <f t="shared" si="288"/>
        <v>317407.76999999996</v>
      </c>
      <c r="F283" s="20">
        <f t="shared" si="288"/>
        <v>4209121.1199999992</v>
      </c>
      <c r="G283" s="20">
        <f t="shared" si="288"/>
        <v>0</v>
      </c>
      <c r="H283" s="20">
        <f t="shared" si="288"/>
        <v>99680.73</v>
      </c>
      <c r="I283" s="20">
        <f t="shared" si="288"/>
        <v>289073.55000000005</v>
      </c>
      <c r="J283" s="20">
        <f t="shared" si="288"/>
        <v>4208602.8999999994</v>
      </c>
      <c r="K283" s="27"/>
      <c r="L283" s="16"/>
      <c r="M283" s="17" t="s">
        <v>182</v>
      </c>
      <c r="N283" s="20">
        <f>SUM(N284:N285)</f>
        <v>35148551.61680001</v>
      </c>
      <c r="O283" s="20">
        <f t="shared" ref="O283:U283" si="289">SUM(O284:O285)</f>
        <v>5095790.2200000007</v>
      </c>
      <c r="P283" s="20">
        <f t="shared" si="289"/>
        <v>7855871.1799999988</v>
      </c>
      <c r="Q283" s="20">
        <f t="shared" si="289"/>
        <v>9844104.5600000005</v>
      </c>
      <c r="R283" s="20"/>
      <c r="S283" s="20">
        <f t="shared" si="289"/>
        <v>5095268.2500000009</v>
      </c>
      <c r="T283" s="20">
        <f t="shared" si="289"/>
        <v>7855349.21</v>
      </c>
      <c r="U283" s="20">
        <f t="shared" si="289"/>
        <v>9843582.5899999999</v>
      </c>
      <c r="W283" s="16"/>
      <c r="X283" s="17" t="s">
        <v>182</v>
      </c>
      <c r="Y283" s="20">
        <f>SUM(Y284:Y285)</f>
        <v>36967489</v>
      </c>
      <c r="Z283" s="20">
        <f t="shared" ref="Z283:AB283" si="290">SUM(Z284:Z285)</f>
        <v>10694931.569999998</v>
      </c>
      <c r="AA283" s="20">
        <f t="shared" si="290"/>
        <v>11903527.749999998</v>
      </c>
      <c r="AB283" s="20">
        <f t="shared" si="290"/>
        <v>14037131.970000001</v>
      </c>
      <c r="AC283" s="20"/>
      <c r="AD283" s="20">
        <f t="shared" ref="AD283:AF283" si="291">SUM(AD284:AD285)</f>
        <v>10694931.569999998</v>
      </c>
      <c r="AE283" s="20">
        <f t="shared" si="291"/>
        <v>11903527.749999998</v>
      </c>
      <c r="AF283" s="20">
        <f t="shared" si="291"/>
        <v>14037131.970000001</v>
      </c>
      <c r="AG283" s="20"/>
      <c r="AH283" s="69">
        <f t="shared" si="262"/>
        <v>1818937.3831999898</v>
      </c>
      <c r="AI283" s="61">
        <f t="shared" si="263"/>
        <v>850827.00999999791</v>
      </c>
      <c r="AJ283" s="61">
        <f t="shared" si="264"/>
        <v>1208596.1799999997</v>
      </c>
      <c r="AK283" s="61">
        <f t="shared" si="265"/>
        <v>2133604.2200000025</v>
      </c>
      <c r="AL283" s="61"/>
      <c r="AM283" s="61">
        <f t="shared" si="266"/>
        <v>851348.97999999858</v>
      </c>
      <c r="AN283" s="61">
        <f t="shared" si="267"/>
        <v>1208596.1799999997</v>
      </c>
      <c r="AO283" s="61">
        <f t="shared" si="268"/>
        <v>2133604.2200000025</v>
      </c>
      <c r="AP283" s="61"/>
      <c r="AQ283" s="61">
        <f t="shared" si="269"/>
        <v>0</v>
      </c>
      <c r="AR283" s="61">
        <f t="shared" si="270"/>
        <v>0</v>
      </c>
      <c r="AS283" s="61">
        <f t="shared" si="271"/>
        <v>0</v>
      </c>
    </row>
    <row r="284" spans="1:45" s="6" customFormat="1" ht="13.5" customHeight="1" x14ac:dyDescent="0.2">
      <c r="A284" s="16"/>
      <c r="B284" s="18" t="s">
        <v>0</v>
      </c>
      <c r="C284" s="36">
        <v>34699379.306800008</v>
      </c>
      <c r="D284" s="36">
        <v>165295.34</v>
      </c>
      <c r="E284" s="36">
        <v>317407.76999999996</v>
      </c>
      <c r="F284" s="36">
        <v>4209121.1199999992</v>
      </c>
      <c r="G284" s="36"/>
      <c r="H284" s="36">
        <v>99680.73</v>
      </c>
      <c r="I284" s="36">
        <v>289073.55000000005</v>
      </c>
      <c r="J284" s="36">
        <v>4208602.8999999994</v>
      </c>
      <c r="K284" s="27"/>
      <c r="L284" s="16"/>
      <c r="M284" s="18" t="s">
        <v>0</v>
      </c>
      <c r="N284" s="14">
        <v>35148551.61680001</v>
      </c>
      <c r="O284" s="14">
        <v>5095790.2200000007</v>
      </c>
      <c r="P284" s="14">
        <v>7855871.1799999988</v>
      </c>
      <c r="Q284" s="14">
        <v>9844104.5600000005</v>
      </c>
      <c r="R284" s="14"/>
      <c r="S284" s="14">
        <v>5095268.2500000009</v>
      </c>
      <c r="T284" s="14">
        <v>7855349.21</v>
      </c>
      <c r="U284" s="14">
        <v>9843582.5899999999</v>
      </c>
      <c r="W284" s="16"/>
      <c r="X284" s="18" t="s">
        <v>0</v>
      </c>
      <c r="Y284" s="14">
        <v>36967489</v>
      </c>
      <c r="Z284" s="14">
        <v>10694931.569999998</v>
      </c>
      <c r="AA284" s="14">
        <v>11903527.749999998</v>
      </c>
      <c r="AB284" s="14">
        <v>14037131.970000001</v>
      </c>
      <c r="AC284" s="14"/>
      <c r="AD284" s="14">
        <v>10694931.569999998</v>
      </c>
      <c r="AE284" s="14">
        <v>11903527.749999998</v>
      </c>
      <c r="AF284" s="14">
        <v>14037131.970000001</v>
      </c>
      <c r="AG284" s="14"/>
      <c r="AH284" s="69">
        <f t="shared" si="262"/>
        <v>1818937.3831999898</v>
      </c>
      <c r="AI284" s="61">
        <f t="shared" si="263"/>
        <v>850827.00999999791</v>
      </c>
      <c r="AJ284" s="61">
        <f t="shared" si="264"/>
        <v>1208596.1799999997</v>
      </c>
      <c r="AK284" s="61">
        <f t="shared" si="265"/>
        <v>2133604.2200000025</v>
      </c>
      <c r="AL284" s="61"/>
      <c r="AM284" s="61">
        <f t="shared" si="266"/>
        <v>851348.97999999858</v>
      </c>
      <c r="AN284" s="61">
        <f t="shared" si="267"/>
        <v>1208596.1799999997</v>
      </c>
      <c r="AO284" s="61">
        <f t="shared" si="268"/>
        <v>2133604.2200000025</v>
      </c>
      <c r="AP284" s="61"/>
      <c r="AQ284" s="61">
        <f t="shared" si="269"/>
        <v>0</v>
      </c>
      <c r="AR284" s="61">
        <f t="shared" si="270"/>
        <v>0</v>
      </c>
      <c r="AS284" s="61">
        <f t="shared" si="271"/>
        <v>0</v>
      </c>
    </row>
    <row r="285" spans="1:45" s="6" customFormat="1" ht="13.5" customHeight="1" x14ac:dyDescent="0.2">
      <c r="A285" s="16"/>
      <c r="B285" s="18" t="s">
        <v>2</v>
      </c>
      <c r="C285" s="21">
        <v>0</v>
      </c>
      <c r="D285" s="21">
        <v>0</v>
      </c>
      <c r="E285" s="21">
        <v>0</v>
      </c>
      <c r="F285" s="21">
        <v>0</v>
      </c>
      <c r="G285" s="21"/>
      <c r="H285" s="21">
        <v>0</v>
      </c>
      <c r="I285" s="21">
        <v>0</v>
      </c>
      <c r="J285" s="21">
        <v>0</v>
      </c>
      <c r="K285" s="27"/>
      <c r="L285" s="16"/>
      <c r="M285" s="18" t="s">
        <v>2</v>
      </c>
      <c r="N285" s="21">
        <v>0</v>
      </c>
      <c r="O285" s="21">
        <v>0</v>
      </c>
      <c r="P285" s="21">
        <v>0</v>
      </c>
      <c r="Q285" s="21">
        <v>0</v>
      </c>
      <c r="R285" s="21"/>
      <c r="S285" s="21">
        <v>0</v>
      </c>
      <c r="T285" s="21">
        <v>0</v>
      </c>
      <c r="U285" s="21">
        <v>0</v>
      </c>
      <c r="W285" s="16"/>
      <c r="X285" s="18" t="s">
        <v>2</v>
      </c>
      <c r="Y285" s="21">
        <v>0</v>
      </c>
      <c r="Z285" s="21">
        <v>0</v>
      </c>
      <c r="AA285" s="21">
        <v>0</v>
      </c>
      <c r="AB285" s="21">
        <v>0</v>
      </c>
      <c r="AC285" s="21"/>
      <c r="AD285" s="21">
        <v>0</v>
      </c>
      <c r="AE285" s="21">
        <v>0</v>
      </c>
      <c r="AF285" s="21">
        <v>0</v>
      </c>
      <c r="AG285" s="21"/>
      <c r="AH285" s="69">
        <f t="shared" si="262"/>
        <v>0</v>
      </c>
      <c r="AI285" s="61">
        <f t="shared" si="263"/>
        <v>0</v>
      </c>
      <c r="AJ285" s="61">
        <f t="shared" si="264"/>
        <v>0</v>
      </c>
      <c r="AK285" s="61">
        <f t="shared" si="265"/>
        <v>0</v>
      </c>
      <c r="AL285" s="61"/>
      <c r="AM285" s="61">
        <f t="shared" si="266"/>
        <v>0</v>
      </c>
      <c r="AN285" s="61">
        <f t="shared" si="267"/>
        <v>0</v>
      </c>
      <c r="AO285" s="61">
        <f t="shared" si="268"/>
        <v>0</v>
      </c>
      <c r="AP285" s="61"/>
      <c r="AQ285" s="61">
        <f t="shared" si="269"/>
        <v>0</v>
      </c>
      <c r="AR285" s="61">
        <f t="shared" si="270"/>
        <v>0</v>
      </c>
      <c r="AS285" s="61">
        <f t="shared" si="271"/>
        <v>0</v>
      </c>
    </row>
    <row r="286" spans="1:45" s="6" customFormat="1" ht="13.5" customHeight="1" x14ac:dyDescent="0.2">
      <c r="A286" s="16" t="s">
        <v>161</v>
      </c>
      <c r="B286" s="23" t="s">
        <v>13</v>
      </c>
      <c r="C286" s="21"/>
      <c r="D286" s="21"/>
      <c r="E286" s="21"/>
      <c r="F286" s="21"/>
      <c r="G286" s="21"/>
      <c r="H286" s="21"/>
      <c r="I286" s="21"/>
      <c r="J286" s="21"/>
      <c r="K286" s="27"/>
      <c r="L286" s="16" t="s">
        <v>161</v>
      </c>
      <c r="M286" s="23" t="s">
        <v>13</v>
      </c>
      <c r="N286" s="21"/>
      <c r="O286" s="21"/>
      <c r="P286" s="21"/>
      <c r="Q286" s="21"/>
      <c r="R286" s="21"/>
      <c r="S286" s="21"/>
      <c r="T286" s="21"/>
      <c r="U286" s="21"/>
      <c r="W286" s="16" t="s">
        <v>161</v>
      </c>
      <c r="X286" s="23" t="s">
        <v>13</v>
      </c>
      <c r="Y286" s="21"/>
      <c r="Z286" s="21"/>
      <c r="AA286" s="21"/>
      <c r="AB286" s="21"/>
      <c r="AC286" s="21"/>
      <c r="AD286" s="21"/>
      <c r="AE286" s="21"/>
      <c r="AF286" s="21"/>
      <c r="AG286" s="21"/>
      <c r="AH286" s="69">
        <f t="shared" si="262"/>
        <v>0</v>
      </c>
      <c r="AI286" s="61">
        <f t="shared" si="263"/>
        <v>0</v>
      </c>
      <c r="AJ286" s="61">
        <f t="shared" si="264"/>
        <v>0</v>
      </c>
      <c r="AK286" s="61">
        <f t="shared" si="265"/>
        <v>0</v>
      </c>
      <c r="AL286" s="61"/>
      <c r="AM286" s="61">
        <f t="shared" si="266"/>
        <v>0</v>
      </c>
      <c r="AN286" s="61">
        <f t="shared" si="267"/>
        <v>0</v>
      </c>
      <c r="AO286" s="61">
        <f t="shared" si="268"/>
        <v>0</v>
      </c>
      <c r="AP286" s="61"/>
      <c r="AQ286" s="61">
        <f t="shared" si="269"/>
        <v>0</v>
      </c>
      <c r="AR286" s="61">
        <f t="shared" si="270"/>
        <v>0</v>
      </c>
      <c r="AS286" s="61">
        <f t="shared" si="271"/>
        <v>0</v>
      </c>
    </row>
    <row r="287" spans="1:45" s="6" customFormat="1" ht="13.5" customHeight="1" x14ac:dyDescent="0.2">
      <c r="A287" s="16"/>
      <c r="B287" s="17" t="s">
        <v>21</v>
      </c>
      <c r="C287" s="20">
        <f>SUM(C288:C289)</f>
        <v>54604470.5</v>
      </c>
      <c r="D287" s="20">
        <f>D288+D289</f>
        <v>4446932.26</v>
      </c>
      <c r="E287" s="20">
        <f>E288+E289</f>
        <v>8893864.5199999996</v>
      </c>
      <c r="F287" s="20">
        <f>F288+F289</f>
        <v>13340796.779999999</v>
      </c>
      <c r="G287" s="20"/>
      <c r="H287" s="20">
        <f>H288+H289</f>
        <v>4446932.26</v>
      </c>
      <c r="I287" s="20">
        <f>I288+I289</f>
        <v>8893864.5199999996</v>
      </c>
      <c r="J287" s="20">
        <f>J288+J289</f>
        <v>13340796.779999999</v>
      </c>
      <c r="K287" s="27"/>
      <c r="L287" s="16"/>
      <c r="M287" s="17" t="s">
        <v>21</v>
      </c>
      <c r="N287" s="20">
        <f>SUM(N288:N289)</f>
        <v>662346363.7276001</v>
      </c>
      <c r="O287" s="20">
        <f>O288+O289</f>
        <v>115597804.81000002</v>
      </c>
      <c r="P287" s="20">
        <f>P288+P289</f>
        <v>155398117.69999999</v>
      </c>
      <c r="Q287" s="20">
        <f>Q288+Q289</f>
        <v>199378281.68000001</v>
      </c>
      <c r="R287" s="20"/>
      <c r="S287" s="20">
        <f>S288+S289</f>
        <v>97234047.680000007</v>
      </c>
      <c r="T287" s="20">
        <f>T288+T289</f>
        <v>123590406.63</v>
      </c>
      <c r="U287" s="20">
        <f>U288+U289</f>
        <v>164204575.81999999</v>
      </c>
      <c r="W287" s="16"/>
      <c r="X287" s="17" t="s">
        <v>21</v>
      </c>
      <c r="Y287" s="20">
        <f>SUM(Y288:Y289)</f>
        <v>953560816.67999995</v>
      </c>
      <c r="Z287" s="20">
        <f>Z288+Z289</f>
        <v>261244933.92000002</v>
      </c>
      <c r="AA287" s="20">
        <f>AA288+AA289</f>
        <v>295584748.03000003</v>
      </c>
      <c r="AB287" s="20">
        <f>AB288+AB289</f>
        <v>331933620.40999997</v>
      </c>
      <c r="AC287" s="20"/>
      <c r="AD287" s="20">
        <f>AD288+AD289</f>
        <v>259533908.44</v>
      </c>
      <c r="AE287" s="20">
        <f>AE288+AE289</f>
        <v>292735840.99000001</v>
      </c>
      <c r="AF287" s="20">
        <f>AF288+AF289</f>
        <v>329502309.68999994</v>
      </c>
      <c r="AG287" s="20"/>
      <c r="AH287" s="69">
        <f t="shared" si="262"/>
        <v>291214452.95239985</v>
      </c>
      <c r="AI287" s="61">
        <f t="shared" si="263"/>
        <v>61866652.24000001</v>
      </c>
      <c r="AJ287" s="61">
        <f>+AA287-Z287</f>
        <v>34339814.110000014</v>
      </c>
      <c r="AK287" s="61">
        <f>+AB287-AA287</f>
        <v>36348872.379999936</v>
      </c>
      <c r="AL287" s="61"/>
      <c r="AM287" s="61">
        <f t="shared" si="266"/>
        <v>95329332.620000005</v>
      </c>
      <c r="AN287" s="61">
        <f>+AE287-AD287</f>
        <v>33201932.550000012</v>
      </c>
      <c r="AO287" s="61">
        <f t="shared" si="268"/>
        <v>36766468.699999928</v>
      </c>
      <c r="AP287" s="61"/>
      <c r="AQ287" s="61">
        <f t="shared" si="269"/>
        <v>1711025.4800000191</v>
      </c>
      <c r="AR287" s="61">
        <f t="shared" si="270"/>
        <v>2848907.0400000215</v>
      </c>
      <c r="AS287" s="61">
        <f t="shared" si="271"/>
        <v>2431310.7200000286</v>
      </c>
    </row>
    <row r="288" spans="1:45" s="6" customFormat="1" ht="13.5" customHeight="1" x14ac:dyDescent="0.2">
      <c r="A288" s="16"/>
      <c r="B288" s="18" t="s">
        <v>0</v>
      </c>
      <c r="C288" s="38">
        <v>54604470.5</v>
      </c>
      <c r="D288" s="38">
        <v>4446932.26</v>
      </c>
      <c r="E288" s="38">
        <v>8893864.5199999996</v>
      </c>
      <c r="F288" s="38">
        <v>13340796.779999999</v>
      </c>
      <c r="G288" s="38"/>
      <c r="H288" s="38">
        <v>4446932.26</v>
      </c>
      <c r="I288" s="38">
        <v>8893864.5199999996</v>
      </c>
      <c r="J288" s="38">
        <v>13340796.779999999</v>
      </c>
      <c r="K288" s="27"/>
      <c r="L288" s="16"/>
      <c r="M288" s="18" t="s">
        <v>0</v>
      </c>
      <c r="N288" s="14">
        <v>662346363.7276001</v>
      </c>
      <c r="O288" s="14">
        <v>115597804.81000002</v>
      </c>
      <c r="P288" s="14">
        <v>155398117.69999999</v>
      </c>
      <c r="Q288" s="14">
        <v>199378281.68000001</v>
      </c>
      <c r="R288" s="14"/>
      <c r="S288" s="14">
        <v>97234047.680000007</v>
      </c>
      <c r="T288" s="14">
        <v>123590406.63</v>
      </c>
      <c r="U288" s="14">
        <v>164204575.81999999</v>
      </c>
      <c r="W288" s="16"/>
      <c r="X288" s="18" t="s">
        <v>0</v>
      </c>
      <c r="Y288" s="14">
        <v>953560816.67999995</v>
      </c>
      <c r="Z288" s="14">
        <v>261244933.92000002</v>
      </c>
      <c r="AA288" s="14">
        <v>295584748.03000003</v>
      </c>
      <c r="AB288" s="14">
        <v>331933620.40999997</v>
      </c>
      <c r="AC288" s="14"/>
      <c r="AD288" s="14">
        <v>259533908.44</v>
      </c>
      <c r="AE288" s="14">
        <v>292735840.99000001</v>
      </c>
      <c r="AF288" s="14">
        <v>329502309.68999994</v>
      </c>
      <c r="AG288" s="14"/>
      <c r="AH288" s="69">
        <f t="shared" si="262"/>
        <v>291214452.95239985</v>
      </c>
      <c r="AI288" s="61">
        <f t="shared" si="263"/>
        <v>61866652.24000001</v>
      </c>
      <c r="AJ288" s="61">
        <f>+AA288-Z288</f>
        <v>34339814.110000014</v>
      </c>
      <c r="AK288" s="61">
        <f t="shared" si="265"/>
        <v>36348872.379999936</v>
      </c>
      <c r="AL288" s="61"/>
      <c r="AM288" s="61">
        <f t="shared" si="266"/>
        <v>95329332.620000005</v>
      </c>
      <c r="AN288" s="61">
        <f t="shared" si="267"/>
        <v>33201932.550000012</v>
      </c>
      <c r="AO288" s="61">
        <f t="shared" si="268"/>
        <v>36766468.699999928</v>
      </c>
      <c r="AP288" s="61"/>
      <c r="AQ288" s="61">
        <f t="shared" si="269"/>
        <v>1711025.4800000191</v>
      </c>
      <c r="AR288" s="61">
        <f t="shared" si="270"/>
        <v>2848907.0400000215</v>
      </c>
      <c r="AS288" s="61">
        <f t="shared" si="271"/>
        <v>2431310.7200000286</v>
      </c>
    </row>
    <row r="289" spans="1:45" s="6" customFormat="1" ht="13.5" customHeight="1" x14ac:dyDescent="0.2">
      <c r="A289" s="16"/>
      <c r="B289" s="18" t="s">
        <v>2</v>
      </c>
      <c r="C289" s="21">
        <v>0</v>
      </c>
      <c r="D289" s="21">
        <v>0</v>
      </c>
      <c r="E289" s="21">
        <v>0</v>
      </c>
      <c r="F289" s="21">
        <v>0</v>
      </c>
      <c r="G289" s="21"/>
      <c r="H289" s="21">
        <v>0</v>
      </c>
      <c r="I289" s="21">
        <v>0</v>
      </c>
      <c r="J289" s="21">
        <v>0</v>
      </c>
      <c r="K289" s="27"/>
      <c r="L289" s="16"/>
      <c r="M289" s="18" t="s">
        <v>2</v>
      </c>
      <c r="N289" s="21">
        <v>0</v>
      </c>
      <c r="O289" s="21">
        <v>0</v>
      </c>
      <c r="P289" s="21">
        <v>0</v>
      </c>
      <c r="Q289" s="21">
        <v>0</v>
      </c>
      <c r="R289" s="21"/>
      <c r="S289" s="21">
        <v>0</v>
      </c>
      <c r="T289" s="21">
        <v>0</v>
      </c>
      <c r="U289" s="21">
        <v>0</v>
      </c>
      <c r="W289" s="16"/>
      <c r="X289" s="18" t="s">
        <v>2</v>
      </c>
      <c r="Y289" s="21">
        <v>0</v>
      </c>
      <c r="Z289" s="21">
        <v>0</v>
      </c>
      <c r="AA289" s="21">
        <v>0</v>
      </c>
      <c r="AB289" s="21">
        <v>0</v>
      </c>
      <c r="AC289" s="21"/>
      <c r="AD289" s="21">
        <v>0</v>
      </c>
      <c r="AE289" s="21">
        <v>0</v>
      </c>
      <c r="AF289" s="21">
        <v>0</v>
      </c>
      <c r="AG289" s="21"/>
      <c r="AH289" s="69">
        <f t="shared" si="262"/>
        <v>0</v>
      </c>
      <c r="AI289" s="61">
        <f t="shared" si="263"/>
        <v>0</v>
      </c>
      <c r="AJ289" s="61">
        <f t="shared" si="264"/>
        <v>0</v>
      </c>
      <c r="AK289" s="61">
        <f t="shared" si="265"/>
        <v>0</v>
      </c>
      <c r="AL289" s="61"/>
      <c r="AM289" s="61">
        <f t="shared" si="266"/>
        <v>0</v>
      </c>
      <c r="AN289" s="61">
        <f t="shared" si="267"/>
        <v>0</v>
      </c>
      <c r="AO289" s="61">
        <f t="shared" si="268"/>
        <v>0</v>
      </c>
      <c r="AP289" s="61"/>
      <c r="AQ289" s="61">
        <f t="shared" si="269"/>
        <v>0</v>
      </c>
      <c r="AR289" s="61">
        <f t="shared" si="270"/>
        <v>0</v>
      </c>
      <c r="AS289" s="61">
        <f t="shared" si="271"/>
        <v>0</v>
      </c>
    </row>
    <row r="290" spans="1:45" s="6" customFormat="1" ht="13.5" customHeight="1" x14ac:dyDescent="0.2">
      <c r="A290" s="16"/>
      <c r="B290" s="17" t="s">
        <v>233</v>
      </c>
      <c r="C290" s="20">
        <f>SUM(C291:C292)</f>
        <v>860951.46</v>
      </c>
      <c r="D290" s="20">
        <f t="shared" ref="D290:J290" si="292">SUM(D291:D292)</f>
        <v>0</v>
      </c>
      <c r="E290" s="20">
        <f t="shared" si="292"/>
        <v>0</v>
      </c>
      <c r="F290" s="20">
        <f t="shared" si="292"/>
        <v>218914.5</v>
      </c>
      <c r="G290" s="20">
        <f t="shared" si="292"/>
        <v>0</v>
      </c>
      <c r="H290" s="20">
        <f t="shared" si="292"/>
        <v>0</v>
      </c>
      <c r="I290" s="20">
        <f t="shared" si="292"/>
        <v>0</v>
      </c>
      <c r="J290" s="20">
        <f t="shared" si="292"/>
        <v>218914.5</v>
      </c>
      <c r="K290" s="27"/>
      <c r="L290" s="16"/>
      <c r="M290" s="17" t="s">
        <v>233</v>
      </c>
      <c r="N290" s="63">
        <f>SUM(N291:N292)</f>
        <v>860951.46</v>
      </c>
      <c r="O290" s="20">
        <f t="shared" ref="O290:U290" si="293">SUM(O291:O292)</f>
        <v>323487</v>
      </c>
      <c r="P290" s="20">
        <f t="shared" si="293"/>
        <v>523484.97</v>
      </c>
      <c r="Q290" s="20">
        <f t="shared" si="293"/>
        <v>323487</v>
      </c>
      <c r="R290" s="20"/>
      <c r="S290" s="20">
        <f t="shared" si="293"/>
        <v>226717.36</v>
      </c>
      <c r="T290" s="20">
        <f t="shared" si="293"/>
        <v>426715.32999999996</v>
      </c>
      <c r="U290" s="20">
        <f t="shared" si="293"/>
        <v>226717.36</v>
      </c>
      <c r="W290" s="16"/>
      <c r="X290" s="17" t="s">
        <v>233</v>
      </c>
      <c r="Y290" s="20">
        <f>SUM(Y291:Y292)</f>
        <v>830402.63</v>
      </c>
      <c r="Z290" s="20">
        <f t="shared" ref="Z290:AB290" si="294">SUM(Z291:Z292)</f>
        <v>685496.97</v>
      </c>
      <c r="AA290" s="20">
        <f t="shared" si="294"/>
        <v>685496.97</v>
      </c>
      <c r="AB290" s="20">
        <f t="shared" si="294"/>
        <v>735471.46</v>
      </c>
      <c r="AC290" s="20"/>
      <c r="AD290" s="20">
        <f t="shared" ref="AD290:AF290" si="295">SUM(AD291:AD292)</f>
        <v>520826.13</v>
      </c>
      <c r="AE290" s="20">
        <f t="shared" si="295"/>
        <v>520826.13</v>
      </c>
      <c r="AF290" s="20">
        <f t="shared" si="295"/>
        <v>520826.13</v>
      </c>
      <c r="AG290" s="20"/>
      <c r="AH290" s="69">
        <f>+Y290-N290</f>
        <v>-30548.829999999958</v>
      </c>
      <c r="AI290" s="61">
        <f t="shared" si="263"/>
        <v>362009.97</v>
      </c>
      <c r="AJ290" s="61">
        <f t="shared" si="264"/>
        <v>0</v>
      </c>
      <c r="AK290" s="61">
        <f t="shared" si="265"/>
        <v>49974.489999999991</v>
      </c>
      <c r="AL290" s="61"/>
      <c r="AM290" s="61">
        <f t="shared" si="266"/>
        <v>294108.77</v>
      </c>
      <c r="AN290" s="61">
        <f t="shared" si="267"/>
        <v>0</v>
      </c>
      <c r="AO290" s="61">
        <f t="shared" si="268"/>
        <v>0</v>
      </c>
      <c r="AP290" s="61"/>
      <c r="AQ290" s="61">
        <f t="shared" si="269"/>
        <v>164670.83999999997</v>
      </c>
      <c r="AR290" s="61">
        <f t="shared" si="270"/>
        <v>164670.83999999997</v>
      </c>
      <c r="AS290" s="61">
        <f t="shared" si="271"/>
        <v>214645.32999999996</v>
      </c>
    </row>
    <row r="291" spans="1:45" s="6" customFormat="1" ht="13.5" customHeight="1" x14ac:dyDescent="0.2">
      <c r="A291" s="16"/>
      <c r="B291" s="18" t="s">
        <v>0</v>
      </c>
      <c r="C291" s="21">
        <v>860951.46</v>
      </c>
      <c r="D291" s="21">
        <v>0</v>
      </c>
      <c r="E291" s="21">
        <v>0</v>
      </c>
      <c r="F291" s="21">
        <v>218914.5</v>
      </c>
      <c r="G291" s="21"/>
      <c r="H291" s="21">
        <v>0</v>
      </c>
      <c r="I291" s="21">
        <v>0</v>
      </c>
      <c r="J291" s="21">
        <v>218914.5</v>
      </c>
      <c r="K291" s="27"/>
      <c r="L291" s="16"/>
      <c r="M291" s="18" t="s">
        <v>0</v>
      </c>
      <c r="N291" s="64">
        <v>860951.46</v>
      </c>
      <c r="O291" s="14">
        <v>323487</v>
      </c>
      <c r="P291" s="21">
        <v>523484.97</v>
      </c>
      <c r="Q291" s="21">
        <v>323487</v>
      </c>
      <c r="R291" s="21"/>
      <c r="S291" s="21">
        <v>226717.36</v>
      </c>
      <c r="T291" s="21">
        <v>426715.32999999996</v>
      </c>
      <c r="U291" s="21">
        <v>226717.36</v>
      </c>
      <c r="W291" s="16"/>
      <c r="X291" s="18" t="s">
        <v>0</v>
      </c>
      <c r="Y291" s="21">
        <v>830402.63</v>
      </c>
      <c r="Z291" s="14">
        <v>685496.97</v>
      </c>
      <c r="AA291" s="21">
        <v>685496.97</v>
      </c>
      <c r="AB291" s="21">
        <v>735471.46</v>
      </c>
      <c r="AC291" s="21"/>
      <c r="AD291" s="21">
        <v>520826.13</v>
      </c>
      <c r="AE291" s="21">
        <v>520826.13</v>
      </c>
      <c r="AF291" s="21">
        <v>520826.13</v>
      </c>
      <c r="AG291" s="21"/>
      <c r="AH291" s="69">
        <f t="shared" si="262"/>
        <v>-30548.829999999958</v>
      </c>
      <c r="AI291" s="61">
        <f t="shared" si="263"/>
        <v>362009.97</v>
      </c>
      <c r="AJ291" s="61">
        <f t="shared" si="264"/>
        <v>0</v>
      </c>
      <c r="AK291" s="61">
        <f t="shared" si="265"/>
        <v>49974.489999999991</v>
      </c>
      <c r="AL291" s="61"/>
      <c r="AM291" s="61">
        <f t="shared" si="266"/>
        <v>294108.77</v>
      </c>
      <c r="AN291" s="61">
        <f t="shared" si="267"/>
        <v>0</v>
      </c>
      <c r="AO291" s="61">
        <f t="shared" si="268"/>
        <v>0</v>
      </c>
      <c r="AP291" s="61"/>
      <c r="AQ291" s="61">
        <f t="shared" si="269"/>
        <v>164670.83999999997</v>
      </c>
      <c r="AR291" s="61">
        <f t="shared" si="270"/>
        <v>164670.83999999997</v>
      </c>
      <c r="AS291" s="61">
        <f t="shared" si="271"/>
        <v>214645.32999999996</v>
      </c>
    </row>
    <row r="292" spans="1:45" s="6" customFormat="1" ht="13.5" customHeight="1" x14ac:dyDescent="0.2">
      <c r="A292" s="16"/>
      <c r="B292" s="18" t="s">
        <v>2</v>
      </c>
      <c r="C292" s="21">
        <v>0</v>
      </c>
      <c r="D292" s="21">
        <v>0</v>
      </c>
      <c r="E292" s="21">
        <v>0</v>
      </c>
      <c r="F292" s="21">
        <v>0</v>
      </c>
      <c r="G292" s="21"/>
      <c r="H292" s="21">
        <v>0</v>
      </c>
      <c r="I292" s="21">
        <v>0</v>
      </c>
      <c r="J292" s="21">
        <v>0</v>
      </c>
      <c r="K292" s="27"/>
      <c r="L292" s="16"/>
      <c r="M292" s="18" t="s">
        <v>2</v>
      </c>
      <c r="N292" s="21">
        <v>0</v>
      </c>
      <c r="O292" s="21">
        <v>0</v>
      </c>
      <c r="P292" s="21">
        <v>0</v>
      </c>
      <c r="Q292" s="21">
        <v>0</v>
      </c>
      <c r="R292" s="21"/>
      <c r="S292" s="21">
        <v>0</v>
      </c>
      <c r="T292" s="21">
        <v>0</v>
      </c>
      <c r="U292" s="21">
        <v>0</v>
      </c>
      <c r="W292" s="16"/>
      <c r="X292" s="18" t="s">
        <v>2</v>
      </c>
      <c r="Y292" s="21">
        <v>0</v>
      </c>
      <c r="Z292" s="21">
        <v>0</v>
      </c>
      <c r="AA292" s="21">
        <v>0</v>
      </c>
      <c r="AB292" s="21">
        <v>0</v>
      </c>
      <c r="AC292" s="21"/>
      <c r="AD292" s="21">
        <v>0</v>
      </c>
      <c r="AE292" s="21">
        <v>0</v>
      </c>
      <c r="AF292" s="21">
        <v>0</v>
      </c>
      <c r="AG292" s="21"/>
      <c r="AH292" s="69">
        <f t="shared" si="262"/>
        <v>0</v>
      </c>
      <c r="AI292" s="61">
        <f t="shared" si="263"/>
        <v>0</v>
      </c>
      <c r="AJ292" s="61">
        <f t="shared" si="264"/>
        <v>0</v>
      </c>
      <c r="AK292" s="61">
        <f t="shared" si="265"/>
        <v>0</v>
      </c>
      <c r="AL292" s="61"/>
      <c r="AM292" s="61">
        <f t="shared" si="266"/>
        <v>0</v>
      </c>
      <c r="AN292" s="61">
        <f t="shared" si="267"/>
        <v>0</v>
      </c>
      <c r="AO292" s="61">
        <f t="shared" si="268"/>
        <v>0</v>
      </c>
      <c r="AP292" s="61"/>
      <c r="AQ292" s="61">
        <f t="shared" si="269"/>
        <v>0</v>
      </c>
      <c r="AR292" s="61">
        <f t="shared" si="270"/>
        <v>0</v>
      </c>
      <c r="AS292" s="61">
        <f t="shared" si="271"/>
        <v>0</v>
      </c>
    </row>
    <row r="293" spans="1:45" s="6" customFormat="1" ht="13.5" customHeight="1" x14ac:dyDescent="0.2">
      <c r="A293" s="16"/>
      <c r="B293" s="17" t="s">
        <v>218</v>
      </c>
      <c r="C293" s="20">
        <f>SUM(C294:C295)</f>
        <v>48889799.999600001</v>
      </c>
      <c r="D293" s="20">
        <f t="shared" ref="D293:J293" si="296">SUM(D294:D295)</f>
        <v>2480181.92</v>
      </c>
      <c r="E293" s="20">
        <f t="shared" si="296"/>
        <v>4960363.84</v>
      </c>
      <c r="F293" s="20">
        <f t="shared" si="296"/>
        <v>7440545.7599999998</v>
      </c>
      <c r="G293" s="20">
        <f t="shared" si="296"/>
        <v>0</v>
      </c>
      <c r="H293" s="20">
        <f t="shared" si="296"/>
        <v>2478338.5</v>
      </c>
      <c r="I293" s="20">
        <f t="shared" si="296"/>
        <v>4950676.71</v>
      </c>
      <c r="J293" s="20">
        <f t="shared" si="296"/>
        <v>4950676.71</v>
      </c>
      <c r="K293" s="27"/>
      <c r="L293" s="16"/>
      <c r="M293" s="17" t="s">
        <v>218</v>
      </c>
      <c r="N293" s="20">
        <f>SUM(N294:N295)</f>
        <v>48889799.999600001</v>
      </c>
      <c r="O293" s="20">
        <f t="shared" ref="O293:U293" si="297">SUM(O294:O295)</f>
        <v>9920727.6799999997</v>
      </c>
      <c r="P293" s="20">
        <f t="shared" si="297"/>
        <v>12400909.6</v>
      </c>
      <c r="Q293" s="20">
        <f t="shared" si="297"/>
        <v>14881091.52</v>
      </c>
      <c r="R293" s="20"/>
      <c r="S293" s="20">
        <f t="shared" si="297"/>
        <v>9897007.2599999998</v>
      </c>
      <c r="T293" s="20">
        <f t="shared" si="297"/>
        <v>9897007.2599999998</v>
      </c>
      <c r="U293" s="20">
        <f t="shared" si="297"/>
        <v>9897007.2599999998</v>
      </c>
      <c r="W293" s="16"/>
      <c r="X293" s="17" t="s">
        <v>218</v>
      </c>
      <c r="Y293" s="20">
        <f>SUM(Y294:Y295)</f>
        <v>48889800</v>
      </c>
      <c r="Z293" s="20">
        <f t="shared" ref="Z293:AB293" si="298">SUM(Z294:Z295)</f>
        <v>17361273.440000001</v>
      </c>
      <c r="AA293" s="20">
        <f t="shared" si="298"/>
        <v>19841455.359999999</v>
      </c>
      <c r="AB293" s="20">
        <f t="shared" si="298"/>
        <v>22321637.280000001</v>
      </c>
      <c r="AC293" s="20"/>
      <c r="AD293" s="20">
        <f t="shared" ref="AD293:AF293" si="299">SUM(AD294:AD295)</f>
        <v>17325319.600000001</v>
      </c>
      <c r="AE293" s="20">
        <f t="shared" si="299"/>
        <v>19793671.68</v>
      </c>
      <c r="AF293" s="20">
        <f t="shared" si="299"/>
        <v>19793671.68</v>
      </c>
      <c r="AG293" s="20"/>
      <c r="AH293" s="69">
        <f t="shared" si="262"/>
        <v>3.9999932050704956E-4</v>
      </c>
      <c r="AI293" s="61">
        <f t="shared" si="263"/>
        <v>2480181.9200000018</v>
      </c>
      <c r="AJ293" s="61">
        <f t="shared" si="264"/>
        <v>2480181.9199999981</v>
      </c>
      <c r="AK293" s="61">
        <f t="shared" si="265"/>
        <v>2480181.9200000018</v>
      </c>
      <c r="AL293" s="61"/>
      <c r="AM293" s="61">
        <f t="shared" si="266"/>
        <v>7428312.3400000017</v>
      </c>
      <c r="AN293" s="61">
        <f t="shared" si="267"/>
        <v>2468352.0799999982</v>
      </c>
      <c r="AO293" s="61">
        <f t="shared" si="268"/>
        <v>0</v>
      </c>
      <c r="AP293" s="61"/>
      <c r="AQ293" s="61">
        <f t="shared" si="269"/>
        <v>35953.839999999851</v>
      </c>
      <c r="AR293" s="61">
        <f t="shared" si="270"/>
        <v>47783.679999999702</v>
      </c>
      <c r="AS293" s="61">
        <f t="shared" si="271"/>
        <v>2527965.6000000015</v>
      </c>
    </row>
    <row r="294" spans="1:45" s="6" customFormat="1" ht="13.5" customHeight="1" x14ac:dyDescent="0.2">
      <c r="A294" s="16"/>
      <c r="B294" s="18" t="s">
        <v>0</v>
      </c>
      <c r="C294" s="21">
        <v>48889799.999600001</v>
      </c>
      <c r="D294" s="21">
        <v>2480181.92</v>
      </c>
      <c r="E294" s="21">
        <v>4960363.84</v>
      </c>
      <c r="F294" s="21">
        <v>7440545.7599999998</v>
      </c>
      <c r="G294" s="21"/>
      <c r="H294" s="21">
        <v>2478338.5</v>
      </c>
      <c r="I294" s="21">
        <v>4950676.71</v>
      </c>
      <c r="J294" s="21">
        <v>4950676.71</v>
      </c>
      <c r="K294" s="27"/>
      <c r="L294" s="16"/>
      <c r="M294" s="18" t="s">
        <v>0</v>
      </c>
      <c r="N294" s="14">
        <v>48889799.999600001</v>
      </c>
      <c r="O294" s="14">
        <v>9920727.6799999997</v>
      </c>
      <c r="P294" s="14">
        <v>12400909.6</v>
      </c>
      <c r="Q294" s="14">
        <v>14881091.52</v>
      </c>
      <c r="R294" s="14"/>
      <c r="S294" s="14">
        <v>9897007.2599999998</v>
      </c>
      <c r="T294" s="14">
        <v>9897007.2599999998</v>
      </c>
      <c r="U294" s="14">
        <v>9897007.2599999998</v>
      </c>
      <c r="W294" s="16"/>
      <c r="X294" s="18" t="s">
        <v>0</v>
      </c>
      <c r="Y294" s="14">
        <v>48889800</v>
      </c>
      <c r="Z294" s="14">
        <v>17361273.440000001</v>
      </c>
      <c r="AA294" s="14">
        <v>19841455.359999999</v>
      </c>
      <c r="AB294" s="14">
        <v>22321637.280000001</v>
      </c>
      <c r="AC294" s="14"/>
      <c r="AD294" s="14">
        <v>17325319.600000001</v>
      </c>
      <c r="AE294" s="14">
        <v>19793671.68</v>
      </c>
      <c r="AF294" s="14">
        <v>19793671.68</v>
      </c>
      <c r="AG294" s="14"/>
      <c r="AH294" s="69">
        <f t="shared" si="262"/>
        <v>3.9999932050704956E-4</v>
      </c>
      <c r="AI294" s="61">
        <f t="shared" si="263"/>
        <v>2480181.9200000018</v>
      </c>
      <c r="AJ294" s="61">
        <f t="shared" si="264"/>
        <v>2480181.9199999981</v>
      </c>
      <c r="AK294" s="61">
        <f t="shared" si="265"/>
        <v>2480181.9200000018</v>
      </c>
      <c r="AL294" s="61"/>
      <c r="AM294" s="61">
        <f t="shared" si="266"/>
        <v>7428312.3400000017</v>
      </c>
      <c r="AN294" s="61">
        <f t="shared" si="267"/>
        <v>2468352.0799999982</v>
      </c>
      <c r="AO294" s="61">
        <f t="shared" si="268"/>
        <v>0</v>
      </c>
      <c r="AP294" s="61"/>
      <c r="AQ294" s="61">
        <f t="shared" si="269"/>
        <v>35953.839999999851</v>
      </c>
      <c r="AR294" s="61">
        <f t="shared" si="270"/>
        <v>47783.679999999702</v>
      </c>
      <c r="AS294" s="61">
        <f t="shared" si="271"/>
        <v>2527965.6000000015</v>
      </c>
    </row>
    <row r="295" spans="1:45" s="6" customFormat="1" ht="13.5" customHeight="1" x14ac:dyDescent="0.2">
      <c r="A295" s="16"/>
      <c r="B295" s="18" t="s">
        <v>2</v>
      </c>
      <c r="C295" s="21">
        <v>0</v>
      </c>
      <c r="D295" s="21">
        <v>0</v>
      </c>
      <c r="E295" s="21">
        <v>0</v>
      </c>
      <c r="F295" s="21">
        <v>0</v>
      </c>
      <c r="G295" s="21"/>
      <c r="H295" s="21">
        <v>0</v>
      </c>
      <c r="I295" s="21">
        <v>0</v>
      </c>
      <c r="J295" s="21">
        <v>0</v>
      </c>
      <c r="K295" s="27"/>
      <c r="L295" s="16"/>
      <c r="M295" s="18" t="s">
        <v>2</v>
      </c>
      <c r="N295" s="21">
        <v>0</v>
      </c>
      <c r="O295" s="21">
        <v>0</v>
      </c>
      <c r="P295" s="21">
        <v>0</v>
      </c>
      <c r="Q295" s="21">
        <v>0</v>
      </c>
      <c r="R295" s="21"/>
      <c r="S295" s="21">
        <v>0</v>
      </c>
      <c r="T295" s="21">
        <v>0</v>
      </c>
      <c r="U295" s="21">
        <v>0</v>
      </c>
      <c r="W295" s="16"/>
      <c r="X295" s="18" t="s">
        <v>2</v>
      </c>
      <c r="Y295" s="21">
        <v>0</v>
      </c>
      <c r="Z295" s="21">
        <v>0</v>
      </c>
      <c r="AA295" s="21">
        <v>0</v>
      </c>
      <c r="AB295" s="21">
        <v>0</v>
      </c>
      <c r="AC295" s="21"/>
      <c r="AD295" s="21">
        <v>0</v>
      </c>
      <c r="AE295" s="21">
        <v>0</v>
      </c>
      <c r="AF295" s="21">
        <v>0</v>
      </c>
      <c r="AG295" s="21"/>
      <c r="AH295" s="69">
        <f t="shared" si="262"/>
        <v>0</v>
      </c>
      <c r="AI295" s="61">
        <f t="shared" si="263"/>
        <v>0</v>
      </c>
      <c r="AJ295" s="61">
        <f t="shared" si="264"/>
        <v>0</v>
      </c>
      <c r="AK295" s="61">
        <f t="shared" si="265"/>
        <v>0</v>
      </c>
      <c r="AL295" s="61"/>
      <c r="AM295" s="61">
        <f t="shared" si="266"/>
        <v>0</v>
      </c>
      <c r="AN295" s="61">
        <f t="shared" si="267"/>
        <v>0</v>
      </c>
      <c r="AO295" s="61">
        <f t="shared" si="268"/>
        <v>0</v>
      </c>
      <c r="AP295" s="61"/>
      <c r="AQ295" s="61">
        <f t="shared" si="269"/>
        <v>0</v>
      </c>
      <c r="AR295" s="61">
        <f t="shared" si="270"/>
        <v>0</v>
      </c>
      <c r="AS295" s="61">
        <f t="shared" si="271"/>
        <v>0</v>
      </c>
    </row>
    <row r="296" spans="1:45" s="6" customFormat="1" ht="13.5" customHeight="1" x14ac:dyDescent="0.2">
      <c r="A296" s="16"/>
      <c r="B296" s="17" t="s">
        <v>116</v>
      </c>
      <c r="C296" s="20">
        <f>SUM(C297:C298)</f>
        <v>47507686.009999998</v>
      </c>
      <c r="D296" s="20">
        <f t="shared" ref="D296:J296" si="300">SUM(D297:D298)</f>
        <v>755012.44</v>
      </c>
      <c r="E296" s="20">
        <f t="shared" si="300"/>
        <v>1383640.88</v>
      </c>
      <c r="F296" s="20">
        <f t="shared" si="300"/>
        <v>4997069.32</v>
      </c>
      <c r="G296" s="20">
        <f t="shared" si="300"/>
        <v>0</v>
      </c>
      <c r="H296" s="20">
        <f t="shared" si="300"/>
        <v>0</v>
      </c>
      <c r="I296" s="20">
        <f t="shared" si="300"/>
        <v>199248.86</v>
      </c>
      <c r="J296" s="20">
        <f t="shared" si="300"/>
        <v>4330143.4800000004</v>
      </c>
      <c r="K296" s="27"/>
      <c r="L296" s="16"/>
      <c r="M296" s="17" t="s">
        <v>116</v>
      </c>
      <c r="N296" s="20">
        <f>SUM(N297:N298)</f>
        <v>47507686.009999998</v>
      </c>
      <c r="O296" s="20">
        <f t="shared" ref="O296:U296" si="301">SUM(O297:O298)</f>
        <v>8610497.7599999998</v>
      </c>
      <c r="P296" s="20">
        <f t="shared" si="301"/>
        <v>15897526.199999999</v>
      </c>
      <c r="Q296" s="20">
        <f t="shared" si="301"/>
        <v>27186154.640000001</v>
      </c>
      <c r="R296" s="20"/>
      <c r="S296" s="20">
        <f t="shared" si="301"/>
        <v>8093491.1799999997</v>
      </c>
      <c r="T296" s="20">
        <f t="shared" si="301"/>
        <v>15387883.07</v>
      </c>
      <c r="U296" s="20">
        <f t="shared" si="301"/>
        <v>26776119.629999999</v>
      </c>
      <c r="W296" s="16"/>
      <c r="X296" s="17" t="s">
        <v>116</v>
      </c>
      <c r="Y296" s="20">
        <f>SUM(Y297:Y298)</f>
        <v>47507686.009999998</v>
      </c>
      <c r="Z296" s="20">
        <f t="shared" ref="Z296:AB296" si="302">SUM(Z297:Z298)</f>
        <v>39916632.359999999</v>
      </c>
      <c r="AA296" s="20">
        <f t="shared" si="302"/>
        <v>45635420.689999998</v>
      </c>
      <c r="AB296" s="20">
        <f t="shared" si="302"/>
        <v>46354209.020000003</v>
      </c>
      <c r="AC296" s="20"/>
      <c r="AD296" s="20">
        <f t="shared" ref="AD296:AF296" si="303">SUM(AD297:AD298)</f>
        <v>31452287.640000001</v>
      </c>
      <c r="AE296" s="20">
        <f t="shared" si="303"/>
        <v>38040003.420000002</v>
      </c>
      <c r="AF296" s="20">
        <f t="shared" si="303"/>
        <v>41621707.68</v>
      </c>
      <c r="AG296" s="20"/>
      <c r="AH296" s="69">
        <f t="shared" si="262"/>
        <v>0</v>
      </c>
      <c r="AI296" s="61">
        <f t="shared" si="263"/>
        <v>12730477.719999999</v>
      </c>
      <c r="AJ296" s="61">
        <f t="shared" si="264"/>
        <v>5718788.3299999982</v>
      </c>
      <c r="AK296" s="61">
        <f t="shared" si="265"/>
        <v>718788.33000000566</v>
      </c>
      <c r="AL296" s="61"/>
      <c r="AM296" s="61">
        <f t="shared" si="266"/>
        <v>4676168.0100000016</v>
      </c>
      <c r="AN296" s="61">
        <f t="shared" si="267"/>
        <v>6587715.7800000012</v>
      </c>
      <c r="AO296" s="61">
        <f t="shared" si="268"/>
        <v>3581704.2599999979</v>
      </c>
      <c r="AP296" s="61"/>
      <c r="AQ296" s="61">
        <f t="shared" si="269"/>
        <v>8464344.7199999988</v>
      </c>
      <c r="AR296" s="61">
        <f t="shared" si="270"/>
        <v>7595417.2699999958</v>
      </c>
      <c r="AS296" s="61">
        <f t="shared" si="271"/>
        <v>4732501.3400000036</v>
      </c>
    </row>
    <row r="297" spans="1:45" s="6" customFormat="1" ht="13.5" customHeight="1" x14ac:dyDescent="0.2">
      <c r="A297" s="16"/>
      <c r="B297" s="18" t="s">
        <v>0</v>
      </c>
      <c r="C297" s="21">
        <v>47507686.009999998</v>
      </c>
      <c r="D297" s="21">
        <v>755012.44</v>
      </c>
      <c r="E297" s="21">
        <v>1383640.88</v>
      </c>
      <c r="F297" s="21">
        <v>4997069.32</v>
      </c>
      <c r="G297" s="21"/>
      <c r="H297" s="21">
        <v>0</v>
      </c>
      <c r="I297" s="21">
        <v>199248.86</v>
      </c>
      <c r="J297" s="21">
        <v>4330143.4800000004</v>
      </c>
      <c r="K297" s="39"/>
      <c r="L297" s="16"/>
      <c r="M297" s="18" t="s">
        <v>0</v>
      </c>
      <c r="N297" s="14">
        <v>47507686.009999998</v>
      </c>
      <c r="O297" s="14">
        <v>8610497.7599999998</v>
      </c>
      <c r="P297" s="14">
        <v>15897526.199999999</v>
      </c>
      <c r="Q297" s="14">
        <v>27186154.640000001</v>
      </c>
      <c r="R297" s="14"/>
      <c r="S297" s="14">
        <v>8093491.1799999997</v>
      </c>
      <c r="T297" s="14">
        <v>15387883.07</v>
      </c>
      <c r="U297" s="14">
        <v>26776119.629999999</v>
      </c>
      <c r="W297" s="16"/>
      <c r="X297" s="18" t="s">
        <v>0</v>
      </c>
      <c r="Y297" s="14">
        <v>47507686.009999998</v>
      </c>
      <c r="Z297" s="14">
        <v>39916632.359999999</v>
      </c>
      <c r="AA297" s="14">
        <v>45635420.689999998</v>
      </c>
      <c r="AB297" s="14">
        <v>46354209.020000003</v>
      </c>
      <c r="AC297" s="14"/>
      <c r="AD297" s="14">
        <v>31452287.640000001</v>
      </c>
      <c r="AE297" s="14">
        <v>38040003.420000002</v>
      </c>
      <c r="AF297" s="14">
        <v>41621707.68</v>
      </c>
      <c r="AG297" s="14"/>
      <c r="AH297" s="69">
        <f t="shared" si="262"/>
        <v>0</v>
      </c>
      <c r="AI297" s="61">
        <f t="shared" si="263"/>
        <v>12730477.719999999</v>
      </c>
      <c r="AJ297" s="61">
        <f t="shared" si="264"/>
        <v>5718788.3299999982</v>
      </c>
      <c r="AK297" s="61">
        <f t="shared" si="265"/>
        <v>718788.33000000566</v>
      </c>
      <c r="AL297" s="61"/>
      <c r="AM297" s="61">
        <f t="shared" si="266"/>
        <v>4676168.0100000016</v>
      </c>
      <c r="AN297" s="61">
        <f t="shared" si="267"/>
        <v>6587715.7800000012</v>
      </c>
      <c r="AO297" s="61">
        <f t="shared" si="268"/>
        <v>3581704.2599999979</v>
      </c>
      <c r="AP297" s="61"/>
      <c r="AQ297" s="61">
        <f t="shared" si="269"/>
        <v>8464344.7199999988</v>
      </c>
      <c r="AR297" s="61">
        <f t="shared" si="270"/>
        <v>7595417.2699999958</v>
      </c>
      <c r="AS297" s="61">
        <f t="shared" si="271"/>
        <v>4732501.3400000036</v>
      </c>
    </row>
    <row r="298" spans="1:45" s="6" customFormat="1" ht="13.5" customHeight="1" x14ac:dyDescent="0.2">
      <c r="A298" s="16"/>
      <c r="B298" s="18" t="s">
        <v>2</v>
      </c>
      <c r="C298" s="21">
        <v>0</v>
      </c>
      <c r="D298" s="21">
        <v>0</v>
      </c>
      <c r="E298" s="21">
        <v>0</v>
      </c>
      <c r="F298" s="21">
        <v>0</v>
      </c>
      <c r="G298" s="21"/>
      <c r="H298" s="21">
        <v>0</v>
      </c>
      <c r="I298" s="21">
        <v>0</v>
      </c>
      <c r="J298" s="21">
        <v>0</v>
      </c>
      <c r="K298" s="27"/>
      <c r="L298" s="16"/>
      <c r="M298" s="18" t="s">
        <v>2</v>
      </c>
      <c r="N298" s="21">
        <v>0</v>
      </c>
      <c r="O298" s="21">
        <v>0</v>
      </c>
      <c r="P298" s="21">
        <v>0</v>
      </c>
      <c r="Q298" s="21">
        <v>0</v>
      </c>
      <c r="R298" s="21"/>
      <c r="S298" s="21">
        <v>0</v>
      </c>
      <c r="T298" s="21">
        <v>0</v>
      </c>
      <c r="U298" s="21">
        <v>0</v>
      </c>
      <c r="W298" s="16"/>
      <c r="X298" s="18" t="s">
        <v>2</v>
      </c>
      <c r="Y298" s="21">
        <v>0</v>
      </c>
      <c r="Z298" s="21">
        <v>0</v>
      </c>
      <c r="AA298" s="21">
        <v>0</v>
      </c>
      <c r="AB298" s="21">
        <v>0</v>
      </c>
      <c r="AC298" s="21"/>
      <c r="AD298" s="21">
        <v>0</v>
      </c>
      <c r="AE298" s="21">
        <v>0</v>
      </c>
      <c r="AF298" s="21">
        <v>0</v>
      </c>
      <c r="AG298" s="21"/>
      <c r="AH298" s="69">
        <f t="shared" si="262"/>
        <v>0</v>
      </c>
      <c r="AI298" s="61">
        <f t="shared" si="263"/>
        <v>0</v>
      </c>
      <c r="AJ298" s="61">
        <f t="shared" si="264"/>
        <v>0</v>
      </c>
      <c r="AK298" s="61">
        <f t="shared" si="265"/>
        <v>0</v>
      </c>
      <c r="AL298" s="61"/>
      <c r="AM298" s="61">
        <f t="shared" si="266"/>
        <v>0</v>
      </c>
      <c r="AN298" s="61">
        <f t="shared" si="267"/>
        <v>0</v>
      </c>
      <c r="AO298" s="61">
        <f t="shared" si="268"/>
        <v>0</v>
      </c>
      <c r="AP298" s="61"/>
      <c r="AQ298" s="61">
        <f t="shared" si="269"/>
        <v>0</v>
      </c>
      <c r="AR298" s="61">
        <f t="shared" si="270"/>
        <v>0</v>
      </c>
      <c r="AS298" s="61">
        <f t="shared" si="271"/>
        <v>0</v>
      </c>
    </row>
    <row r="299" spans="1:45" s="6" customFormat="1" ht="20.25" customHeight="1" x14ac:dyDescent="0.2">
      <c r="A299" s="16"/>
      <c r="B299" s="17" t="s">
        <v>219</v>
      </c>
      <c r="C299" s="20">
        <f>SUM(C300:C301)</f>
        <v>18778313.98</v>
      </c>
      <c r="D299" s="20">
        <f t="shared" ref="D299:J299" si="304">SUM(D300:D301)</f>
        <v>0</v>
      </c>
      <c r="E299" s="20">
        <f t="shared" si="304"/>
        <v>8626776.9000000004</v>
      </c>
      <c r="F299" s="20">
        <f t="shared" si="304"/>
        <v>17170568.27</v>
      </c>
      <c r="G299" s="20">
        <f t="shared" si="304"/>
        <v>0</v>
      </c>
      <c r="H299" s="20">
        <f t="shared" si="304"/>
        <v>0</v>
      </c>
      <c r="I299" s="20">
        <f t="shared" si="304"/>
        <v>8626776.9000000004</v>
      </c>
      <c r="J299" s="20">
        <f t="shared" si="304"/>
        <v>17170568.27</v>
      </c>
      <c r="K299" s="27"/>
      <c r="L299" s="16"/>
      <c r="M299" s="17" t="s">
        <v>219</v>
      </c>
      <c r="N299" s="20">
        <f>SUM(N300:N301)</f>
        <v>44442712.410000004</v>
      </c>
      <c r="O299" s="20">
        <f t="shared" ref="O299:U299" si="305">SUM(O300:O301)</f>
        <v>17429238.059999999</v>
      </c>
      <c r="P299" s="20">
        <f t="shared" si="305"/>
        <v>17429238.059999999</v>
      </c>
      <c r="Q299" s="20">
        <f t="shared" si="305"/>
        <v>42834966.700000003</v>
      </c>
      <c r="R299" s="20"/>
      <c r="S299" s="20">
        <f t="shared" si="305"/>
        <v>17429238.059999999</v>
      </c>
      <c r="T299" s="20">
        <f t="shared" si="305"/>
        <v>17429238.059999999</v>
      </c>
      <c r="U299" s="20">
        <f t="shared" si="305"/>
        <v>42720002.350000001</v>
      </c>
      <c r="W299" s="16"/>
      <c r="X299" s="17" t="s">
        <v>219</v>
      </c>
      <c r="Y299" s="20">
        <f>SUM(Y300:Y301)</f>
        <v>148635602.74000001</v>
      </c>
      <c r="Z299" s="20">
        <f t="shared" ref="Z299:AB299" si="306">SUM(Z300:Z301)</f>
        <v>70513337.939999998</v>
      </c>
      <c r="AA299" s="20">
        <f t="shared" si="306"/>
        <v>86617258.340000004</v>
      </c>
      <c r="AB299" s="20">
        <f t="shared" si="306"/>
        <v>102721178.74000001</v>
      </c>
      <c r="AC299" s="20"/>
      <c r="AD299" s="20">
        <f t="shared" ref="AD299:AF299" si="307">SUM(AD300:AD301)</f>
        <v>46931511.490000002</v>
      </c>
      <c r="AE299" s="20">
        <f t="shared" si="307"/>
        <v>47845588.240000002</v>
      </c>
      <c r="AF299" s="20">
        <f t="shared" si="307"/>
        <v>63949508.640000001</v>
      </c>
      <c r="AG299" s="20"/>
      <c r="AH299" s="69">
        <f t="shared" si="262"/>
        <v>104192890.33000001</v>
      </c>
      <c r="AI299" s="62">
        <f t="shared" si="263"/>
        <v>27678371.239999995</v>
      </c>
      <c r="AJ299" s="62">
        <f t="shared" si="264"/>
        <v>16103920.400000006</v>
      </c>
      <c r="AK299" s="62">
        <f t="shared" si="265"/>
        <v>16103920.400000006</v>
      </c>
      <c r="AL299" s="62"/>
      <c r="AM299" s="62">
        <f t="shared" si="266"/>
        <v>4211509.1400000006</v>
      </c>
      <c r="AN299" s="62">
        <f t="shared" si="267"/>
        <v>914076.75</v>
      </c>
      <c r="AO299" s="62">
        <f t="shared" si="268"/>
        <v>16103920.399999999</v>
      </c>
      <c r="AP299" s="62"/>
      <c r="AQ299" s="62">
        <f t="shared" si="269"/>
        <v>23581826.449999996</v>
      </c>
      <c r="AR299" s="62">
        <f t="shared" si="270"/>
        <v>38771670.100000001</v>
      </c>
      <c r="AS299" s="62">
        <f t="shared" si="271"/>
        <v>38771670.100000009</v>
      </c>
    </row>
    <row r="300" spans="1:45" s="6" customFormat="1" ht="13.5" customHeight="1" x14ac:dyDescent="0.2">
      <c r="A300" s="16"/>
      <c r="B300" s="18" t="s">
        <v>0</v>
      </c>
      <c r="C300" s="21">
        <v>18778313.98</v>
      </c>
      <c r="D300" s="21">
        <v>0</v>
      </c>
      <c r="E300" s="21">
        <v>8626776.9000000004</v>
      </c>
      <c r="F300" s="21">
        <v>17170568.27</v>
      </c>
      <c r="G300" s="21"/>
      <c r="H300" s="21">
        <v>0</v>
      </c>
      <c r="I300" s="21">
        <v>8626776.9000000004</v>
      </c>
      <c r="J300" s="21">
        <v>17170568.27</v>
      </c>
      <c r="K300" s="27"/>
      <c r="L300" s="16"/>
      <c r="M300" s="18" t="s">
        <v>0</v>
      </c>
      <c r="N300" s="21">
        <v>44442712.410000004</v>
      </c>
      <c r="O300" s="21">
        <v>17429238.059999999</v>
      </c>
      <c r="P300" s="21">
        <v>17429238.059999999</v>
      </c>
      <c r="Q300" s="21">
        <v>42834966.700000003</v>
      </c>
      <c r="R300" s="21"/>
      <c r="S300" s="21">
        <v>17429238.059999999</v>
      </c>
      <c r="T300" s="21">
        <v>17429238.059999999</v>
      </c>
      <c r="U300" s="21">
        <v>42720002.350000001</v>
      </c>
      <c r="W300" s="16"/>
      <c r="X300" s="18" t="s">
        <v>0</v>
      </c>
      <c r="Y300" s="21">
        <v>148635602.74000001</v>
      </c>
      <c r="Z300" s="21">
        <v>70513337.939999998</v>
      </c>
      <c r="AA300" s="21">
        <v>86617258.340000004</v>
      </c>
      <c r="AB300" s="21">
        <v>102721178.74000001</v>
      </c>
      <c r="AC300" s="21"/>
      <c r="AD300" s="21">
        <v>46931511.490000002</v>
      </c>
      <c r="AE300" s="21">
        <v>47845588.240000002</v>
      </c>
      <c r="AF300" s="21">
        <v>63949508.640000001</v>
      </c>
      <c r="AG300" s="21"/>
      <c r="AH300" s="69">
        <f t="shared" si="262"/>
        <v>104192890.33000001</v>
      </c>
      <c r="AI300" s="62">
        <f t="shared" si="263"/>
        <v>27678371.239999995</v>
      </c>
      <c r="AJ300" s="62">
        <f t="shared" si="264"/>
        <v>16103920.400000006</v>
      </c>
      <c r="AK300" s="62">
        <f t="shared" si="265"/>
        <v>16103920.400000006</v>
      </c>
      <c r="AL300" s="62"/>
      <c r="AM300" s="62">
        <f t="shared" si="266"/>
        <v>4211509.1400000006</v>
      </c>
      <c r="AN300" s="62">
        <f t="shared" si="267"/>
        <v>914076.75</v>
      </c>
      <c r="AO300" s="62">
        <f t="shared" si="268"/>
        <v>16103920.399999999</v>
      </c>
      <c r="AP300" s="62"/>
      <c r="AQ300" s="62">
        <f t="shared" si="269"/>
        <v>23581826.449999996</v>
      </c>
      <c r="AR300" s="62">
        <f t="shared" si="270"/>
        <v>38771670.100000001</v>
      </c>
      <c r="AS300" s="62">
        <f t="shared" si="271"/>
        <v>38771670.100000009</v>
      </c>
    </row>
    <row r="301" spans="1:45" s="6" customFormat="1" ht="13.5" customHeight="1" x14ac:dyDescent="0.2">
      <c r="A301" s="16"/>
      <c r="B301" s="18" t="s">
        <v>2</v>
      </c>
      <c r="C301" s="21">
        <v>0</v>
      </c>
      <c r="D301" s="21">
        <v>0</v>
      </c>
      <c r="E301" s="21">
        <v>0</v>
      </c>
      <c r="F301" s="21">
        <v>0</v>
      </c>
      <c r="G301" s="21"/>
      <c r="H301" s="21">
        <v>0</v>
      </c>
      <c r="I301" s="21">
        <v>0</v>
      </c>
      <c r="J301" s="21">
        <v>0</v>
      </c>
      <c r="K301" s="27"/>
      <c r="L301" s="16"/>
      <c r="M301" s="18" t="s">
        <v>2</v>
      </c>
      <c r="N301" s="21">
        <v>0</v>
      </c>
      <c r="O301" s="21">
        <v>0</v>
      </c>
      <c r="P301" s="21">
        <v>0</v>
      </c>
      <c r="Q301" s="21">
        <v>0</v>
      </c>
      <c r="R301" s="21"/>
      <c r="S301" s="21">
        <v>0</v>
      </c>
      <c r="T301" s="21">
        <v>0</v>
      </c>
      <c r="U301" s="21">
        <v>0</v>
      </c>
      <c r="W301" s="16"/>
      <c r="X301" s="18" t="s">
        <v>2</v>
      </c>
      <c r="Y301" s="21">
        <v>0</v>
      </c>
      <c r="Z301" s="21">
        <v>0</v>
      </c>
      <c r="AA301" s="21">
        <v>0</v>
      </c>
      <c r="AB301" s="21">
        <v>0</v>
      </c>
      <c r="AC301" s="21"/>
      <c r="AD301" s="21">
        <v>0</v>
      </c>
      <c r="AE301" s="21">
        <v>0</v>
      </c>
      <c r="AF301" s="21">
        <v>0</v>
      </c>
      <c r="AG301" s="21"/>
      <c r="AH301" s="69">
        <f t="shared" si="262"/>
        <v>0</v>
      </c>
      <c r="AI301" s="62">
        <f t="shared" si="263"/>
        <v>0</v>
      </c>
      <c r="AJ301" s="62">
        <f t="shared" si="264"/>
        <v>0</v>
      </c>
      <c r="AK301" s="62">
        <f t="shared" si="265"/>
        <v>0</v>
      </c>
      <c r="AL301" s="62"/>
      <c r="AM301" s="62">
        <f t="shared" si="266"/>
        <v>0</v>
      </c>
      <c r="AN301" s="62">
        <f t="shared" si="267"/>
        <v>0</v>
      </c>
      <c r="AO301" s="62">
        <f t="shared" si="268"/>
        <v>0</v>
      </c>
      <c r="AP301" s="62"/>
      <c r="AQ301" s="62">
        <f t="shared" si="269"/>
        <v>0</v>
      </c>
      <c r="AR301" s="62">
        <f t="shared" si="270"/>
        <v>0</v>
      </c>
      <c r="AS301" s="62">
        <f t="shared" si="271"/>
        <v>0</v>
      </c>
    </row>
    <row r="302" spans="1:45" s="6" customFormat="1" ht="21" customHeight="1" x14ac:dyDescent="0.2">
      <c r="A302" s="16"/>
      <c r="B302" s="17" t="s">
        <v>64</v>
      </c>
      <c r="C302" s="20">
        <f>SUM(C303:C304)</f>
        <v>83642958</v>
      </c>
      <c r="D302" s="20">
        <f t="shared" ref="D302:J302" si="308">SUM(D303:D304)</f>
        <v>6970247</v>
      </c>
      <c r="E302" s="20">
        <f t="shared" si="308"/>
        <v>13940492</v>
      </c>
      <c r="F302" s="20">
        <f t="shared" si="308"/>
        <v>20910738</v>
      </c>
      <c r="G302" s="20">
        <f t="shared" si="308"/>
        <v>0</v>
      </c>
      <c r="H302" s="20">
        <f t="shared" si="308"/>
        <v>0</v>
      </c>
      <c r="I302" s="20">
        <f t="shared" si="308"/>
        <v>0</v>
      </c>
      <c r="J302" s="20">
        <f t="shared" si="308"/>
        <v>6813192</v>
      </c>
      <c r="K302" s="27"/>
      <c r="L302" s="16"/>
      <c r="M302" s="17" t="s">
        <v>64</v>
      </c>
      <c r="N302" s="20">
        <f>SUM(N303:N304)</f>
        <v>83642958</v>
      </c>
      <c r="O302" s="20">
        <f t="shared" ref="O302:U302" si="309">SUM(O303:O304)</f>
        <v>27880988</v>
      </c>
      <c r="P302" s="20">
        <f t="shared" si="309"/>
        <v>34851235</v>
      </c>
      <c r="Q302" s="20">
        <f t="shared" si="309"/>
        <v>41851235</v>
      </c>
      <c r="R302" s="20"/>
      <c r="S302" s="20">
        <f t="shared" si="309"/>
        <v>11826354</v>
      </c>
      <c r="T302" s="20">
        <f t="shared" si="309"/>
        <v>20202711</v>
      </c>
      <c r="U302" s="20">
        <f t="shared" si="309"/>
        <v>22170681</v>
      </c>
      <c r="W302" s="16"/>
      <c r="X302" s="17" t="s">
        <v>64</v>
      </c>
      <c r="Y302" s="20">
        <f>SUM(Y303:Y304)</f>
        <v>83642958</v>
      </c>
      <c r="Z302" s="20">
        <f t="shared" ref="Z302:AB302" si="310">SUM(Z303:Z304)</f>
        <v>48791729</v>
      </c>
      <c r="AA302" s="20">
        <f t="shared" si="310"/>
        <v>55761976</v>
      </c>
      <c r="AB302" s="20">
        <f t="shared" si="310"/>
        <v>62732223</v>
      </c>
      <c r="AC302" s="20"/>
      <c r="AD302" s="20">
        <f t="shared" ref="AD302:AF302" si="311">SUM(AD303:AD304)</f>
        <v>27369186</v>
      </c>
      <c r="AE302" s="20">
        <f t="shared" si="311"/>
        <v>35928124</v>
      </c>
      <c r="AF302" s="20">
        <f t="shared" si="311"/>
        <v>43664904</v>
      </c>
      <c r="AG302" s="20"/>
      <c r="AH302" s="69">
        <f t="shared" si="262"/>
        <v>0</v>
      </c>
      <c r="AI302" s="61">
        <f t="shared" si="263"/>
        <v>6940494</v>
      </c>
      <c r="AJ302" s="61">
        <f t="shared" si="264"/>
        <v>6970247</v>
      </c>
      <c r="AK302" s="61">
        <f t="shared" si="265"/>
        <v>6970247</v>
      </c>
      <c r="AL302" s="61"/>
      <c r="AM302" s="61">
        <f t="shared" si="266"/>
        <v>5198505</v>
      </c>
      <c r="AN302" s="61">
        <f t="shared" si="267"/>
        <v>8558938</v>
      </c>
      <c r="AO302" s="61">
        <f t="shared" si="268"/>
        <v>7736780</v>
      </c>
      <c r="AP302" s="61"/>
      <c r="AQ302" s="61">
        <f t="shared" si="269"/>
        <v>21422543</v>
      </c>
      <c r="AR302" s="61">
        <f t="shared" si="270"/>
        <v>19833852</v>
      </c>
      <c r="AS302" s="61">
        <f t="shared" si="271"/>
        <v>19067319</v>
      </c>
    </row>
    <row r="303" spans="1:45" s="6" customFormat="1" ht="13.5" customHeight="1" x14ac:dyDescent="0.2">
      <c r="A303" s="16"/>
      <c r="B303" s="18" t="s">
        <v>0</v>
      </c>
      <c r="C303" s="21">
        <v>83642958</v>
      </c>
      <c r="D303" s="21">
        <v>6970247</v>
      </c>
      <c r="E303" s="21">
        <v>13940492</v>
      </c>
      <c r="F303" s="21">
        <v>20910738</v>
      </c>
      <c r="G303" s="21"/>
      <c r="H303" s="21">
        <v>0</v>
      </c>
      <c r="I303" s="21">
        <v>0</v>
      </c>
      <c r="J303" s="21">
        <v>6813192</v>
      </c>
      <c r="K303" s="41"/>
      <c r="L303" s="16"/>
      <c r="M303" s="18" t="s">
        <v>0</v>
      </c>
      <c r="N303" s="14">
        <v>83642958</v>
      </c>
      <c r="O303" s="14">
        <v>27880988</v>
      </c>
      <c r="P303" s="14">
        <v>34851235</v>
      </c>
      <c r="Q303" s="14">
        <v>41851235</v>
      </c>
      <c r="R303" s="14"/>
      <c r="S303" s="14">
        <v>11826354</v>
      </c>
      <c r="T303" s="14">
        <v>20202711</v>
      </c>
      <c r="U303" s="14">
        <v>22170681</v>
      </c>
      <c r="W303" s="16"/>
      <c r="X303" s="18" t="s">
        <v>0</v>
      </c>
      <c r="Y303" s="14">
        <v>83642958</v>
      </c>
      <c r="Z303" s="14">
        <v>48791729</v>
      </c>
      <c r="AA303" s="14">
        <v>55761976</v>
      </c>
      <c r="AB303" s="14">
        <v>62732223</v>
      </c>
      <c r="AC303" s="14"/>
      <c r="AD303" s="14">
        <v>27369186</v>
      </c>
      <c r="AE303" s="14">
        <v>35928124</v>
      </c>
      <c r="AF303" s="14">
        <v>43664904</v>
      </c>
      <c r="AG303" s="14"/>
      <c r="AH303" s="69">
        <f t="shared" si="262"/>
        <v>0</v>
      </c>
      <c r="AI303" s="61">
        <f t="shared" si="263"/>
        <v>6940494</v>
      </c>
      <c r="AJ303" s="61">
        <f t="shared" si="264"/>
        <v>6970247</v>
      </c>
      <c r="AK303" s="61">
        <f t="shared" si="265"/>
        <v>6970247</v>
      </c>
      <c r="AL303" s="61"/>
      <c r="AM303" s="61">
        <f t="shared" si="266"/>
        <v>5198505</v>
      </c>
      <c r="AN303" s="61">
        <f t="shared" si="267"/>
        <v>8558938</v>
      </c>
      <c r="AO303" s="61">
        <f t="shared" si="268"/>
        <v>7736780</v>
      </c>
      <c r="AP303" s="61"/>
      <c r="AQ303" s="61">
        <f t="shared" si="269"/>
        <v>21422543</v>
      </c>
      <c r="AR303" s="61">
        <f t="shared" si="270"/>
        <v>19833852</v>
      </c>
      <c r="AS303" s="61">
        <f t="shared" si="271"/>
        <v>19067319</v>
      </c>
    </row>
    <row r="304" spans="1:45" s="6" customFormat="1" ht="13.5" customHeight="1" x14ac:dyDescent="0.2">
      <c r="A304" s="16"/>
      <c r="B304" s="18" t="s">
        <v>2</v>
      </c>
      <c r="C304" s="21">
        <v>0</v>
      </c>
      <c r="D304" s="21">
        <v>0</v>
      </c>
      <c r="E304" s="21">
        <v>0</v>
      </c>
      <c r="F304" s="21">
        <v>0</v>
      </c>
      <c r="G304" s="21"/>
      <c r="H304" s="21">
        <v>0</v>
      </c>
      <c r="I304" s="21">
        <v>0</v>
      </c>
      <c r="J304" s="21">
        <v>0</v>
      </c>
      <c r="K304" s="27"/>
      <c r="L304" s="16"/>
      <c r="M304" s="18" t="s">
        <v>2</v>
      </c>
      <c r="N304" s="21">
        <v>0</v>
      </c>
      <c r="O304" s="21">
        <v>0</v>
      </c>
      <c r="P304" s="21">
        <v>0</v>
      </c>
      <c r="Q304" s="21">
        <v>0</v>
      </c>
      <c r="R304" s="21"/>
      <c r="S304" s="21">
        <v>0</v>
      </c>
      <c r="T304" s="21">
        <v>0</v>
      </c>
      <c r="U304" s="21">
        <v>0</v>
      </c>
      <c r="W304" s="16"/>
      <c r="X304" s="18" t="s">
        <v>2</v>
      </c>
      <c r="Y304" s="21">
        <v>0</v>
      </c>
      <c r="Z304" s="21">
        <v>0</v>
      </c>
      <c r="AA304" s="21">
        <v>0</v>
      </c>
      <c r="AB304" s="21">
        <v>0</v>
      </c>
      <c r="AC304" s="21"/>
      <c r="AD304" s="21">
        <v>0</v>
      </c>
      <c r="AE304" s="21">
        <v>0</v>
      </c>
      <c r="AF304" s="21">
        <v>0</v>
      </c>
      <c r="AG304" s="21"/>
      <c r="AH304" s="69">
        <f t="shared" si="262"/>
        <v>0</v>
      </c>
      <c r="AI304" s="61">
        <f t="shared" si="263"/>
        <v>0</v>
      </c>
      <c r="AJ304" s="61">
        <f t="shared" si="264"/>
        <v>0</v>
      </c>
      <c r="AK304" s="61">
        <f t="shared" si="265"/>
        <v>0</v>
      </c>
      <c r="AL304" s="61"/>
      <c r="AM304" s="61">
        <f t="shared" si="266"/>
        <v>0</v>
      </c>
      <c r="AN304" s="61">
        <f t="shared" si="267"/>
        <v>0</v>
      </c>
      <c r="AO304" s="61">
        <f t="shared" si="268"/>
        <v>0</v>
      </c>
      <c r="AP304" s="61"/>
      <c r="AQ304" s="61">
        <f t="shared" si="269"/>
        <v>0</v>
      </c>
      <c r="AR304" s="61">
        <f t="shared" si="270"/>
        <v>0</v>
      </c>
      <c r="AS304" s="61">
        <f t="shared" si="271"/>
        <v>0</v>
      </c>
    </row>
    <row r="305" spans="1:45" ht="21" customHeight="1" x14ac:dyDescent="0.2">
      <c r="A305" s="8"/>
      <c r="B305" s="17" t="s">
        <v>203</v>
      </c>
      <c r="C305" s="20">
        <f>SUM(C306:C307)</f>
        <v>11179333.1</v>
      </c>
      <c r="D305" s="20">
        <f t="shared" ref="D305:J305" si="312">SUM(D306:D307)</f>
        <v>0</v>
      </c>
      <c r="E305" s="20">
        <f t="shared" si="312"/>
        <v>1446757</v>
      </c>
      <c r="F305" s="20">
        <f t="shared" si="312"/>
        <v>2170135</v>
      </c>
      <c r="G305" s="20">
        <f t="shared" si="312"/>
        <v>0</v>
      </c>
      <c r="H305" s="20">
        <f t="shared" si="312"/>
        <v>0</v>
      </c>
      <c r="I305" s="12">
        <f t="shared" si="312"/>
        <v>1245809.8400000001</v>
      </c>
      <c r="J305" s="12">
        <f t="shared" si="312"/>
        <v>1318384.54</v>
      </c>
      <c r="K305" s="27"/>
      <c r="L305" s="8"/>
      <c r="M305" s="17" t="s">
        <v>203</v>
      </c>
      <c r="N305" s="20">
        <f>SUM(N306:N307)</f>
        <v>11179333.1</v>
      </c>
      <c r="O305" s="20">
        <f t="shared" ref="O305:U305" si="313">SUM(O306:O307)</f>
        <v>3592574.7</v>
      </c>
      <c r="P305" s="20">
        <f t="shared" si="313"/>
        <v>4472574.7</v>
      </c>
      <c r="Q305" s="20">
        <f t="shared" si="313"/>
        <v>5425149.4017139999</v>
      </c>
      <c r="R305" s="20"/>
      <c r="S305" s="20">
        <f t="shared" si="313"/>
        <v>1941289.4600000002</v>
      </c>
      <c r="T305" s="12">
        <f t="shared" si="313"/>
        <v>2564194.3800000004</v>
      </c>
      <c r="U305" s="12">
        <f t="shared" si="313"/>
        <v>3259674</v>
      </c>
      <c r="W305" s="8"/>
      <c r="X305" s="17" t="s">
        <v>203</v>
      </c>
      <c r="Y305" s="20">
        <f>SUM(Y306:Y307)</f>
        <v>11179333.1</v>
      </c>
      <c r="Z305" s="20">
        <f t="shared" ref="Z305:AB305" si="314">SUM(Z306:Z307)</f>
        <v>6305149.4017139999</v>
      </c>
      <c r="AA305" s="20">
        <f t="shared" si="314"/>
        <v>7185149.4017139999</v>
      </c>
      <c r="AB305" s="20">
        <f t="shared" si="314"/>
        <v>8065149.4017139999</v>
      </c>
      <c r="AC305" s="20"/>
      <c r="AD305" s="20">
        <f t="shared" ref="AD305:AF305" si="315">SUM(AD306:AD307)</f>
        <v>3882578.92</v>
      </c>
      <c r="AE305" s="12">
        <f t="shared" si="315"/>
        <v>4505483.8400000008</v>
      </c>
      <c r="AF305" s="12">
        <f t="shared" si="315"/>
        <v>5128388.7600000007</v>
      </c>
      <c r="AG305" s="12"/>
      <c r="AH305" s="69">
        <f t="shared" si="262"/>
        <v>0</v>
      </c>
      <c r="AI305" s="61">
        <f t="shared" si="263"/>
        <v>880000</v>
      </c>
      <c r="AJ305" s="61">
        <f t="shared" si="264"/>
        <v>880000</v>
      </c>
      <c r="AK305" s="61">
        <f t="shared" si="265"/>
        <v>880000</v>
      </c>
      <c r="AL305" s="61"/>
      <c r="AM305" s="61">
        <f t="shared" si="266"/>
        <v>622904.91999999993</v>
      </c>
      <c r="AN305" s="61">
        <f t="shared" si="267"/>
        <v>622904.92000000086</v>
      </c>
      <c r="AO305" s="61">
        <f t="shared" si="268"/>
        <v>622904.91999999993</v>
      </c>
      <c r="AP305" s="61"/>
      <c r="AQ305" s="61">
        <f t="shared" si="269"/>
        <v>2422570.481714</v>
      </c>
      <c r="AR305" s="61">
        <f t="shared" si="270"/>
        <v>2679665.5617139991</v>
      </c>
      <c r="AS305" s="61">
        <f t="shared" si="271"/>
        <v>2936760.6417139992</v>
      </c>
    </row>
    <row r="306" spans="1:45" ht="13.5" customHeight="1" x14ac:dyDescent="0.2">
      <c r="A306" s="8"/>
      <c r="B306" s="18" t="s">
        <v>0</v>
      </c>
      <c r="C306" s="21">
        <v>11179333.1</v>
      </c>
      <c r="D306" s="21">
        <v>0</v>
      </c>
      <c r="E306" s="21">
        <v>1446757</v>
      </c>
      <c r="F306" s="21">
        <v>2170135</v>
      </c>
      <c r="G306" s="21"/>
      <c r="H306" s="21">
        <v>0</v>
      </c>
      <c r="I306" s="14">
        <v>1245809.8400000001</v>
      </c>
      <c r="J306" s="14">
        <v>1318384.54</v>
      </c>
      <c r="K306" s="27"/>
      <c r="L306" s="8"/>
      <c r="M306" s="18" t="s">
        <v>0</v>
      </c>
      <c r="N306" s="14">
        <v>11179333.1</v>
      </c>
      <c r="O306" s="14">
        <v>3592574.7</v>
      </c>
      <c r="P306" s="14">
        <v>4472574.7</v>
      </c>
      <c r="Q306" s="14">
        <v>5425149.4017139999</v>
      </c>
      <c r="R306" s="14"/>
      <c r="S306" s="14">
        <v>1941289.4600000002</v>
      </c>
      <c r="T306" s="14">
        <v>2564194.3800000004</v>
      </c>
      <c r="U306" s="14">
        <v>3259674</v>
      </c>
      <c r="W306" s="8"/>
      <c r="X306" s="18" t="s">
        <v>0</v>
      </c>
      <c r="Y306" s="14">
        <v>11179333.1</v>
      </c>
      <c r="Z306" s="14">
        <v>6305149.4017139999</v>
      </c>
      <c r="AA306" s="14">
        <v>7185149.4017139999</v>
      </c>
      <c r="AB306" s="14">
        <v>8065149.4017139999</v>
      </c>
      <c r="AC306" s="14"/>
      <c r="AD306" s="14">
        <v>3882578.92</v>
      </c>
      <c r="AE306" s="14">
        <v>4505483.8400000008</v>
      </c>
      <c r="AF306" s="14">
        <v>5128388.7600000007</v>
      </c>
      <c r="AG306" s="14"/>
      <c r="AH306" s="69">
        <f t="shared" si="262"/>
        <v>0</v>
      </c>
      <c r="AI306" s="61">
        <f t="shared" si="263"/>
        <v>880000</v>
      </c>
      <c r="AJ306" s="61">
        <f t="shared" si="264"/>
        <v>880000</v>
      </c>
      <c r="AK306" s="61">
        <f t="shared" si="265"/>
        <v>880000</v>
      </c>
      <c r="AL306" s="61"/>
      <c r="AM306" s="61">
        <f t="shared" si="266"/>
        <v>622904.91999999993</v>
      </c>
      <c r="AN306" s="61">
        <f t="shared" si="267"/>
        <v>622904.92000000086</v>
      </c>
      <c r="AO306" s="61">
        <f t="shared" si="268"/>
        <v>622904.91999999993</v>
      </c>
      <c r="AP306" s="61"/>
      <c r="AQ306" s="61">
        <f t="shared" si="269"/>
        <v>2422570.481714</v>
      </c>
      <c r="AR306" s="61">
        <f t="shared" si="270"/>
        <v>2679665.5617139991</v>
      </c>
      <c r="AS306" s="61">
        <f t="shared" si="271"/>
        <v>2936760.6417139992</v>
      </c>
    </row>
    <row r="307" spans="1:45" ht="13.5" customHeight="1" x14ac:dyDescent="0.2">
      <c r="A307" s="8"/>
      <c r="B307" s="13" t="s">
        <v>2</v>
      </c>
      <c r="C307" s="21">
        <v>0</v>
      </c>
      <c r="D307" s="21">
        <v>0</v>
      </c>
      <c r="E307" s="21">
        <v>0</v>
      </c>
      <c r="F307" s="21">
        <v>0</v>
      </c>
      <c r="G307" s="21"/>
      <c r="H307" s="21">
        <v>0</v>
      </c>
      <c r="I307" s="21">
        <v>0</v>
      </c>
      <c r="J307" s="21">
        <v>0</v>
      </c>
      <c r="K307" s="27"/>
      <c r="L307" s="8"/>
      <c r="M307" s="13" t="s">
        <v>2</v>
      </c>
      <c r="N307" s="21">
        <v>0</v>
      </c>
      <c r="O307" s="21">
        <v>0</v>
      </c>
      <c r="P307" s="21">
        <v>0</v>
      </c>
      <c r="Q307" s="21">
        <v>0</v>
      </c>
      <c r="R307" s="21"/>
      <c r="S307" s="21">
        <v>0</v>
      </c>
      <c r="T307" s="21">
        <v>0</v>
      </c>
      <c r="U307" s="21">
        <v>0</v>
      </c>
      <c r="W307" s="8"/>
      <c r="X307" s="13" t="s">
        <v>2</v>
      </c>
      <c r="Y307" s="21">
        <v>0</v>
      </c>
      <c r="Z307" s="21">
        <v>0</v>
      </c>
      <c r="AA307" s="21">
        <v>0</v>
      </c>
      <c r="AB307" s="21">
        <v>0</v>
      </c>
      <c r="AC307" s="21"/>
      <c r="AD307" s="21">
        <v>0</v>
      </c>
      <c r="AE307" s="21">
        <v>0</v>
      </c>
      <c r="AF307" s="21">
        <v>0</v>
      </c>
      <c r="AG307" s="21"/>
      <c r="AH307" s="69">
        <f t="shared" si="262"/>
        <v>0</v>
      </c>
      <c r="AI307" s="61">
        <f t="shared" si="263"/>
        <v>0</v>
      </c>
      <c r="AJ307" s="61">
        <f t="shared" si="264"/>
        <v>0</v>
      </c>
      <c r="AK307" s="61">
        <f t="shared" si="265"/>
        <v>0</v>
      </c>
      <c r="AL307" s="61"/>
      <c r="AM307" s="61">
        <f t="shared" si="266"/>
        <v>0</v>
      </c>
      <c r="AN307" s="61">
        <f t="shared" si="267"/>
        <v>0</v>
      </c>
      <c r="AO307" s="61">
        <f t="shared" si="268"/>
        <v>0</v>
      </c>
      <c r="AP307" s="61"/>
      <c r="AQ307" s="61">
        <f t="shared" si="269"/>
        <v>0</v>
      </c>
      <c r="AR307" s="61">
        <f t="shared" si="270"/>
        <v>0</v>
      </c>
      <c r="AS307" s="61">
        <f t="shared" si="271"/>
        <v>0</v>
      </c>
    </row>
    <row r="308" spans="1:45" s="6" customFormat="1" ht="13.5" customHeight="1" x14ac:dyDescent="0.2">
      <c r="A308" s="16"/>
      <c r="B308" s="17" t="s">
        <v>80</v>
      </c>
      <c r="C308" s="20">
        <f>SUM(C309:C310)</f>
        <v>49974.54</v>
      </c>
      <c r="D308" s="20">
        <f t="shared" ref="D308:J308" si="316">SUM(D309:D310)</f>
        <v>0</v>
      </c>
      <c r="E308" s="20">
        <f t="shared" si="316"/>
        <v>0</v>
      </c>
      <c r="F308" s="20">
        <f t="shared" si="316"/>
        <v>49974.54</v>
      </c>
      <c r="G308" s="20">
        <f t="shared" si="316"/>
        <v>0</v>
      </c>
      <c r="H308" s="20">
        <f t="shared" si="316"/>
        <v>0</v>
      </c>
      <c r="I308" s="20">
        <f t="shared" si="316"/>
        <v>0</v>
      </c>
      <c r="J308" s="20">
        <f t="shared" si="316"/>
        <v>49974.54</v>
      </c>
      <c r="K308" s="27"/>
      <c r="L308" s="16"/>
      <c r="M308" s="17" t="s">
        <v>80</v>
      </c>
      <c r="N308" s="20">
        <f>SUM(N309:N310)</f>
        <v>49974.54</v>
      </c>
      <c r="O308" s="20">
        <f t="shared" ref="O308:U308" si="317">SUM(O309:O310)</f>
        <v>49974.54</v>
      </c>
      <c r="P308" s="20">
        <f t="shared" si="317"/>
        <v>49974.54</v>
      </c>
      <c r="Q308" s="20">
        <f t="shared" si="317"/>
        <v>83290.899999999994</v>
      </c>
      <c r="R308" s="20"/>
      <c r="S308" s="20">
        <f t="shared" si="317"/>
        <v>49974.54</v>
      </c>
      <c r="T308" s="20">
        <f t="shared" si="317"/>
        <v>49974.54</v>
      </c>
      <c r="U308" s="20">
        <f t="shared" si="317"/>
        <v>83290.899999999994</v>
      </c>
      <c r="W308" s="16"/>
      <c r="X308" s="17" t="s">
        <v>80</v>
      </c>
      <c r="Y308" s="20">
        <f>SUM(Y309:Y310)</f>
        <v>3146522.9</v>
      </c>
      <c r="Z308" s="20">
        <f t="shared" ref="Z308:AB308" si="318">SUM(Z309:Z310)</f>
        <v>83290.899999999994</v>
      </c>
      <c r="AA308" s="20">
        <f t="shared" si="318"/>
        <v>83290.899999999994</v>
      </c>
      <c r="AB308" s="20">
        <f t="shared" si="318"/>
        <v>83290.899999999994</v>
      </c>
      <c r="AC308" s="20"/>
      <c r="AD308" s="20">
        <f t="shared" ref="AD308:AF308" si="319">SUM(AD309:AD310)</f>
        <v>83290.899999999994</v>
      </c>
      <c r="AE308" s="20">
        <f t="shared" si="319"/>
        <v>83290.899999999994</v>
      </c>
      <c r="AF308" s="20">
        <f t="shared" si="319"/>
        <v>83290.899999999994</v>
      </c>
      <c r="AG308" s="20"/>
      <c r="AH308" s="69">
        <f t="shared" si="262"/>
        <v>3096548.36</v>
      </c>
      <c r="AI308" s="61">
        <f t="shared" si="263"/>
        <v>0</v>
      </c>
      <c r="AJ308" s="61">
        <f t="shared" si="264"/>
        <v>0</v>
      </c>
      <c r="AK308" s="61">
        <f t="shared" si="265"/>
        <v>0</v>
      </c>
      <c r="AL308" s="61"/>
      <c r="AM308" s="61">
        <f t="shared" si="266"/>
        <v>0</v>
      </c>
      <c r="AN308" s="61">
        <f t="shared" si="267"/>
        <v>0</v>
      </c>
      <c r="AO308" s="61">
        <f t="shared" si="268"/>
        <v>0</v>
      </c>
      <c r="AP308" s="61"/>
      <c r="AQ308" s="61">
        <f t="shared" si="269"/>
        <v>0</v>
      </c>
      <c r="AR308" s="61">
        <f t="shared" si="270"/>
        <v>0</v>
      </c>
      <c r="AS308" s="61">
        <f t="shared" si="271"/>
        <v>0</v>
      </c>
    </row>
    <row r="309" spans="1:45" s="6" customFormat="1" ht="13.5" customHeight="1" x14ac:dyDescent="0.2">
      <c r="A309" s="16"/>
      <c r="B309" s="18" t="s">
        <v>0</v>
      </c>
      <c r="C309" s="21">
        <v>49974.54</v>
      </c>
      <c r="D309" s="21">
        <v>0</v>
      </c>
      <c r="E309" s="21">
        <v>0</v>
      </c>
      <c r="F309" s="21">
        <v>49974.54</v>
      </c>
      <c r="G309" s="21"/>
      <c r="H309" s="21">
        <v>0</v>
      </c>
      <c r="I309" s="21">
        <v>0</v>
      </c>
      <c r="J309" s="21">
        <v>49974.54</v>
      </c>
      <c r="K309" s="27"/>
      <c r="L309" s="16"/>
      <c r="M309" s="18" t="s">
        <v>0</v>
      </c>
      <c r="N309" s="14">
        <v>49974.54</v>
      </c>
      <c r="O309" s="14">
        <v>49974.54</v>
      </c>
      <c r="P309" s="14">
        <v>49974.54</v>
      </c>
      <c r="Q309" s="14">
        <v>83290.899999999994</v>
      </c>
      <c r="R309" s="14"/>
      <c r="S309" s="14">
        <v>49974.54</v>
      </c>
      <c r="T309" s="14">
        <v>49974.54</v>
      </c>
      <c r="U309" s="14">
        <v>83290.899999999994</v>
      </c>
      <c r="W309" s="16"/>
      <c r="X309" s="18" t="s">
        <v>0</v>
      </c>
      <c r="Y309" s="14">
        <v>3146522.9</v>
      </c>
      <c r="Z309" s="14">
        <v>83290.899999999994</v>
      </c>
      <c r="AA309" s="14">
        <v>83290.899999999994</v>
      </c>
      <c r="AB309" s="14">
        <v>83290.899999999994</v>
      </c>
      <c r="AC309" s="14"/>
      <c r="AD309" s="14">
        <v>83290.899999999994</v>
      </c>
      <c r="AE309" s="14">
        <v>83290.899999999994</v>
      </c>
      <c r="AF309" s="14">
        <v>83290.899999999994</v>
      </c>
      <c r="AG309" s="14"/>
      <c r="AH309" s="69">
        <f t="shared" si="262"/>
        <v>3096548.36</v>
      </c>
      <c r="AI309" s="61">
        <f t="shared" si="263"/>
        <v>0</v>
      </c>
      <c r="AJ309" s="61">
        <f t="shared" si="264"/>
        <v>0</v>
      </c>
      <c r="AK309" s="61">
        <f t="shared" si="265"/>
        <v>0</v>
      </c>
      <c r="AL309" s="61"/>
      <c r="AM309" s="61">
        <f t="shared" si="266"/>
        <v>0</v>
      </c>
      <c r="AN309" s="61">
        <f t="shared" si="267"/>
        <v>0</v>
      </c>
      <c r="AO309" s="61">
        <f t="shared" si="268"/>
        <v>0</v>
      </c>
      <c r="AP309" s="61"/>
      <c r="AQ309" s="61">
        <f t="shared" si="269"/>
        <v>0</v>
      </c>
      <c r="AR309" s="61">
        <f t="shared" si="270"/>
        <v>0</v>
      </c>
      <c r="AS309" s="61">
        <f t="shared" si="271"/>
        <v>0</v>
      </c>
    </row>
    <row r="310" spans="1:45" s="6" customFormat="1" ht="13.5" customHeight="1" x14ac:dyDescent="0.2">
      <c r="A310" s="16"/>
      <c r="B310" s="18" t="s">
        <v>2</v>
      </c>
      <c r="C310" s="21">
        <v>0</v>
      </c>
      <c r="D310" s="21">
        <v>0</v>
      </c>
      <c r="E310" s="21">
        <v>0</v>
      </c>
      <c r="F310" s="21">
        <v>0</v>
      </c>
      <c r="G310" s="21"/>
      <c r="H310" s="21">
        <v>0</v>
      </c>
      <c r="I310" s="21">
        <v>0</v>
      </c>
      <c r="J310" s="21">
        <v>0</v>
      </c>
      <c r="K310" s="27"/>
      <c r="L310" s="16"/>
      <c r="M310" s="18" t="s">
        <v>2</v>
      </c>
      <c r="N310" s="21">
        <v>0</v>
      </c>
      <c r="O310" s="21">
        <v>0</v>
      </c>
      <c r="P310" s="21">
        <v>0</v>
      </c>
      <c r="Q310" s="21">
        <v>0</v>
      </c>
      <c r="R310" s="21"/>
      <c r="S310" s="21">
        <v>0</v>
      </c>
      <c r="T310" s="21">
        <v>0</v>
      </c>
      <c r="U310" s="21">
        <v>0</v>
      </c>
      <c r="W310" s="16"/>
      <c r="X310" s="18" t="s">
        <v>2</v>
      </c>
      <c r="Y310" s="21">
        <v>0</v>
      </c>
      <c r="Z310" s="21">
        <v>0</v>
      </c>
      <c r="AA310" s="21">
        <v>0</v>
      </c>
      <c r="AB310" s="21">
        <v>0</v>
      </c>
      <c r="AC310" s="21"/>
      <c r="AD310" s="21">
        <v>0</v>
      </c>
      <c r="AE310" s="21">
        <v>0</v>
      </c>
      <c r="AF310" s="21">
        <v>0</v>
      </c>
      <c r="AG310" s="21"/>
      <c r="AH310" s="69">
        <f t="shared" si="262"/>
        <v>0</v>
      </c>
      <c r="AI310" s="61">
        <f t="shared" si="263"/>
        <v>0</v>
      </c>
      <c r="AJ310" s="61">
        <f t="shared" si="264"/>
        <v>0</v>
      </c>
      <c r="AK310" s="61">
        <f t="shared" si="265"/>
        <v>0</v>
      </c>
      <c r="AL310" s="61"/>
      <c r="AM310" s="61">
        <f t="shared" si="266"/>
        <v>0</v>
      </c>
      <c r="AN310" s="61">
        <f t="shared" si="267"/>
        <v>0</v>
      </c>
      <c r="AO310" s="61">
        <f t="shared" si="268"/>
        <v>0</v>
      </c>
      <c r="AP310" s="61"/>
      <c r="AQ310" s="61">
        <f t="shared" si="269"/>
        <v>0</v>
      </c>
      <c r="AR310" s="61">
        <f t="shared" si="270"/>
        <v>0</v>
      </c>
      <c r="AS310" s="61">
        <f t="shared" si="271"/>
        <v>0</v>
      </c>
    </row>
    <row r="311" spans="1:45" ht="20.25" customHeight="1" x14ac:dyDescent="0.2">
      <c r="A311" s="8"/>
      <c r="B311" s="17" t="s">
        <v>189</v>
      </c>
      <c r="C311" s="20">
        <f>SUM(C312:C313)</f>
        <v>19311719.996799998</v>
      </c>
      <c r="D311" s="20">
        <f t="shared" ref="D311:J311" si="320">SUM(D312:D313)</f>
        <v>1609310</v>
      </c>
      <c r="E311" s="20">
        <f t="shared" si="320"/>
        <v>3218620</v>
      </c>
      <c r="F311" s="20">
        <f t="shared" si="320"/>
        <v>4827930</v>
      </c>
      <c r="G311" s="20">
        <f t="shared" si="320"/>
        <v>0</v>
      </c>
      <c r="H311" s="20">
        <f t="shared" si="320"/>
        <v>0</v>
      </c>
      <c r="I311" s="12">
        <f t="shared" si="320"/>
        <v>0</v>
      </c>
      <c r="J311" s="12">
        <f t="shared" si="320"/>
        <v>0</v>
      </c>
      <c r="K311" s="27"/>
      <c r="L311" s="8"/>
      <c r="M311" s="17" t="s">
        <v>189</v>
      </c>
      <c r="N311" s="20">
        <f>SUM(N312:N313)</f>
        <v>19311720</v>
      </c>
      <c r="O311" s="20">
        <f t="shared" ref="O311:U311" si="321">SUM(O312:O313)</f>
        <v>6437240</v>
      </c>
      <c r="P311" s="20">
        <f t="shared" si="321"/>
        <v>8046550</v>
      </c>
      <c r="Q311" s="20">
        <f t="shared" si="321"/>
        <v>9655860</v>
      </c>
      <c r="R311" s="20"/>
      <c r="S311" s="20">
        <f t="shared" si="321"/>
        <v>1927884.12</v>
      </c>
      <c r="T311" s="12">
        <f t="shared" si="321"/>
        <v>2893739.33</v>
      </c>
      <c r="U311" s="12">
        <f t="shared" si="321"/>
        <v>5011895.04</v>
      </c>
      <c r="W311" s="8"/>
      <c r="X311" s="17" t="s">
        <v>189</v>
      </c>
      <c r="Y311" s="20">
        <f>SUM(Y312:Y313)</f>
        <v>19311720</v>
      </c>
      <c r="Z311" s="20">
        <f t="shared" ref="Z311:AB311" si="322">SUM(Z312:Z313)</f>
        <v>11265170</v>
      </c>
      <c r="AA311" s="20">
        <f t="shared" si="322"/>
        <v>12874480</v>
      </c>
      <c r="AB311" s="20">
        <f t="shared" si="322"/>
        <v>14483790</v>
      </c>
      <c r="AC311" s="20"/>
      <c r="AD311" s="20">
        <f t="shared" ref="AD311:AF311" si="323">SUM(AD312:AD313)</f>
        <v>6169478.1799999997</v>
      </c>
      <c r="AE311" s="12">
        <f t="shared" si="323"/>
        <v>6169478.1799999997</v>
      </c>
      <c r="AF311" s="12">
        <f t="shared" si="323"/>
        <v>8493292.5099999998</v>
      </c>
      <c r="AG311" s="12"/>
      <c r="AH311" s="69">
        <f t="shared" si="262"/>
        <v>0</v>
      </c>
      <c r="AI311" s="61">
        <f t="shared" si="263"/>
        <v>1609310</v>
      </c>
      <c r="AJ311" s="61">
        <f t="shared" si="264"/>
        <v>1609310</v>
      </c>
      <c r="AK311" s="61">
        <f t="shared" si="265"/>
        <v>1609310</v>
      </c>
      <c r="AL311" s="61"/>
      <c r="AM311" s="61">
        <f t="shared" si="266"/>
        <v>1157583.1399999997</v>
      </c>
      <c r="AN311" s="61">
        <f t="shared" si="267"/>
        <v>0</v>
      </c>
      <c r="AO311" s="61">
        <f t="shared" si="268"/>
        <v>2323814.33</v>
      </c>
      <c r="AP311" s="61"/>
      <c r="AQ311" s="61">
        <f t="shared" si="269"/>
        <v>5095691.82</v>
      </c>
      <c r="AR311" s="61">
        <f t="shared" si="270"/>
        <v>6705001.8200000003</v>
      </c>
      <c r="AS311" s="61">
        <f t="shared" si="271"/>
        <v>5990497.4900000002</v>
      </c>
    </row>
    <row r="312" spans="1:45" ht="13.5" customHeight="1" x14ac:dyDescent="0.2">
      <c r="A312" s="8"/>
      <c r="B312" s="18" t="s">
        <v>0</v>
      </c>
      <c r="C312" s="21">
        <v>19311719.996799998</v>
      </c>
      <c r="D312" s="21">
        <v>1609310</v>
      </c>
      <c r="E312" s="21">
        <v>3218620</v>
      </c>
      <c r="F312" s="21">
        <v>4827930</v>
      </c>
      <c r="G312" s="21"/>
      <c r="H312" s="21">
        <v>0</v>
      </c>
      <c r="I312" s="14">
        <v>0</v>
      </c>
      <c r="J312" s="14">
        <v>0</v>
      </c>
      <c r="K312" s="45"/>
      <c r="L312" s="8"/>
      <c r="M312" s="18" t="s">
        <v>0</v>
      </c>
      <c r="N312" s="14">
        <v>19311720</v>
      </c>
      <c r="O312" s="14">
        <v>6437240</v>
      </c>
      <c r="P312" s="14">
        <v>8046550</v>
      </c>
      <c r="Q312" s="14">
        <v>9655860</v>
      </c>
      <c r="R312" s="14"/>
      <c r="S312" s="14">
        <v>1927884.12</v>
      </c>
      <c r="T312" s="14">
        <v>2893739.33</v>
      </c>
      <c r="U312" s="14">
        <v>5011895.04</v>
      </c>
      <c r="W312" s="8"/>
      <c r="X312" s="18" t="s">
        <v>0</v>
      </c>
      <c r="Y312" s="14">
        <v>19311720</v>
      </c>
      <c r="Z312" s="14">
        <v>11265170</v>
      </c>
      <c r="AA312" s="14">
        <v>12874480</v>
      </c>
      <c r="AB312" s="14">
        <v>14483790</v>
      </c>
      <c r="AC312" s="14"/>
      <c r="AD312" s="14">
        <v>6169478.1799999997</v>
      </c>
      <c r="AE312" s="14">
        <v>6169478.1799999997</v>
      </c>
      <c r="AF312" s="14">
        <v>8493292.5099999998</v>
      </c>
      <c r="AG312" s="14"/>
      <c r="AH312" s="69">
        <f t="shared" si="262"/>
        <v>0</v>
      </c>
      <c r="AI312" s="61">
        <f t="shared" si="263"/>
        <v>1609310</v>
      </c>
      <c r="AJ312" s="61">
        <f t="shared" si="264"/>
        <v>1609310</v>
      </c>
      <c r="AK312" s="61">
        <f t="shared" si="265"/>
        <v>1609310</v>
      </c>
      <c r="AL312" s="61"/>
      <c r="AM312" s="61">
        <f t="shared" si="266"/>
        <v>1157583.1399999997</v>
      </c>
      <c r="AN312" s="61">
        <f t="shared" si="267"/>
        <v>0</v>
      </c>
      <c r="AO312" s="61">
        <f t="shared" si="268"/>
        <v>2323814.33</v>
      </c>
      <c r="AP312" s="61"/>
      <c r="AQ312" s="61">
        <f t="shared" si="269"/>
        <v>5095691.82</v>
      </c>
      <c r="AR312" s="61">
        <f t="shared" si="270"/>
        <v>6705001.8200000003</v>
      </c>
      <c r="AS312" s="61">
        <f t="shared" si="271"/>
        <v>5990497.4900000002</v>
      </c>
    </row>
    <row r="313" spans="1:45" ht="13.5" customHeight="1" x14ac:dyDescent="0.2">
      <c r="A313" s="8"/>
      <c r="B313" s="18" t="s">
        <v>2</v>
      </c>
      <c r="C313" s="21">
        <v>0</v>
      </c>
      <c r="D313" s="21">
        <v>0</v>
      </c>
      <c r="E313" s="21">
        <v>0</v>
      </c>
      <c r="F313" s="21">
        <v>0</v>
      </c>
      <c r="G313" s="21"/>
      <c r="H313" s="21">
        <v>0</v>
      </c>
      <c r="I313" s="21">
        <v>0</v>
      </c>
      <c r="J313" s="21">
        <v>0</v>
      </c>
      <c r="K313" s="27"/>
      <c r="L313" s="8"/>
      <c r="M313" s="18" t="s">
        <v>2</v>
      </c>
      <c r="N313" s="21">
        <v>0</v>
      </c>
      <c r="O313" s="21">
        <v>0</v>
      </c>
      <c r="P313" s="21">
        <v>0</v>
      </c>
      <c r="Q313" s="21">
        <v>0</v>
      </c>
      <c r="R313" s="21"/>
      <c r="S313" s="21">
        <v>0</v>
      </c>
      <c r="T313" s="21">
        <v>0</v>
      </c>
      <c r="U313" s="21">
        <v>0</v>
      </c>
      <c r="W313" s="8"/>
      <c r="X313" s="18" t="s">
        <v>2</v>
      </c>
      <c r="Y313" s="21">
        <v>0</v>
      </c>
      <c r="Z313" s="21">
        <v>0</v>
      </c>
      <c r="AA313" s="21">
        <v>0</v>
      </c>
      <c r="AB313" s="21">
        <v>0</v>
      </c>
      <c r="AC313" s="21"/>
      <c r="AD313" s="21">
        <v>0</v>
      </c>
      <c r="AE313" s="21">
        <v>0</v>
      </c>
      <c r="AF313" s="21">
        <v>0</v>
      </c>
      <c r="AG313" s="21"/>
      <c r="AH313" s="69">
        <f t="shared" si="262"/>
        <v>0</v>
      </c>
      <c r="AI313" s="61">
        <f t="shared" si="263"/>
        <v>0</v>
      </c>
      <c r="AJ313" s="61">
        <f t="shared" si="264"/>
        <v>0</v>
      </c>
      <c r="AK313" s="61">
        <f t="shared" si="265"/>
        <v>0</v>
      </c>
      <c r="AL313" s="61"/>
      <c r="AM313" s="61">
        <f t="shared" si="266"/>
        <v>0</v>
      </c>
      <c r="AN313" s="61">
        <f t="shared" si="267"/>
        <v>0</v>
      </c>
      <c r="AO313" s="61">
        <f t="shared" si="268"/>
        <v>0</v>
      </c>
      <c r="AP313" s="61"/>
      <c r="AQ313" s="61">
        <f t="shared" si="269"/>
        <v>0</v>
      </c>
      <c r="AR313" s="61">
        <f t="shared" si="270"/>
        <v>0</v>
      </c>
      <c r="AS313" s="61">
        <f t="shared" si="271"/>
        <v>0</v>
      </c>
    </row>
    <row r="314" spans="1:45" ht="21.75" customHeight="1" x14ac:dyDescent="0.2">
      <c r="A314" s="8"/>
      <c r="B314" s="18"/>
      <c r="C314" s="21"/>
      <c r="D314" s="21"/>
      <c r="E314" s="21"/>
      <c r="F314" s="21"/>
      <c r="G314" s="21"/>
      <c r="H314" s="21"/>
      <c r="I314" s="21"/>
      <c r="J314" s="21"/>
      <c r="K314" s="27"/>
      <c r="L314" s="8"/>
      <c r="M314" s="17" t="s">
        <v>274</v>
      </c>
      <c r="N314" s="20">
        <f>SUM(N315:N316)</f>
        <v>1928618.2967999999</v>
      </c>
      <c r="O314" s="20">
        <f t="shared" ref="O314:Q314" si="324">SUM(O315:O316)</f>
        <v>1017554.7183999999</v>
      </c>
      <c r="P314" s="20">
        <f t="shared" si="324"/>
        <v>1017554.7183999999</v>
      </c>
      <c r="Q314" s="20">
        <f t="shared" si="324"/>
        <v>1017554.7183999999</v>
      </c>
      <c r="R314" s="20"/>
      <c r="S314" s="20">
        <f t="shared" ref="S314:U314" si="325">SUM(S315:S316)</f>
        <v>958958</v>
      </c>
      <c r="T314" s="20">
        <f t="shared" si="325"/>
        <v>1115952</v>
      </c>
      <c r="U314" s="63">
        <f t="shared" si="325"/>
        <v>1533814</v>
      </c>
      <c r="V314" s="6"/>
      <c r="W314" s="8"/>
      <c r="X314" s="17" t="s">
        <v>274</v>
      </c>
      <c r="Y314" s="20">
        <f>SUM(Y315:Y316)</f>
        <v>2484634.65</v>
      </c>
      <c r="Z314" s="20">
        <f t="shared" ref="Z314:AB314" si="326">SUM(Z315:Z316)</f>
        <v>1829557</v>
      </c>
      <c r="AA314" s="20">
        <f t="shared" si="326"/>
        <v>2009468</v>
      </c>
      <c r="AB314" s="20">
        <f t="shared" si="326"/>
        <v>2347298</v>
      </c>
      <c r="AC314" s="20"/>
      <c r="AD314" s="20">
        <f t="shared" ref="AD314:AF314" si="327">SUM(AD315:AD316)</f>
        <v>1829557</v>
      </c>
      <c r="AE314" s="20">
        <f t="shared" si="327"/>
        <v>2009468</v>
      </c>
      <c r="AF314" s="20">
        <f t="shared" si="327"/>
        <v>2347298</v>
      </c>
      <c r="AG314" s="20"/>
      <c r="AH314" s="69">
        <f t="shared" si="262"/>
        <v>556016.35320000001</v>
      </c>
      <c r="AI314" s="61">
        <f t="shared" si="263"/>
        <v>812002.2816000001</v>
      </c>
      <c r="AJ314" s="61">
        <f t="shared" si="264"/>
        <v>179911</v>
      </c>
      <c r="AK314" s="61">
        <f t="shared" si="265"/>
        <v>337830</v>
      </c>
      <c r="AL314" s="61"/>
      <c r="AM314" s="61">
        <f>+AD314-U314</f>
        <v>295743</v>
      </c>
      <c r="AN314" s="61">
        <f t="shared" si="267"/>
        <v>179911</v>
      </c>
      <c r="AO314" s="61">
        <f t="shared" si="268"/>
        <v>337830</v>
      </c>
      <c r="AP314" s="61"/>
      <c r="AQ314" s="61">
        <f t="shared" si="269"/>
        <v>0</v>
      </c>
      <c r="AR314" s="61">
        <f t="shared" si="270"/>
        <v>0</v>
      </c>
      <c r="AS314" s="61">
        <f t="shared" si="271"/>
        <v>0</v>
      </c>
    </row>
    <row r="315" spans="1:45" ht="13.5" customHeight="1" x14ac:dyDescent="0.2">
      <c r="A315" s="8"/>
      <c r="B315" s="18"/>
      <c r="C315" s="21"/>
      <c r="D315" s="21"/>
      <c r="E315" s="21"/>
      <c r="F315" s="21"/>
      <c r="G315" s="21"/>
      <c r="H315" s="21"/>
      <c r="I315" s="21"/>
      <c r="J315" s="21"/>
      <c r="K315" s="27"/>
      <c r="L315" s="8"/>
      <c r="M315" s="18" t="s">
        <v>0</v>
      </c>
      <c r="N315" s="14">
        <v>1928618.2967999999</v>
      </c>
      <c r="O315" s="14">
        <v>1017554.7183999999</v>
      </c>
      <c r="P315" s="14">
        <v>1017554.7183999999</v>
      </c>
      <c r="Q315" s="14">
        <v>1017554.7183999999</v>
      </c>
      <c r="R315" s="14"/>
      <c r="S315" s="14">
        <v>958958</v>
      </c>
      <c r="T315" s="14">
        <v>1115952</v>
      </c>
      <c r="U315" s="64">
        <v>1533814</v>
      </c>
      <c r="V315" s="6"/>
      <c r="W315" s="8"/>
      <c r="X315" s="18" t="s">
        <v>0</v>
      </c>
      <c r="Y315" s="14">
        <v>2484634.65</v>
      </c>
      <c r="Z315" s="14">
        <v>1829557</v>
      </c>
      <c r="AA315" s="14">
        <v>2009468</v>
      </c>
      <c r="AB315" s="14">
        <v>2347298</v>
      </c>
      <c r="AC315" s="14"/>
      <c r="AD315" s="21">
        <v>1829557</v>
      </c>
      <c r="AE315" s="14">
        <v>2009468</v>
      </c>
      <c r="AF315" s="14">
        <v>2347298</v>
      </c>
      <c r="AG315" s="14"/>
      <c r="AH315" s="69">
        <f t="shared" si="262"/>
        <v>556016.35320000001</v>
      </c>
      <c r="AI315" s="61">
        <f t="shared" si="263"/>
        <v>812002.2816000001</v>
      </c>
      <c r="AJ315" s="61">
        <f t="shared" si="264"/>
        <v>179911</v>
      </c>
      <c r="AK315" s="61">
        <f t="shared" si="265"/>
        <v>337830</v>
      </c>
      <c r="AL315" s="61"/>
      <c r="AM315" s="61">
        <f t="shared" si="266"/>
        <v>295743</v>
      </c>
      <c r="AN315" s="61">
        <f t="shared" si="267"/>
        <v>179911</v>
      </c>
      <c r="AO315" s="61">
        <f t="shared" si="268"/>
        <v>337830</v>
      </c>
      <c r="AP315" s="61"/>
      <c r="AQ315" s="61">
        <f t="shared" si="269"/>
        <v>0</v>
      </c>
      <c r="AR315" s="61">
        <f t="shared" si="270"/>
        <v>0</v>
      </c>
      <c r="AS315" s="61">
        <f t="shared" si="271"/>
        <v>0</v>
      </c>
    </row>
    <row r="316" spans="1:45" ht="13.5" customHeight="1" x14ac:dyDescent="0.2">
      <c r="A316" s="8"/>
      <c r="B316" s="18"/>
      <c r="C316" s="21"/>
      <c r="D316" s="21"/>
      <c r="E316" s="21"/>
      <c r="F316" s="21"/>
      <c r="G316" s="21"/>
      <c r="H316" s="21"/>
      <c r="I316" s="21"/>
      <c r="J316" s="21"/>
      <c r="K316" s="27"/>
      <c r="L316" s="8"/>
      <c r="M316" s="18" t="s">
        <v>2</v>
      </c>
      <c r="N316" s="21">
        <v>0</v>
      </c>
      <c r="O316" s="21">
        <v>0</v>
      </c>
      <c r="P316" s="21">
        <v>0</v>
      </c>
      <c r="Q316" s="21">
        <v>0</v>
      </c>
      <c r="R316" s="21"/>
      <c r="S316" s="21">
        <v>0</v>
      </c>
      <c r="T316" s="21">
        <v>0</v>
      </c>
      <c r="U316" s="21">
        <v>0</v>
      </c>
      <c r="V316" s="6"/>
      <c r="W316" s="8"/>
      <c r="X316" s="18" t="s">
        <v>2</v>
      </c>
      <c r="Y316" s="21">
        <v>0</v>
      </c>
      <c r="Z316" s="21">
        <v>0</v>
      </c>
      <c r="AA316" s="21">
        <v>0</v>
      </c>
      <c r="AB316" s="21">
        <v>0</v>
      </c>
      <c r="AC316" s="21"/>
      <c r="AD316" s="21">
        <v>0</v>
      </c>
      <c r="AE316" s="21">
        <v>0</v>
      </c>
      <c r="AF316" s="21">
        <v>0</v>
      </c>
      <c r="AG316" s="21"/>
      <c r="AH316" s="69">
        <f t="shared" si="262"/>
        <v>0</v>
      </c>
      <c r="AI316" s="61">
        <f t="shared" si="263"/>
        <v>0</v>
      </c>
      <c r="AJ316" s="61">
        <f t="shared" si="264"/>
        <v>0</v>
      </c>
      <c r="AK316" s="61">
        <f t="shared" si="265"/>
        <v>0</v>
      </c>
      <c r="AL316" s="61"/>
      <c r="AM316" s="61">
        <f t="shared" si="266"/>
        <v>0</v>
      </c>
      <c r="AN316" s="61">
        <f t="shared" si="267"/>
        <v>0</v>
      </c>
      <c r="AO316" s="61">
        <f t="shared" si="268"/>
        <v>0</v>
      </c>
      <c r="AP316" s="61"/>
      <c r="AQ316" s="61">
        <f t="shared" si="269"/>
        <v>0</v>
      </c>
      <c r="AR316" s="61">
        <f t="shared" si="270"/>
        <v>0</v>
      </c>
      <c r="AS316" s="61">
        <f t="shared" si="271"/>
        <v>0</v>
      </c>
    </row>
    <row r="317" spans="1:45" s="6" customFormat="1" ht="25.5" customHeight="1" x14ac:dyDescent="0.2">
      <c r="A317" s="16"/>
      <c r="B317" s="17" t="s">
        <v>117</v>
      </c>
      <c r="C317" s="20">
        <f>SUM(C318:C319)</f>
        <v>48013626.259999998</v>
      </c>
      <c r="D317" s="20">
        <f t="shared" ref="D317:J317" si="328">SUM(D318:D319)</f>
        <v>3991291.2199999993</v>
      </c>
      <c r="E317" s="20">
        <f t="shared" si="328"/>
        <v>8100484.4399999985</v>
      </c>
      <c r="F317" s="20">
        <f t="shared" si="328"/>
        <v>12091798.66</v>
      </c>
      <c r="G317" s="20">
        <f t="shared" si="328"/>
        <v>0</v>
      </c>
      <c r="H317" s="20">
        <f t="shared" si="328"/>
        <v>0</v>
      </c>
      <c r="I317" s="20">
        <f t="shared" si="328"/>
        <v>1008280.42</v>
      </c>
      <c r="J317" s="20">
        <f t="shared" si="328"/>
        <v>2636382.6600000006</v>
      </c>
      <c r="K317" s="27"/>
      <c r="L317" s="16"/>
      <c r="M317" s="17" t="s">
        <v>117</v>
      </c>
      <c r="N317" s="20">
        <f>SUM(N318:N319)</f>
        <v>48013626.259999998</v>
      </c>
      <c r="O317" s="20">
        <f t="shared" ref="O317:U317" si="329">SUM(O318:O319)</f>
        <v>16083089.879999997</v>
      </c>
      <c r="P317" s="20">
        <f t="shared" si="329"/>
        <v>20074381.100000001</v>
      </c>
      <c r="Q317" s="20">
        <f t="shared" si="329"/>
        <v>24065672.32</v>
      </c>
      <c r="R317" s="20"/>
      <c r="S317" s="20">
        <f t="shared" si="329"/>
        <v>8245636.1700000009</v>
      </c>
      <c r="T317" s="20">
        <f t="shared" si="329"/>
        <v>9667722.2100000009</v>
      </c>
      <c r="U317" s="20">
        <f t="shared" si="329"/>
        <v>13812801.33</v>
      </c>
      <c r="W317" s="16"/>
      <c r="X317" s="17" t="s">
        <v>117</v>
      </c>
      <c r="Y317" s="20">
        <f>SUM(Y318:Y319)</f>
        <v>48013626.259999998</v>
      </c>
      <c r="Z317" s="20">
        <f t="shared" ref="Z317:AB317" si="330">SUM(Z318:Z319)</f>
        <v>28056963.539999995</v>
      </c>
      <c r="AA317" s="20">
        <f t="shared" si="330"/>
        <v>32048254.759999994</v>
      </c>
      <c r="AB317" s="20">
        <f t="shared" si="330"/>
        <v>36039545.780000009</v>
      </c>
      <c r="AC317" s="20"/>
      <c r="AD317" s="20">
        <f t="shared" ref="AD317:AF317" si="331">SUM(AD318:AD319)</f>
        <v>15845913.050000003</v>
      </c>
      <c r="AE317" s="20">
        <f t="shared" si="331"/>
        <v>19078386.080000006</v>
      </c>
      <c r="AF317" s="20">
        <f t="shared" si="331"/>
        <v>22382238.709999997</v>
      </c>
      <c r="AG317" s="20"/>
      <c r="AH317" s="69">
        <f>+Y317-N317</f>
        <v>0</v>
      </c>
      <c r="AI317" s="61">
        <f t="shared" si="263"/>
        <v>3991291.2199999951</v>
      </c>
      <c r="AJ317" s="61">
        <f t="shared" si="264"/>
        <v>3991291.2199999988</v>
      </c>
      <c r="AK317" s="61">
        <f t="shared" si="265"/>
        <v>3991291.0200000145</v>
      </c>
      <c r="AL317" s="61"/>
      <c r="AM317" s="61">
        <f t="shared" si="266"/>
        <v>2033111.7200000025</v>
      </c>
      <c r="AN317" s="61">
        <f t="shared" si="267"/>
        <v>3232473.0300000031</v>
      </c>
      <c r="AO317" s="61">
        <f t="shared" si="268"/>
        <v>3303852.6299999915</v>
      </c>
      <c r="AP317" s="61"/>
      <c r="AQ317" s="61">
        <f t="shared" si="269"/>
        <v>12211050.489999993</v>
      </c>
      <c r="AR317" s="61">
        <f t="shared" si="270"/>
        <v>12969868.679999989</v>
      </c>
      <c r="AS317" s="61">
        <f t="shared" si="271"/>
        <v>13657307.070000011</v>
      </c>
    </row>
    <row r="318" spans="1:45" s="6" customFormat="1" ht="13.5" customHeight="1" x14ac:dyDescent="0.2">
      <c r="A318" s="16"/>
      <c r="B318" s="18" t="s">
        <v>0</v>
      </c>
      <c r="C318" s="21">
        <v>48013626.259999998</v>
      </c>
      <c r="D318" s="21">
        <v>3991291.2199999993</v>
      </c>
      <c r="E318" s="21">
        <v>8100484.4399999985</v>
      </c>
      <c r="F318" s="21">
        <v>12091798.66</v>
      </c>
      <c r="G318" s="21"/>
      <c r="H318" s="21">
        <v>0</v>
      </c>
      <c r="I318" s="21">
        <v>1008280.42</v>
      </c>
      <c r="J318" s="21">
        <v>2636382.6600000006</v>
      </c>
      <c r="K318" s="39"/>
      <c r="L318" s="16"/>
      <c r="M318" s="18" t="s">
        <v>0</v>
      </c>
      <c r="N318" s="14">
        <v>48013626.259999998</v>
      </c>
      <c r="O318" s="14">
        <v>16083089.879999997</v>
      </c>
      <c r="P318" s="14">
        <v>20074381.100000001</v>
      </c>
      <c r="Q318" s="14">
        <v>24065672.32</v>
      </c>
      <c r="R318" s="14"/>
      <c r="S318" s="14">
        <v>8245636.1700000009</v>
      </c>
      <c r="T318" s="14">
        <v>9667722.2100000009</v>
      </c>
      <c r="U318" s="14">
        <v>13812801.33</v>
      </c>
      <c r="W318" s="16"/>
      <c r="X318" s="18" t="s">
        <v>0</v>
      </c>
      <c r="Y318" s="14">
        <v>48013626.259999998</v>
      </c>
      <c r="Z318" s="14">
        <v>28056963.539999995</v>
      </c>
      <c r="AA318" s="14">
        <v>32048254.759999994</v>
      </c>
      <c r="AB318" s="14">
        <v>36039545.780000009</v>
      </c>
      <c r="AC318" s="14"/>
      <c r="AD318" s="14">
        <v>15845913.050000003</v>
      </c>
      <c r="AE318" s="14">
        <v>19078386.080000006</v>
      </c>
      <c r="AF318" s="14">
        <v>22382238.709999997</v>
      </c>
      <c r="AG318" s="14"/>
      <c r="AH318" s="69">
        <f t="shared" si="262"/>
        <v>0</v>
      </c>
      <c r="AI318" s="61">
        <f t="shared" si="263"/>
        <v>3991291.2199999951</v>
      </c>
      <c r="AJ318" s="61">
        <f t="shared" si="264"/>
        <v>3991291.2199999988</v>
      </c>
      <c r="AK318" s="61">
        <f t="shared" si="265"/>
        <v>3991291.0200000145</v>
      </c>
      <c r="AL318" s="61"/>
      <c r="AM318" s="61">
        <f t="shared" si="266"/>
        <v>2033111.7200000025</v>
      </c>
      <c r="AN318" s="61">
        <f t="shared" si="267"/>
        <v>3232473.0300000031</v>
      </c>
      <c r="AO318" s="61">
        <f t="shared" si="268"/>
        <v>3303852.6299999915</v>
      </c>
      <c r="AP318" s="61"/>
      <c r="AQ318" s="61">
        <f t="shared" si="269"/>
        <v>12211050.489999993</v>
      </c>
      <c r="AR318" s="61">
        <f t="shared" si="270"/>
        <v>12969868.679999989</v>
      </c>
      <c r="AS318" s="61">
        <f t="shared" si="271"/>
        <v>13657307.070000011</v>
      </c>
    </row>
    <row r="319" spans="1:45" s="6" customFormat="1" ht="13.5" customHeight="1" x14ac:dyDescent="0.2">
      <c r="A319" s="16"/>
      <c r="B319" s="18" t="s">
        <v>2</v>
      </c>
      <c r="C319" s="21">
        <v>0</v>
      </c>
      <c r="D319" s="21">
        <v>0</v>
      </c>
      <c r="E319" s="21">
        <v>0</v>
      </c>
      <c r="F319" s="21">
        <v>0</v>
      </c>
      <c r="G319" s="21"/>
      <c r="H319" s="21">
        <v>0</v>
      </c>
      <c r="I319" s="21">
        <v>0</v>
      </c>
      <c r="J319" s="21">
        <v>0</v>
      </c>
      <c r="K319" s="27"/>
      <c r="L319" s="16"/>
      <c r="M319" s="18" t="s">
        <v>2</v>
      </c>
      <c r="N319" s="21">
        <v>0</v>
      </c>
      <c r="O319" s="21">
        <v>0</v>
      </c>
      <c r="P319" s="21">
        <v>0</v>
      </c>
      <c r="Q319" s="21">
        <v>0</v>
      </c>
      <c r="R319" s="21"/>
      <c r="S319" s="21">
        <v>0</v>
      </c>
      <c r="T319" s="21">
        <v>0</v>
      </c>
      <c r="U319" s="21">
        <v>0</v>
      </c>
      <c r="W319" s="16"/>
      <c r="X319" s="18" t="s">
        <v>2</v>
      </c>
      <c r="Y319" s="21">
        <v>0</v>
      </c>
      <c r="Z319" s="21">
        <v>0</v>
      </c>
      <c r="AA319" s="21">
        <v>0</v>
      </c>
      <c r="AB319" s="21">
        <v>0</v>
      </c>
      <c r="AC319" s="21"/>
      <c r="AD319" s="21">
        <v>0</v>
      </c>
      <c r="AE319" s="21">
        <v>0</v>
      </c>
      <c r="AF319" s="21">
        <v>0</v>
      </c>
      <c r="AG319" s="21"/>
      <c r="AH319" s="69">
        <f t="shared" si="262"/>
        <v>0</v>
      </c>
      <c r="AI319" s="61">
        <f t="shared" si="263"/>
        <v>0</v>
      </c>
      <c r="AJ319" s="61">
        <f t="shared" si="264"/>
        <v>0</v>
      </c>
      <c r="AK319" s="61">
        <f t="shared" si="265"/>
        <v>0</v>
      </c>
      <c r="AL319" s="61"/>
      <c r="AM319" s="61">
        <f t="shared" si="266"/>
        <v>0</v>
      </c>
      <c r="AN319" s="61">
        <f t="shared" si="267"/>
        <v>0</v>
      </c>
      <c r="AO319" s="61">
        <f t="shared" si="268"/>
        <v>0</v>
      </c>
      <c r="AP319" s="61"/>
      <c r="AQ319" s="61">
        <f t="shared" si="269"/>
        <v>0</v>
      </c>
      <c r="AR319" s="61">
        <f t="shared" si="270"/>
        <v>0</v>
      </c>
      <c r="AS319" s="61">
        <f t="shared" si="271"/>
        <v>0</v>
      </c>
    </row>
    <row r="320" spans="1:45" ht="21" customHeight="1" x14ac:dyDescent="0.2">
      <c r="A320" s="8"/>
      <c r="B320" s="17" t="s">
        <v>92</v>
      </c>
      <c r="C320" s="20">
        <f>SUM(C321:C322)</f>
        <v>31877948.199999999</v>
      </c>
      <c r="D320" s="20">
        <f t="shared" ref="D320:J320" si="332">SUM(D321:D322)</f>
        <v>2723181.05</v>
      </c>
      <c r="E320" s="20">
        <f t="shared" si="332"/>
        <v>5430116.8200000003</v>
      </c>
      <c r="F320" s="20">
        <f t="shared" si="332"/>
        <v>8199630.1200000001</v>
      </c>
      <c r="G320" s="20">
        <f t="shared" si="332"/>
        <v>0</v>
      </c>
      <c r="H320" s="20">
        <f t="shared" si="332"/>
        <v>0</v>
      </c>
      <c r="I320" s="20">
        <f t="shared" si="332"/>
        <v>889880.39</v>
      </c>
      <c r="J320" s="20">
        <f t="shared" si="332"/>
        <v>2662764.16</v>
      </c>
      <c r="K320" s="39"/>
      <c r="L320" s="8"/>
      <c r="M320" s="17" t="s">
        <v>92</v>
      </c>
      <c r="N320" s="20">
        <f>SUM(N321:N322)</f>
        <v>31877948.199999999</v>
      </c>
      <c r="O320" s="20">
        <f t="shared" ref="O320:U320" si="333">SUM(O321:O322)</f>
        <v>10848766.120000001</v>
      </c>
      <c r="P320" s="20">
        <f t="shared" si="333"/>
        <v>13609867.32</v>
      </c>
      <c r="Q320" s="20">
        <f t="shared" si="333"/>
        <v>16441278.199999999</v>
      </c>
      <c r="R320" s="20"/>
      <c r="S320" s="20">
        <f t="shared" si="333"/>
        <v>3780364.71</v>
      </c>
      <c r="T320" s="20">
        <f t="shared" si="333"/>
        <v>7121686.5</v>
      </c>
      <c r="U320" s="20">
        <f t="shared" si="333"/>
        <v>12821176.199999999</v>
      </c>
      <c r="W320" s="8"/>
      <c r="X320" s="17" t="s">
        <v>92</v>
      </c>
      <c r="Y320" s="20">
        <f>SUM(Y321:Y322)</f>
        <v>31877948.199999999</v>
      </c>
      <c r="Z320" s="20">
        <f t="shared" ref="Z320:AB320" si="334">SUM(Z321:Z322)</f>
        <v>19176415.719999999</v>
      </c>
      <c r="AA320" s="20">
        <f t="shared" si="334"/>
        <v>21737111.719999999</v>
      </c>
      <c r="AB320" s="20">
        <f t="shared" si="334"/>
        <v>24250819.989999998</v>
      </c>
      <c r="AC320" s="20"/>
      <c r="AD320" s="20">
        <f t="shared" ref="AD320:AF320" si="335">SUM(AD321:AD322)</f>
        <v>15639685.389999999</v>
      </c>
      <c r="AE320" s="20">
        <f t="shared" si="335"/>
        <v>17929771.169999998</v>
      </c>
      <c r="AF320" s="20">
        <f t="shared" si="335"/>
        <v>20603510.5</v>
      </c>
      <c r="AG320" s="20"/>
      <c r="AH320" s="69">
        <f t="shared" si="262"/>
        <v>0</v>
      </c>
      <c r="AI320" s="61">
        <f t="shared" si="263"/>
        <v>2735137.5199999996</v>
      </c>
      <c r="AJ320" s="61">
        <f t="shared" si="264"/>
        <v>2560696</v>
      </c>
      <c r="AK320" s="61">
        <f t="shared" si="265"/>
        <v>2513708.2699999996</v>
      </c>
      <c r="AL320" s="61"/>
      <c r="AM320" s="61">
        <f t="shared" si="266"/>
        <v>2818509.1899999995</v>
      </c>
      <c r="AN320" s="61">
        <f t="shared" si="267"/>
        <v>2290085.7799999993</v>
      </c>
      <c r="AO320" s="61">
        <f t="shared" si="268"/>
        <v>2673739.3300000019</v>
      </c>
      <c r="AP320" s="61"/>
      <c r="AQ320" s="61">
        <f t="shared" si="269"/>
        <v>3536730.33</v>
      </c>
      <c r="AR320" s="61">
        <f t="shared" si="270"/>
        <v>3807340.5500000007</v>
      </c>
      <c r="AS320" s="61">
        <f t="shared" si="271"/>
        <v>3647309.4899999984</v>
      </c>
    </row>
    <row r="321" spans="1:45" ht="13.5" customHeight="1" x14ac:dyDescent="0.2">
      <c r="A321" s="8"/>
      <c r="B321" s="18" t="s">
        <v>0</v>
      </c>
      <c r="C321" s="21">
        <v>31877948.199999999</v>
      </c>
      <c r="D321" s="21">
        <v>2723181.05</v>
      </c>
      <c r="E321" s="21">
        <v>5430116.8200000003</v>
      </c>
      <c r="F321" s="21">
        <v>8199630.1200000001</v>
      </c>
      <c r="G321" s="21"/>
      <c r="H321" s="21">
        <v>0</v>
      </c>
      <c r="I321" s="21">
        <v>889880.39</v>
      </c>
      <c r="J321" s="21">
        <v>2662764.16</v>
      </c>
      <c r="K321" s="27"/>
      <c r="L321" s="8"/>
      <c r="M321" s="18" t="s">
        <v>0</v>
      </c>
      <c r="N321" s="14">
        <v>31877948.199999999</v>
      </c>
      <c r="O321" s="14">
        <v>10848766.120000001</v>
      </c>
      <c r="P321" s="14">
        <v>13609867.32</v>
      </c>
      <c r="Q321" s="14">
        <v>16441278.199999999</v>
      </c>
      <c r="R321" s="14"/>
      <c r="S321" s="14">
        <v>3780364.71</v>
      </c>
      <c r="T321" s="14">
        <v>7121686.5</v>
      </c>
      <c r="U321" s="14">
        <v>12821176.199999999</v>
      </c>
      <c r="W321" s="8"/>
      <c r="X321" s="18" t="s">
        <v>0</v>
      </c>
      <c r="Y321" s="14">
        <v>31877948.199999999</v>
      </c>
      <c r="Z321" s="14">
        <v>19176415.719999999</v>
      </c>
      <c r="AA321" s="14">
        <v>21737111.719999999</v>
      </c>
      <c r="AB321" s="14">
        <v>24250819.989999998</v>
      </c>
      <c r="AC321" s="14"/>
      <c r="AD321" s="14">
        <v>15639685.389999999</v>
      </c>
      <c r="AE321" s="14">
        <v>17929771.169999998</v>
      </c>
      <c r="AF321" s="14">
        <v>20603510.5</v>
      </c>
      <c r="AG321" s="14"/>
      <c r="AH321" s="69">
        <f t="shared" si="262"/>
        <v>0</v>
      </c>
      <c r="AI321" s="61">
        <f t="shared" si="263"/>
        <v>2735137.5199999996</v>
      </c>
      <c r="AJ321" s="61">
        <f t="shared" si="264"/>
        <v>2560696</v>
      </c>
      <c r="AK321" s="61">
        <f t="shared" si="265"/>
        <v>2513708.2699999996</v>
      </c>
      <c r="AL321" s="61"/>
      <c r="AM321" s="61">
        <f t="shared" si="266"/>
        <v>2818509.1899999995</v>
      </c>
      <c r="AN321" s="61">
        <f t="shared" si="267"/>
        <v>2290085.7799999993</v>
      </c>
      <c r="AO321" s="61">
        <f t="shared" si="268"/>
        <v>2673739.3300000019</v>
      </c>
      <c r="AP321" s="61"/>
      <c r="AQ321" s="61">
        <f t="shared" si="269"/>
        <v>3536730.33</v>
      </c>
      <c r="AR321" s="61">
        <f t="shared" si="270"/>
        <v>3807340.5500000007</v>
      </c>
      <c r="AS321" s="61">
        <f t="shared" si="271"/>
        <v>3647309.4899999984</v>
      </c>
    </row>
    <row r="322" spans="1:45" ht="13.5" customHeight="1" x14ac:dyDescent="0.2">
      <c r="A322" s="8"/>
      <c r="B322" s="18" t="s">
        <v>2</v>
      </c>
      <c r="C322" s="21">
        <v>0</v>
      </c>
      <c r="D322" s="21">
        <v>0</v>
      </c>
      <c r="E322" s="21">
        <v>0</v>
      </c>
      <c r="F322" s="21">
        <v>0</v>
      </c>
      <c r="G322" s="21"/>
      <c r="H322" s="21">
        <v>0</v>
      </c>
      <c r="I322" s="21">
        <v>0</v>
      </c>
      <c r="J322" s="21">
        <v>0</v>
      </c>
      <c r="K322" s="27"/>
      <c r="L322" s="8"/>
      <c r="M322" s="18" t="s">
        <v>2</v>
      </c>
      <c r="N322" s="21">
        <v>0</v>
      </c>
      <c r="O322" s="21">
        <v>0</v>
      </c>
      <c r="P322" s="21">
        <v>0</v>
      </c>
      <c r="Q322" s="21">
        <v>0</v>
      </c>
      <c r="R322" s="21"/>
      <c r="S322" s="21">
        <v>0</v>
      </c>
      <c r="T322" s="21">
        <v>0</v>
      </c>
      <c r="U322" s="21">
        <v>0</v>
      </c>
      <c r="W322" s="8"/>
      <c r="X322" s="18" t="s">
        <v>2</v>
      </c>
      <c r="Y322" s="21">
        <v>0</v>
      </c>
      <c r="Z322" s="21">
        <v>0</v>
      </c>
      <c r="AA322" s="21">
        <v>0</v>
      </c>
      <c r="AB322" s="21">
        <v>0</v>
      </c>
      <c r="AC322" s="21"/>
      <c r="AD322" s="21">
        <v>0</v>
      </c>
      <c r="AE322" s="21">
        <v>0</v>
      </c>
      <c r="AF322" s="21">
        <v>0</v>
      </c>
      <c r="AG322" s="21"/>
      <c r="AH322" s="69">
        <f t="shared" si="262"/>
        <v>0</v>
      </c>
      <c r="AI322" s="61">
        <f t="shared" si="263"/>
        <v>0</v>
      </c>
      <c r="AJ322" s="61">
        <f t="shared" si="264"/>
        <v>0</v>
      </c>
      <c r="AK322" s="61">
        <f t="shared" si="265"/>
        <v>0</v>
      </c>
      <c r="AL322" s="61"/>
      <c r="AM322" s="61">
        <f t="shared" si="266"/>
        <v>0</v>
      </c>
      <c r="AN322" s="61">
        <f t="shared" si="267"/>
        <v>0</v>
      </c>
      <c r="AO322" s="61">
        <f t="shared" si="268"/>
        <v>0</v>
      </c>
      <c r="AP322" s="61"/>
      <c r="AQ322" s="61">
        <f t="shared" si="269"/>
        <v>0</v>
      </c>
      <c r="AR322" s="61">
        <f t="shared" si="270"/>
        <v>0</v>
      </c>
      <c r="AS322" s="61">
        <f t="shared" si="271"/>
        <v>0</v>
      </c>
    </row>
    <row r="323" spans="1:45" ht="29.25" customHeight="1" x14ac:dyDescent="0.2">
      <c r="A323" s="8"/>
      <c r="B323" s="17" t="s">
        <v>300</v>
      </c>
      <c r="C323" s="20">
        <f>SUM(C324:C325)</f>
        <v>202924</v>
      </c>
      <c r="D323" s="20">
        <f t="shared" ref="D323:J323" si="336">SUM(D324:D325)</f>
        <v>107938</v>
      </c>
      <c r="E323" s="20">
        <f t="shared" si="336"/>
        <v>107938</v>
      </c>
      <c r="F323" s="20">
        <f t="shared" si="336"/>
        <v>107938</v>
      </c>
      <c r="G323" s="20">
        <f t="shared" si="336"/>
        <v>0</v>
      </c>
      <c r="H323" s="20">
        <f t="shared" si="336"/>
        <v>0</v>
      </c>
      <c r="I323" s="20">
        <f t="shared" si="336"/>
        <v>0</v>
      </c>
      <c r="J323" s="20">
        <f t="shared" si="336"/>
        <v>55197</v>
      </c>
      <c r="K323" s="27"/>
      <c r="L323" s="8"/>
      <c r="M323" s="17" t="s">
        <v>300</v>
      </c>
      <c r="N323" s="20">
        <f>SUM(N324:N325)</f>
        <v>137993</v>
      </c>
      <c r="O323" s="20">
        <f t="shared" ref="O323:U323" si="337">SUM(O324:O325)</f>
        <v>55197</v>
      </c>
      <c r="P323" s="20">
        <f t="shared" si="337"/>
        <v>55197</v>
      </c>
      <c r="Q323" s="20">
        <f t="shared" si="337"/>
        <v>110394</v>
      </c>
      <c r="R323" s="20"/>
      <c r="S323" s="20">
        <f t="shared" si="337"/>
        <v>55197</v>
      </c>
      <c r="T323" s="20">
        <f t="shared" si="337"/>
        <v>55197</v>
      </c>
      <c r="U323" s="20">
        <f t="shared" si="337"/>
        <v>110394</v>
      </c>
      <c r="W323" s="8"/>
      <c r="X323" s="17" t="s">
        <v>300</v>
      </c>
      <c r="Y323" s="20">
        <f>SUM(Y324:Y325)</f>
        <v>137993</v>
      </c>
      <c r="Z323" s="20">
        <f t="shared" ref="Z323:AB323" si="338">SUM(Z324:Z325)</f>
        <v>110394</v>
      </c>
      <c r="AA323" s="20">
        <f t="shared" si="338"/>
        <v>110394</v>
      </c>
      <c r="AB323" s="20">
        <f t="shared" si="338"/>
        <v>110394</v>
      </c>
      <c r="AC323" s="20"/>
      <c r="AD323" s="20">
        <f t="shared" ref="AD323:AF323" si="339">SUM(AD324:AD325)</f>
        <v>110394</v>
      </c>
      <c r="AE323" s="20">
        <f t="shared" si="339"/>
        <v>110394</v>
      </c>
      <c r="AF323" s="20">
        <f t="shared" si="339"/>
        <v>110394</v>
      </c>
      <c r="AG323" s="20"/>
      <c r="AH323" s="69">
        <f t="shared" si="262"/>
        <v>0</v>
      </c>
      <c r="AI323" s="61">
        <f t="shared" si="263"/>
        <v>0</v>
      </c>
      <c r="AJ323" s="61">
        <f t="shared" si="264"/>
        <v>0</v>
      </c>
      <c r="AK323" s="61">
        <f t="shared" si="265"/>
        <v>0</v>
      </c>
      <c r="AL323" s="61"/>
      <c r="AM323" s="61">
        <f t="shared" si="266"/>
        <v>0</v>
      </c>
      <c r="AN323" s="61">
        <f t="shared" si="267"/>
        <v>0</v>
      </c>
      <c r="AO323" s="61">
        <f t="shared" si="268"/>
        <v>0</v>
      </c>
      <c r="AP323" s="61"/>
      <c r="AQ323" s="61">
        <f t="shared" si="269"/>
        <v>0</v>
      </c>
      <c r="AR323" s="61">
        <f t="shared" si="270"/>
        <v>0</v>
      </c>
      <c r="AS323" s="61">
        <f t="shared" si="271"/>
        <v>0</v>
      </c>
    </row>
    <row r="324" spans="1:45" ht="13.5" customHeight="1" x14ac:dyDescent="0.2">
      <c r="A324" s="8"/>
      <c r="B324" s="18" t="s">
        <v>0</v>
      </c>
      <c r="C324" s="21">
        <v>202924</v>
      </c>
      <c r="D324" s="21">
        <v>107938</v>
      </c>
      <c r="E324" s="21">
        <v>107938</v>
      </c>
      <c r="F324" s="21">
        <v>107938</v>
      </c>
      <c r="G324" s="21"/>
      <c r="H324" s="21">
        <v>0</v>
      </c>
      <c r="I324" s="21">
        <v>0</v>
      </c>
      <c r="J324" s="21">
        <v>55197</v>
      </c>
      <c r="K324" s="27"/>
      <c r="L324" s="8"/>
      <c r="M324" s="18" t="s">
        <v>0</v>
      </c>
      <c r="N324" s="14">
        <v>137993</v>
      </c>
      <c r="O324" s="21">
        <v>55197</v>
      </c>
      <c r="P324" s="14">
        <v>55197</v>
      </c>
      <c r="Q324" s="14">
        <v>110394</v>
      </c>
      <c r="R324" s="14"/>
      <c r="S324" s="14">
        <v>55197</v>
      </c>
      <c r="T324" s="14">
        <v>55197</v>
      </c>
      <c r="U324" s="14">
        <v>110394</v>
      </c>
      <c r="W324" s="8"/>
      <c r="X324" s="18" t="s">
        <v>0</v>
      </c>
      <c r="Y324" s="14">
        <v>137993</v>
      </c>
      <c r="Z324" s="21">
        <v>110394</v>
      </c>
      <c r="AA324" s="14">
        <v>110394</v>
      </c>
      <c r="AB324" s="14">
        <v>110394</v>
      </c>
      <c r="AC324" s="14"/>
      <c r="AD324" s="14">
        <v>110394</v>
      </c>
      <c r="AE324" s="14">
        <v>110394</v>
      </c>
      <c r="AF324" s="14">
        <v>110394</v>
      </c>
      <c r="AG324" s="14"/>
      <c r="AH324" s="69">
        <f t="shared" si="262"/>
        <v>0</v>
      </c>
      <c r="AI324" s="61">
        <f t="shared" si="263"/>
        <v>0</v>
      </c>
      <c r="AJ324" s="61">
        <f t="shared" si="264"/>
        <v>0</v>
      </c>
      <c r="AK324" s="61">
        <f t="shared" si="265"/>
        <v>0</v>
      </c>
      <c r="AL324" s="61"/>
      <c r="AM324" s="61">
        <f t="shared" si="266"/>
        <v>0</v>
      </c>
      <c r="AN324" s="61">
        <f t="shared" si="267"/>
        <v>0</v>
      </c>
      <c r="AO324" s="61">
        <f t="shared" si="268"/>
        <v>0</v>
      </c>
      <c r="AP324" s="61"/>
      <c r="AQ324" s="61">
        <f t="shared" si="269"/>
        <v>0</v>
      </c>
      <c r="AR324" s="61">
        <f t="shared" si="270"/>
        <v>0</v>
      </c>
      <c r="AS324" s="61">
        <f t="shared" si="271"/>
        <v>0</v>
      </c>
    </row>
    <row r="325" spans="1:45" ht="13.5" customHeight="1" x14ac:dyDescent="0.2">
      <c r="A325" s="8"/>
      <c r="B325" s="18" t="s">
        <v>2</v>
      </c>
      <c r="C325" s="21">
        <v>0</v>
      </c>
      <c r="D325" s="21">
        <v>0</v>
      </c>
      <c r="E325" s="21">
        <v>0</v>
      </c>
      <c r="F325" s="21">
        <v>0</v>
      </c>
      <c r="G325" s="21"/>
      <c r="H325" s="21">
        <v>0</v>
      </c>
      <c r="I325" s="21">
        <v>0</v>
      </c>
      <c r="J325" s="21">
        <v>0</v>
      </c>
      <c r="K325" s="39"/>
      <c r="L325" s="8"/>
      <c r="M325" s="18" t="s">
        <v>2</v>
      </c>
      <c r="N325" s="21">
        <v>0</v>
      </c>
      <c r="O325" s="21">
        <v>0</v>
      </c>
      <c r="P325" s="21">
        <v>0</v>
      </c>
      <c r="Q325" s="21">
        <v>0</v>
      </c>
      <c r="R325" s="21"/>
      <c r="S325" s="21">
        <v>0</v>
      </c>
      <c r="T325" s="21">
        <v>0</v>
      </c>
      <c r="U325" s="21">
        <v>0</v>
      </c>
      <c r="W325" s="8"/>
      <c r="X325" s="18" t="s">
        <v>2</v>
      </c>
      <c r="Y325" s="21">
        <v>0</v>
      </c>
      <c r="Z325" s="21">
        <v>0</v>
      </c>
      <c r="AA325" s="21">
        <v>0</v>
      </c>
      <c r="AB325" s="21">
        <v>0</v>
      </c>
      <c r="AC325" s="21"/>
      <c r="AD325" s="21">
        <v>0</v>
      </c>
      <c r="AE325" s="21">
        <v>0</v>
      </c>
      <c r="AF325" s="21">
        <v>0</v>
      </c>
      <c r="AG325" s="21"/>
      <c r="AH325" s="69">
        <f t="shared" si="262"/>
        <v>0</v>
      </c>
      <c r="AI325" s="61">
        <f t="shared" si="263"/>
        <v>0</v>
      </c>
      <c r="AJ325" s="61">
        <f t="shared" si="264"/>
        <v>0</v>
      </c>
      <c r="AK325" s="61">
        <f t="shared" si="265"/>
        <v>0</v>
      </c>
      <c r="AL325" s="61"/>
      <c r="AM325" s="61">
        <f t="shared" si="266"/>
        <v>0</v>
      </c>
      <c r="AN325" s="61">
        <f t="shared" si="267"/>
        <v>0</v>
      </c>
      <c r="AO325" s="61">
        <f t="shared" si="268"/>
        <v>0</v>
      </c>
      <c r="AP325" s="61"/>
      <c r="AQ325" s="61">
        <f t="shared" si="269"/>
        <v>0</v>
      </c>
      <c r="AR325" s="61">
        <f t="shared" si="270"/>
        <v>0</v>
      </c>
      <c r="AS325" s="61">
        <f t="shared" si="271"/>
        <v>0</v>
      </c>
    </row>
    <row r="326" spans="1:45" ht="19.5" customHeight="1" x14ac:dyDescent="0.2">
      <c r="A326" s="16"/>
      <c r="B326" s="17" t="s">
        <v>61</v>
      </c>
      <c r="C326" s="20">
        <f>SUM(C327:C328)</f>
        <v>55298513.520000003</v>
      </c>
      <c r="D326" s="20">
        <f t="shared" ref="D326:J326" si="340">SUM(D327:D328)</f>
        <v>0</v>
      </c>
      <c r="E326" s="20">
        <f t="shared" si="340"/>
        <v>6611780.2599999998</v>
      </c>
      <c r="F326" s="20">
        <f t="shared" si="340"/>
        <v>6611780.2599999998</v>
      </c>
      <c r="G326" s="20">
        <f t="shared" si="340"/>
        <v>0</v>
      </c>
      <c r="H326" s="20">
        <f t="shared" si="340"/>
        <v>0</v>
      </c>
      <c r="I326" s="20">
        <f t="shared" si="340"/>
        <v>0</v>
      </c>
      <c r="J326" s="20">
        <f t="shared" si="340"/>
        <v>0</v>
      </c>
      <c r="K326" s="39"/>
      <c r="L326" s="16"/>
      <c r="M326" s="17" t="s">
        <v>61</v>
      </c>
      <c r="N326" s="20">
        <f>SUM(N327:N328)</f>
        <v>55298513.619999997</v>
      </c>
      <c r="O326" s="20">
        <f t="shared" ref="O326:U326" si="341">SUM(O327:O328)</f>
        <v>2190780.2599999998</v>
      </c>
      <c r="P326" s="20">
        <f t="shared" si="341"/>
        <v>22157767.260000002</v>
      </c>
      <c r="Q326" s="20">
        <f t="shared" si="341"/>
        <v>26614363.260000002</v>
      </c>
      <c r="R326" s="20"/>
      <c r="S326" s="20">
        <f t="shared" si="341"/>
        <v>697015.14</v>
      </c>
      <c r="T326" s="20">
        <f t="shared" si="341"/>
        <v>2464806.14</v>
      </c>
      <c r="U326" s="20">
        <f t="shared" si="341"/>
        <v>18316729.399999999</v>
      </c>
      <c r="W326" s="16"/>
      <c r="X326" s="17" t="s">
        <v>61</v>
      </c>
      <c r="Y326" s="20">
        <f>SUM(Y327:Y328)</f>
        <v>55298514</v>
      </c>
      <c r="Z326" s="20">
        <f t="shared" ref="Z326:AB326" si="342">SUM(Z327:Z328)</f>
        <v>31070959.260000002</v>
      </c>
      <c r="AA326" s="20">
        <f t="shared" si="342"/>
        <v>37335328.460000001</v>
      </c>
      <c r="AB326" s="20">
        <f t="shared" si="342"/>
        <v>41791924.460000001</v>
      </c>
      <c r="AC326" s="20"/>
      <c r="AD326" s="20">
        <f t="shared" ref="AD326:AF326" si="343">SUM(AD327:AD328)</f>
        <v>26799546.98</v>
      </c>
      <c r="AE326" s="20">
        <f t="shared" si="343"/>
        <v>31790855.43</v>
      </c>
      <c r="AF326" s="20">
        <f t="shared" si="343"/>
        <v>36009989.039999999</v>
      </c>
      <c r="AG326" s="20"/>
      <c r="AH326" s="69">
        <f t="shared" si="262"/>
        <v>0.38000000268220901</v>
      </c>
      <c r="AI326" s="61">
        <f t="shared" si="263"/>
        <v>4456596</v>
      </c>
      <c r="AJ326" s="61">
        <f t="shared" si="264"/>
        <v>6264369.1999999993</v>
      </c>
      <c r="AK326" s="61">
        <f t="shared" si="265"/>
        <v>4456596</v>
      </c>
      <c r="AL326" s="61"/>
      <c r="AM326" s="61">
        <f t="shared" si="266"/>
        <v>8482817.5800000019</v>
      </c>
      <c r="AN326" s="61">
        <f t="shared" si="267"/>
        <v>4991308.4499999993</v>
      </c>
      <c r="AO326" s="61">
        <f t="shared" si="268"/>
        <v>4219133.6099999994</v>
      </c>
      <c r="AP326" s="61"/>
      <c r="AQ326" s="61">
        <f t="shared" si="269"/>
        <v>4271412.2800000012</v>
      </c>
      <c r="AR326" s="61">
        <f t="shared" si="270"/>
        <v>5544473.0300000012</v>
      </c>
      <c r="AS326" s="61">
        <f t="shared" si="271"/>
        <v>5781935.4200000018</v>
      </c>
    </row>
    <row r="327" spans="1:45" ht="13.5" customHeight="1" x14ac:dyDescent="0.2">
      <c r="A327" s="16"/>
      <c r="B327" s="18" t="s">
        <v>0</v>
      </c>
      <c r="C327" s="21">
        <v>55298513.520000003</v>
      </c>
      <c r="D327" s="21">
        <v>0</v>
      </c>
      <c r="E327" s="21">
        <v>6611780.2599999998</v>
      </c>
      <c r="F327" s="21">
        <v>6611780.2599999998</v>
      </c>
      <c r="G327" s="21"/>
      <c r="H327" s="21">
        <v>0</v>
      </c>
      <c r="I327" s="21">
        <v>0</v>
      </c>
      <c r="J327" s="21">
        <v>0</v>
      </c>
      <c r="K327" s="27"/>
      <c r="L327" s="16"/>
      <c r="M327" s="18" t="s">
        <v>0</v>
      </c>
      <c r="N327" s="14">
        <v>55298513.619999997</v>
      </c>
      <c r="O327" s="21">
        <v>2190780.2599999998</v>
      </c>
      <c r="P327" s="14">
        <v>22157767.260000002</v>
      </c>
      <c r="Q327" s="14">
        <v>26614363.260000002</v>
      </c>
      <c r="R327" s="14"/>
      <c r="S327" s="14">
        <v>697015.14</v>
      </c>
      <c r="T327" s="14">
        <v>2464806.14</v>
      </c>
      <c r="U327" s="14">
        <v>18316729.399999999</v>
      </c>
      <c r="W327" s="16"/>
      <c r="X327" s="18" t="s">
        <v>0</v>
      </c>
      <c r="Y327" s="14">
        <v>55298514</v>
      </c>
      <c r="Z327" s="21">
        <v>31070959.260000002</v>
      </c>
      <c r="AA327" s="14">
        <v>37335328.460000001</v>
      </c>
      <c r="AB327" s="14">
        <v>41791924.460000001</v>
      </c>
      <c r="AC327" s="14"/>
      <c r="AD327" s="14">
        <v>26799546.98</v>
      </c>
      <c r="AE327" s="14">
        <v>31790855.43</v>
      </c>
      <c r="AF327" s="14">
        <v>36009989.039999999</v>
      </c>
      <c r="AG327" s="14"/>
      <c r="AH327" s="69">
        <f t="shared" si="262"/>
        <v>0.38000000268220901</v>
      </c>
      <c r="AI327" s="61">
        <f t="shared" si="263"/>
        <v>4456596</v>
      </c>
      <c r="AJ327" s="61">
        <f t="shared" si="264"/>
        <v>6264369.1999999993</v>
      </c>
      <c r="AK327" s="61">
        <f t="shared" si="265"/>
        <v>4456596</v>
      </c>
      <c r="AL327" s="61"/>
      <c r="AM327" s="61">
        <f t="shared" si="266"/>
        <v>8482817.5800000019</v>
      </c>
      <c r="AN327" s="61">
        <f t="shared" si="267"/>
        <v>4991308.4499999993</v>
      </c>
      <c r="AO327" s="61">
        <f t="shared" si="268"/>
        <v>4219133.6099999994</v>
      </c>
      <c r="AP327" s="61"/>
      <c r="AQ327" s="61">
        <f t="shared" si="269"/>
        <v>4271412.2800000012</v>
      </c>
      <c r="AR327" s="61">
        <f t="shared" si="270"/>
        <v>5544473.0300000012</v>
      </c>
      <c r="AS327" s="61">
        <f t="shared" si="271"/>
        <v>5781935.4200000018</v>
      </c>
    </row>
    <row r="328" spans="1:45" ht="13.5" customHeight="1" x14ac:dyDescent="0.2">
      <c r="A328" s="16"/>
      <c r="B328" s="18" t="s">
        <v>2</v>
      </c>
      <c r="C328" s="21">
        <v>0</v>
      </c>
      <c r="D328" s="21">
        <v>0</v>
      </c>
      <c r="E328" s="21">
        <v>0</v>
      </c>
      <c r="F328" s="21">
        <v>0</v>
      </c>
      <c r="G328" s="21"/>
      <c r="H328" s="21">
        <v>0</v>
      </c>
      <c r="I328" s="21">
        <v>0</v>
      </c>
      <c r="J328" s="21">
        <v>0</v>
      </c>
      <c r="K328" s="27"/>
      <c r="L328" s="16"/>
      <c r="M328" s="18" t="s">
        <v>2</v>
      </c>
      <c r="N328" s="21">
        <v>0</v>
      </c>
      <c r="O328" s="21">
        <v>0</v>
      </c>
      <c r="P328" s="21">
        <v>0</v>
      </c>
      <c r="Q328" s="21">
        <v>0</v>
      </c>
      <c r="R328" s="21"/>
      <c r="S328" s="21">
        <v>0</v>
      </c>
      <c r="T328" s="21">
        <v>0</v>
      </c>
      <c r="U328" s="21">
        <v>0</v>
      </c>
      <c r="W328" s="16"/>
      <c r="X328" s="18" t="s">
        <v>2</v>
      </c>
      <c r="Y328" s="21">
        <v>0</v>
      </c>
      <c r="Z328" s="21">
        <v>0</v>
      </c>
      <c r="AA328" s="21">
        <v>0</v>
      </c>
      <c r="AB328" s="21">
        <v>0</v>
      </c>
      <c r="AC328" s="21"/>
      <c r="AD328" s="21">
        <v>0</v>
      </c>
      <c r="AE328" s="21">
        <v>0</v>
      </c>
      <c r="AF328" s="21">
        <v>0</v>
      </c>
      <c r="AG328" s="21"/>
      <c r="AH328" s="69">
        <f t="shared" si="262"/>
        <v>0</v>
      </c>
      <c r="AI328" s="61">
        <f t="shared" si="263"/>
        <v>0</v>
      </c>
      <c r="AJ328" s="61">
        <f t="shared" si="264"/>
        <v>0</v>
      </c>
      <c r="AK328" s="61">
        <f t="shared" si="265"/>
        <v>0</v>
      </c>
      <c r="AL328" s="61"/>
      <c r="AM328" s="61">
        <f t="shared" si="266"/>
        <v>0</v>
      </c>
      <c r="AN328" s="61">
        <f t="shared" si="267"/>
        <v>0</v>
      </c>
      <c r="AO328" s="61">
        <f t="shared" si="268"/>
        <v>0</v>
      </c>
      <c r="AP328" s="61"/>
      <c r="AQ328" s="61">
        <f t="shared" si="269"/>
        <v>0</v>
      </c>
      <c r="AR328" s="61">
        <f t="shared" si="270"/>
        <v>0</v>
      </c>
      <c r="AS328" s="61">
        <f t="shared" si="271"/>
        <v>0</v>
      </c>
    </row>
    <row r="329" spans="1:45" ht="21" customHeight="1" x14ac:dyDescent="0.2">
      <c r="A329" s="8"/>
      <c r="B329" s="17" t="s">
        <v>119</v>
      </c>
      <c r="C329" s="20">
        <f>SUM(C330:C331)</f>
        <v>2014664</v>
      </c>
      <c r="D329" s="20">
        <f t="shared" ref="D329:J329" si="344">SUM(D330:D331)</f>
        <v>8653</v>
      </c>
      <c r="E329" s="20">
        <f t="shared" si="344"/>
        <v>0</v>
      </c>
      <c r="F329" s="20">
        <f t="shared" si="344"/>
        <v>0</v>
      </c>
      <c r="G329" s="20">
        <f t="shared" si="344"/>
        <v>0</v>
      </c>
      <c r="H329" s="20">
        <f t="shared" si="344"/>
        <v>8653</v>
      </c>
      <c r="I329" s="20">
        <f t="shared" si="344"/>
        <v>0</v>
      </c>
      <c r="J329" s="20">
        <f t="shared" si="344"/>
        <v>0</v>
      </c>
      <c r="K329" s="27"/>
      <c r="L329" s="8"/>
      <c r="M329" s="17" t="s">
        <v>119</v>
      </c>
      <c r="N329" s="20">
        <f>SUM(N330:N331)</f>
        <v>7936616</v>
      </c>
      <c r="O329" s="20">
        <f t="shared" ref="O329:U329" si="345">SUM(O330:O331)</f>
        <v>861039.02</v>
      </c>
      <c r="P329" s="20">
        <f t="shared" si="345"/>
        <v>916788</v>
      </c>
      <c r="Q329" s="20">
        <f t="shared" si="345"/>
        <v>2656006.65</v>
      </c>
      <c r="R329" s="20"/>
      <c r="S329" s="20">
        <f t="shared" si="345"/>
        <v>861039.02</v>
      </c>
      <c r="T329" s="20">
        <f t="shared" si="345"/>
        <v>916788</v>
      </c>
      <c r="U329" s="20">
        <f t="shared" si="345"/>
        <v>2656006.65</v>
      </c>
      <c r="W329" s="8"/>
      <c r="X329" s="17" t="s">
        <v>119</v>
      </c>
      <c r="Y329" s="20">
        <f t="shared" ref="Y329:AF329" si="346">SUM(Y330:Y331)</f>
        <v>8274632</v>
      </c>
      <c r="Z329" s="20">
        <f t="shared" si="346"/>
        <v>3009084</v>
      </c>
      <c r="AA329" s="20">
        <f t="shared" si="346"/>
        <v>3555626</v>
      </c>
      <c r="AB329" s="20">
        <f t="shared" si="346"/>
        <v>3612375</v>
      </c>
      <c r="AC329" s="20"/>
      <c r="AD329" s="20">
        <f t="shared" si="346"/>
        <v>3009084</v>
      </c>
      <c r="AE329" s="20">
        <f t="shared" si="346"/>
        <v>3555626</v>
      </c>
      <c r="AF329" s="20">
        <f t="shared" si="346"/>
        <v>3612375</v>
      </c>
      <c r="AG329" s="20"/>
      <c r="AH329" s="69">
        <f t="shared" si="262"/>
        <v>338016</v>
      </c>
      <c r="AI329" s="61">
        <f t="shared" si="263"/>
        <v>353077.35000000009</v>
      </c>
      <c r="AJ329" s="61">
        <f t="shared" si="264"/>
        <v>546542</v>
      </c>
      <c r="AK329" s="61">
        <f t="shared" si="265"/>
        <v>56749</v>
      </c>
      <c r="AL329" s="61"/>
      <c r="AM329" s="61">
        <f t="shared" si="266"/>
        <v>353077.35000000009</v>
      </c>
      <c r="AN329" s="61">
        <f t="shared" si="267"/>
        <v>546542</v>
      </c>
      <c r="AO329" s="61">
        <f t="shared" si="268"/>
        <v>56749</v>
      </c>
      <c r="AP329" s="61"/>
      <c r="AQ329" s="61">
        <f t="shared" si="269"/>
        <v>0</v>
      </c>
      <c r="AR329" s="61">
        <f t="shared" si="270"/>
        <v>0</v>
      </c>
      <c r="AS329" s="61">
        <f t="shared" si="271"/>
        <v>0</v>
      </c>
    </row>
    <row r="330" spans="1:45" ht="13.5" customHeight="1" x14ac:dyDescent="0.2">
      <c r="A330" s="8"/>
      <c r="B330" s="18" t="s">
        <v>0</v>
      </c>
      <c r="C330" s="21">
        <v>2014664</v>
      </c>
      <c r="D330" s="21">
        <v>8653</v>
      </c>
      <c r="E330" s="21">
        <v>0</v>
      </c>
      <c r="F330" s="21">
        <v>0</v>
      </c>
      <c r="G330" s="21"/>
      <c r="H330" s="21">
        <v>8653</v>
      </c>
      <c r="I330" s="21">
        <v>0</v>
      </c>
      <c r="J330" s="21">
        <v>0</v>
      </c>
      <c r="K330" s="27"/>
      <c r="L330" s="8"/>
      <c r="M330" s="18" t="s">
        <v>0</v>
      </c>
      <c r="N330" s="14">
        <v>7936616</v>
      </c>
      <c r="O330" s="14">
        <v>861039.02</v>
      </c>
      <c r="P330" s="14">
        <v>916788</v>
      </c>
      <c r="Q330" s="14">
        <v>2656006.65</v>
      </c>
      <c r="R330" s="14"/>
      <c r="S330" s="14">
        <v>861039.02</v>
      </c>
      <c r="T330" s="14">
        <v>916788</v>
      </c>
      <c r="U330" s="14">
        <v>2656006.65</v>
      </c>
      <c r="W330" s="8"/>
      <c r="X330" s="18" t="s">
        <v>0</v>
      </c>
      <c r="Y330" s="14">
        <v>8274632</v>
      </c>
      <c r="Z330" s="14">
        <v>3009084</v>
      </c>
      <c r="AA330" s="14">
        <v>3555626</v>
      </c>
      <c r="AB330" s="14">
        <v>3612375</v>
      </c>
      <c r="AC330" s="14"/>
      <c r="AD330" s="14">
        <v>3009084</v>
      </c>
      <c r="AE330" s="14">
        <v>3555626</v>
      </c>
      <c r="AF330" s="14">
        <v>3612375</v>
      </c>
      <c r="AG330" s="14"/>
      <c r="AH330" s="69">
        <f t="shared" si="262"/>
        <v>338016</v>
      </c>
      <c r="AI330" s="61">
        <f t="shared" si="263"/>
        <v>353077.35000000009</v>
      </c>
      <c r="AJ330" s="61">
        <f t="shared" si="264"/>
        <v>546542</v>
      </c>
      <c r="AK330" s="61">
        <f t="shared" si="265"/>
        <v>56749</v>
      </c>
      <c r="AL330" s="61"/>
      <c r="AM330" s="61">
        <f t="shared" si="266"/>
        <v>353077.35000000009</v>
      </c>
      <c r="AN330" s="61">
        <f t="shared" si="267"/>
        <v>546542</v>
      </c>
      <c r="AO330" s="61">
        <f t="shared" si="268"/>
        <v>56749</v>
      </c>
      <c r="AP330" s="61"/>
      <c r="AQ330" s="61">
        <f t="shared" si="269"/>
        <v>0</v>
      </c>
      <c r="AR330" s="61">
        <f t="shared" si="270"/>
        <v>0</v>
      </c>
      <c r="AS330" s="61">
        <f t="shared" si="271"/>
        <v>0</v>
      </c>
    </row>
    <row r="331" spans="1:45" ht="13.5" customHeight="1" x14ac:dyDescent="0.2">
      <c r="A331" s="8"/>
      <c r="B331" s="13" t="s">
        <v>2</v>
      </c>
      <c r="C331" s="21">
        <v>0</v>
      </c>
      <c r="D331" s="21">
        <v>0</v>
      </c>
      <c r="E331" s="21">
        <v>0</v>
      </c>
      <c r="F331" s="21">
        <v>0</v>
      </c>
      <c r="G331" s="21"/>
      <c r="H331" s="21">
        <v>0</v>
      </c>
      <c r="I331" s="21">
        <v>0</v>
      </c>
      <c r="J331" s="21">
        <v>0</v>
      </c>
      <c r="K331" s="27"/>
      <c r="L331" s="8"/>
      <c r="M331" s="13" t="s">
        <v>2</v>
      </c>
      <c r="N331" s="21">
        <v>0</v>
      </c>
      <c r="O331" s="21">
        <v>0</v>
      </c>
      <c r="P331" s="21">
        <v>0</v>
      </c>
      <c r="Q331" s="21">
        <v>0</v>
      </c>
      <c r="R331" s="21"/>
      <c r="S331" s="21">
        <v>0</v>
      </c>
      <c r="T331" s="21">
        <v>0</v>
      </c>
      <c r="U331" s="21">
        <v>0</v>
      </c>
      <c r="W331" s="8"/>
      <c r="X331" s="13" t="s">
        <v>2</v>
      </c>
      <c r="Y331" s="21">
        <v>0</v>
      </c>
      <c r="Z331" s="21">
        <v>0</v>
      </c>
      <c r="AA331" s="21">
        <v>0</v>
      </c>
      <c r="AB331" s="21">
        <v>0</v>
      </c>
      <c r="AC331" s="21"/>
      <c r="AD331" s="21">
        <v>0</v>
      </c>
      <c r="AE331" s="21">
        <v>0</v>
      </c>
      <c r="AF331" s="21">
        <v>0</v>
      </c>
      <c r="AG331" s="21"/>
      <c r="AH331" s="69">
        <f t="shared" si="262"/>
        <v>0</v>
      </c>
      <c r="AI331" s="61">
        <f t="shared" si="263"/>
        <v>0</v>
      </c>
      <c r="AJ331" s="61">
        <f t="shared" si="264"/>
        <v>0</v>
      </c>
      <c r="AK331" s="61">
        <f t="shared" si="265"/>
        <v>0</v>
      </c>
      <c r="AL331" s="61"/>
      <c r="AM331" s="61">
        <f t="shared" si="266"/>
        <v>0</v>
      </c>
      <c r="AN331" s="61">
        <f t="shared" si="267"/>
        <v>0</v>
      </c>
      <c r="AO331" s="61">
        <f t="shared" si="268"/>
        <v>0</v>
      </c>
      <c r="AP331" s="61"/>
      <c r="AQ331" s="61">
        <f t="shared" si="269"/>
        <v>0</v>
      </c>
      <c r="AR331" s="61">
        <f t="shared" si="270"/>
        <v>0</v>
      </c>
      <c r="AS331" s="61">
        <f t="shared" si="271"/>
        <v>0</v>
      </c>
    </row>
    <row r="332" spans="1:45" s="6" customFormat="1" ht="17.25" customHeight="1" x14ac:dyDescent="0.2">
      <c r="A332" s="16"/>
      <c r="B332" s="17" t="s">
        <v>138</v>
      </c>
      <c r="C332" s="20">
        <f>SUM(C333:C334)</f>
        <v>25656857.23</v>
      </c>
      <c r="D332" s="20">
        <f t="shared" ref="D332:J332" si="347">SUM(D333:D334)</f>
        <v>1912220.56</v>
      </c>
      <c r="E332" s="20">
        <f t="shared" si="347"/>
        <v>3824441.12</v>
      </c>
      <c r="F332" s="20">
        <f t="shared" si="347"/>
        <v>6164825.0999999996</v>
      </c>
      <c r="G332" s="20">
        <f t="shared" si="347"/>
        <v>0</v>
      </c>
      <c r="H332" s="20">
        <f t="shared" si="347"/>
        <v>1598997.81</v>
      </c>
      <c r="I332" s="20">
        <f t="shared" si="347"/>
        <v>3060361.17</v>
      </c>
      <c r="J332" s="20">
        <f t="shared" si="347"/>
        <v>4558137.3900000006</v>
      </c>
      <c r="K332" s="27"/>
      <c r="L332" s="16"/>
      <c r="M332" s="17" t="s">
        <v>138</v>
      </c>
      <c r="N332" s="20">
        <f>SUM(N333:N334)</f>
        <v>25656857.23</v>
      </c>
      <c r="O332" s="20">
        <f t="shared" ref="O332:U332" si="348">SUM(O333:O334)</f>
        <v>8073946.1399999997</v>
      </c>
      <c r="P332" s="20">
        <f t="shared" si="348"/>
        <v>9986206.1400000006</v>
      </c>
      <c r="Q332" s="20">
        <f t="shared" si="348"/>
        <v>13966431.52</v>
      </c>
      <c r="R332" s="20"/>
      <c r="S332" s="20">
        <f t="shared" si="348"/>
        <v>7348014.6200000001</v>
      </c>
      <c r="T332" s="20">
        <f t="shared" si="348"/>
        <v>8824881.6999999993</v>
      </c>
      <c r="U332" s="20">
        <f t="shared" si="348"/>
        <v>12002039.080000002</v>
      </c>
      <c r="W332" s="16"/>
      <c r="X332" s="17" t="s">
        <v>138</v>
      </c>
      <c r="Y332" s="20">
        <f>SUM(Y333:Y334)</f>
        <v>25656857.23</v>
      </c>
      <c r="Z332" s="20">
        <f t="shared" ref="Z332:AB332" si="349">SUM(Z333:Z334)</f>
        <v>16092773.23</v>
      </c>
      <c r="AA332" s="20">
        <f t="shared" si="349"/>
        <v>18005033.23</v>
      </c>
      <c r="AB332" s="20">
        <f t="shared" si="349"/>
        <v>19917293.229999997</v>
      </c>
      <c r="AC332" s="20"/>
      <c r="AD332" s="20">
        <f t="shared" ref="AD332:AF332" si="350">SUM(AD333:AD334)</f>
        <v>15437149.950000001</v>
      </c>
      <c r="AE332" s="20">
        <f t="shared" si="350"/>
        <v>16574045.530000001</v>
      </c>
      <c r="AF332" s="20">
        <f t="shared" si="350"/>
        <v>16810567.210000001</v>
      </c>
      <c r="AG332" s="20"/>
      <c r="AH332" s="69">
        <f t="shared" si="262"/>
        <v>0</v>
      </c>
      <c r="AI332" s="61">
        <f t="shared" si="263"/>
        <v>2126341.7100000009</v>
      </c>
      <c r="AJ332" s="61">
        <f t="shared" si="264"/>
        <v>1912260</v>
      </c>
      <c r="AK332" s="61">
        <f t="shared" si="265"/>
        <v>1912259.9999999963</v>
      </c>
      <c r="AL332" s="61"/>
      <c r="AM332" s="61">
        <f t="shared" si="266"/>
        <v>3435110.8699999992</v>
      </c>
      <c r="AN332" s="61">
        <f t="shared" si="267"/>
        <v>1136895.58</v>
      </c>
      <c r="AO332" s="61">
        <f t="shared" si="268"/>
        <v>236521.6799999997</v>
      </c>
      <c r="AP332" s="61"/>
      <c r="AQ332" s="61">
        <f t="shared" si="269"/>
        <v>655623.27999999933</v>
      </c>
      <c r="AR332" s="61">
        <f t="shared" si="270"/>
        <v>1430987.6999999993</v>
      </c>
      <c r="AS332" s="61">
        <f t="shared" si="271"/>
        <v>3106726.0199999958</v>
      </c>
    </row>
    <row r="333" spans="1:45" s="6" customFormat="1" ht="13.5" customHeight="1" x14ac:dyDescent="0.2">
      <c r="A333" s="16"/>
      <c r="B333" s="18" t="s">
        <v>0</v>
      </c>
      <c r="C333" s="21">
        <v>25656857.23</v>
      </c>
      <c r="D333" s="21">
        <v>1912220.56</v>
      </c>
      <c r="E333" s="21">
        <v>3824441.12</v>
      </c>
      <c r="F333" s="21">
        <v>6164825.0999999996</v>
      </c>
      <c r="G333" s="21"/>
      <c r="H333" s="21">
        <v>1598997.81</v>
      </c>
      <c r="I333" s="21">
        <v>3060361.17</v>
      </c>
      <c r="J333" s="21">
        <v>4558137.3900000006</v>
      </c>
      <c r="K333" s="27"/>
      <c r="L333" s="16"/>
      <c r="M333" s="18" t="s">
        <v>0</v>
      </c>
      <c r="N333" s="14">
        <v>25656857.23</v>
      </c>
      <c r="O333" s="14">
        <v>8073946.1399999997</v>
      </c>
      <c r="P333" s="14">
        <v>9986206.1400000006</v>
      </c>
      <c r="Q333" s="14">
        <v>13966431.52</v>
      </c>
      <c r="R333" s="14"/>
      <c r="S333" s="14">
        <v>7348014.6200000001</v>
      </c>
      <c r="T333" s="14">
        <v>8824881.6999999993</v>
      </c>
      <c r="U333" s="14">
        <v>12002039.080000002</v>
      </c>
      <c r="W333" s="16"/>
      <c r="X333" s="18" t="s">
        <v>0</v>
      </c>
      <c r="Y333" s="14">
        <v>25656857.23</v>
      </c>
      <c r="Z333" s="14">
        <v>16092773.23</v>
      </c>
      <c r="AA333" s="14">
        <v>18005033.23</v>
      </c>
      <c r="AB333" s="14">
        <v>19917293.229999997</v>
      </c>
      <c r="AC333" s="14"/>
      <c r="AD333" s="14">
        <v>15437149.950000001</v>
      </c>
      <c r="AE333" s="14">
        <v>16574045.530000001</v>
      </c>
      <c r="AF333" s="14">
        <v>16810567.210000001</v>
      </c>
      <c r="AG333" s="14"/>
      <c r="AH333" s="69">
        <f t="shared" si="262"/>
        <v>0</v>
      </c>
      <c r="AI333" s="61">
        <f t="shared" si="263"/>
        <v>2126341.7100000009</v>
      </c>
      <c r="AJ333" s="61">
        <f t="shared" si="264"/>
        <v>1912260</v>
      </c>
      <c r="AK333" s="61">
        <f t="shared" si="265"/>
        <v>1912259.9999999963</v>
      </c>
      <c r="AL333" s="61"/>
      <c r="AM333" s="61">
        <f t="shared" si="266"/>
        <v>3435110.8699999992</v>
      </c>
      <c r="AN333" s="61">
        <f t="shared" si="267"/>
        <v>1136895.58</v>
      </c>
      <c r="AO333" s="61">
        <f t="shared" si="268"/>
        <v>236521.6799999997</v>
      </c>
      <c r="AP333" s="61"/>
      <c r="AQ333" s="61">
        <f t="shared" si="269"/>
        <v>655623.27999999933</v>
      </c>
      <c r="AR333" s="61">
        <f t="shared" si="270"/>
        <v>1430987.6999999993</v>
      </c>
      <c r="AS333" s="61">
        <f t="shared" si="271"/>
        <v>3106726.0199999958</v>
      </c>
    </row>
    <row r="334" spans="1:45" s="6" customFormat="1" ht="13.5" customHeight="1" x14ac:dyDescent="0.2">
      <c r="A334" s="16"/>
      <c r="B334" s="18" t="s">
        <v>2</v>
      </c>
      <c r="C334" s="21">
        <v>0</v>
      </c>
      <c r="D334" s="21">
        <v>0</v>
      </c>
      <c r="E334" s="21">
        <v>0</v>
      </c>
      <c r="F334" s="21">
        <v>0</v>
      </c>
      <c r="G334" s="21"/>
      <c r="H334" s="21">
        <v>0</v>
      </c>
      <c r="I334" s="21">
        <v>0</v>
      </c>
      <c r="J334" s="21">
        <v>0</v>
      </c>
      <c r="K334" s="27"/>
      <c r="L334" s="16"/>
      <c r="M334" s="18" t="s">
        <v>2</v>
      </c>
      <c r="N334" s="21">
        <v>0</v>
      </c>
      <c r="O334" s="21">
        <v>0</v>
      </c>
      <c r="P334" s="21">
        <v>0</v>
      </c>
      <c r="Q334" s="21">
        <v>0</v>
      </c>
      <c r="R334" s="21"/>
      <c r="S334" s="21">
        <v>0</v>
      </c>
      <c r="T334" s="21">
        <v>0</v>
      </c>
      <c r="U334" s="21">
        <v>0</v>
      </c>
      <c r="W334" s="16"/>
      <c r="X334" s="18" t="s">
        <v>2</v>
      </c>
      <c r="Y334" s="21">
        <v>0</v>
      </c>
      <c r="Z334" s="21">
        <v>0</v>
      </c>
      <c r="AA334" s="21">
        <v>0</v>
      </c>
      <c r="AB334" s="21">
        <v>0</v>
      </c>
      <c r="AC334" s="21"/>
      <c r="AD334" s="21">
        <v>0</v>
      </c>
      <c r="AE334" s="21">
        <v>0</v>
      </c>
      <c r="AF334" s="21">
        <v>0</v>
      </c>
      <c r="AG334" s="21"/>
      <c r="AH334" s="69">
        <f t="shared" ref="AH334:AH397" si="351">+Y334-N334</f>
        <v>0</v>
      </c>
      <c r="AI334" s="61">
        <f t="shared" ref="AI334:AI397" si="352">+Z334-Q334</f>
        <v>0</v>
      </c>
      <c r="AJ334" s="61">
        <f t="shared" ref="AJ334:AJ397" si="353">+AA334-Z334</f>
        <v>0</v>
      </c>
      <c r="AK334" s="61">
        <f t="shared" ref="AK334:AK397" si="354">+AB334-AA334</f>
        <v>0</v>
      </c>
      <c r="AL334" s="61"/>
      <c r="AM334" s="61">
        <f t="shared" ref="AM334:AM397" si="355">+AD334-U334</f>
        <v>0</v>
      </c>
      <c r="AN334" s="61">
        <f t="shared" ref="AN334:AN397" si="356">+AE334-AD334</f>
        <v>0</v>
      </c>
      <c r="AO334" s="61">
        <f t="shared" ref="AO334:AO397" si="357">+AF334-AE334</f>
        <v>0</v>
      </c>
      <c r="AP334" s="61"/>
      <c r="AQ334" s="61">
        <f t="shared" ref="AQ334:AQ391" si="358">+Z334-AD334</f>
        <v>0</v>
      </c>
      <c r="AR334" s="61">
        <f t="shared" ref="AR334:AR391" si="359">+AA334-AE334</f>
        <v>0</v>
      </c>
      <c r="AS334" s="61">
        <f t="shared" ref="AS334:AS391" si="360">+AB334-AF334</f>
        <v>0</v>
      </c>
    </row>
    <row r="335" spans="1:45" s="6" customFormat="1" ht="13.5" customHeight="1" x14ac:dyDescent="0.2">
      <c r="A335" s="16"/>
      <c r="B335" s="17" t="s">
        <v>63</v>
      </c>
      <c r="C335" s="20">
        <f>SUM(C336:C337)</f>
        <v>7232300.1799999997</v>
      </c>
      <c r="D335" s="20">
        <f t="shared" ref="D335:J335" si="361">SUM(D336:D337)</f>
        <v>570859.07999999996</v>
      </c>
      <c r="E335" s="20">
        <f t="shared" si="361"/>
        <v>1141718.1599999999</v>
      </c>
      <c r="F335" s="20">
        <f t="shared" si="361"/>
        <v>1825762.15</v>
      </c>
      <c r="G335" s="20">
        <f t="shared" si="361"/>
        <v>0</v>
      </c>
      <c r="H335" s="20">
        <f t="shared" si="361"/>
        <v>570859.07999999996</v>
      </c>
      <c r="I335" s="20">
        <f t="shared" si="361"/>
        <v>1122739.77</v>
      </c>
      <c r="J335" s="20">
        <f t="shared" si="361"/>
        <v>1739406.8</v>
      </c>
      <c r="K335" s="27"/>
      <c r="L335" s="16"/>
      <c r="M335" s="17" t="s">
        <v>63</v>
      </c>
      <c r="N335" s="20">
        <f>SUM(N336:N337)</f>
        <v>7232300.1799999997</v>
      </c>
      <c r="O335" s="20">
        <f t="shared" ref="O335:U335" si="362">SUM(O336:O337)</f>
        <v>2396621.23</v>
      </c>
      <c r="P335" s="20">
        <f t="shared" si="362"/>
        <v>2967480.31</v>
      </c>
      <c r="Q335" s="20">
        <f t="shared" si="362"/>
        <v>3651524.3</v>
      </c>
      <c r="R335" s="20"/>
      <c r="S335" s="20">
        <f t="shared" si="362"/>
        <v>2225217.2999999998</v>
      </c>
      <c r="T335" s="20">
        <f t="shared" si="362"/>
        <v>2754344.46</v>
      </c>
      <c r="U335" s="20">
        <f t="shared" si="362"/>
        <v>2867529.37</v>
      </c>
      <c r="W335" s="16"/>
      <c r="X335" s="17" t="s">
        <v>63</v>
      </c>
      <c r="Y335" s="20">
        <f>SUM(Y336:Y337)</f>
        <v>7276454.9000000004</v>
      </c>
      <c r="Z335" s="20">
        <f t="shared" ref="Z335:AB335" si="363">SUM(Z336:Z337)</f>
        <v>4222383.3800000008</v>
      </c>
      <c r="AA335" s="20">
        <f t="shared" si="363"/>
        <v>4892271.080000001</v>
      </c>
      <c r="AB335" s="20">
        <f t="shared" si="363"/>
        <v>5463130.1600000001</v>
      </c>
      <c r="AC335" s="20"/>
      <c r="AD335" s="20">
        <f t="shared" ref="AD335:AF335" si="364">SUM(AD336:AD337)</f>
        <v>3612239.63</v>
      </c>
      <c r="AE335" s="20">
        <f t="shared" si="364"/>
        <v>4277838.82</v>
      </c>
      <c r="AF335" s="20">
        <f t="shared" si="364"/>
        <v>4844409.3899999997</v>
      </c>
      <c r="AG335" s="20"/>
      <c r="AH335" s="69">
        <f t="shared" si="351"/>
        <v>44154.720000000671</v>
      </c>
      <c r="AI335" s="61">
        <f t="shared" si="352"/>
        <v>570859.08000000101</v>
      </c>
      <c r="AJ335" s="61">
        <f t="shared" si="353"/>
        <v>669887.70000000019</v>
      </c>
      <c r="AK335" s="61">
        <f t="shared" si="354"/>
        <v>570859.07999999914</v>
      </c>
      <c r="AL335" s="61"/>
      <c r="AM335" s="61">
        <f t="shared" si="355"/>
        <v>744710.25999999978</v>
      </c>
      <c r="AN335" s="61">
        <f t="shared" si="356"/>
        <v>665599.19000000041</v>
      </c>
      <c r="AO335" s="61">
        <f t="shared" si="357"/>
        <v>566570.56999999937</v>
      </c>
      <c r="AP335" s="61"/>
      <c r="AQ335" s="61">
        <f t="shared" si="358"/>
        <v>610143.75000000093</v>
      </c>
      <c r="AR335" s="61">
        <f t="shared" si="359"/>
        <v>614432.26000000071</v>
      </c>
      <c r="AS335" s="61">
        <f t="shared" si="360"/>
        <v>618720.77000000048</v>
      </c>
    </row>
    <row r="336" spans="1:45" s="6" customFormat="1" ht="13.5" customHeight="1" x14ac:dyDescent="0.2">
      <c r="A336" s="16"/>
      <c r="B336" s="18" t="s">
        <v>0</v>
      </c>
      <c r="C336" s="21">
        <v>7232300.1799999997</v>
      </c>
      <c r="D336" s="21">
        <v>570859.07999999996</v>
      </c>
      <c r="E336" s="21">
        <v>1141718.1599999999</v>
      </c>
      <c r="F336" s="21">
        <v>1825762.15</v>
      </c>
      <c r="G336" s="21"/>
      <c r="H336" s="21">
        <v>570859.07999999996</v>
      </c>
      <c r="I336" s="21">
        <v>1122739.77</v>
      </c>
      <c r="J336" s="21">
        <v>1739406.8</v>
      </c>
      <c r="K336" s="27"/>
      <c r="L336" s="16"/>
      <c r="M336" s="18" t="s">
        <v>0</v>
      </c>
      <c r="N336" s="14">
        <v>7232300.1799999997</v>
      </c>
      <c r="O336" s="14">
        <v>2396621.23</v>
      </c>
      <c r="P336" s="14">
        <v>2967480.31</v>
      </c>
      <c r="Q336" s="14">
        <v>3651524.3</v>
      </c>
      <c r="R336" s="14"/>
      <c r="S336" s="14">
        <v>2225217.2999999998</v>
      </c>
      <c r="T336" s="14">
        <v>2754344.46</v>
      </c>
      <c r="U336" s="14">
        <v>2867529.37</v>
      </c>
      <c r="W336" s="16"/>
      <c r="X336" s="18" t="s">
        <v>0</v>
      </c>
      <c r="Y336" s="14">
        <v>7276454.9000000004</v>
      </c>
      <c r="Z336" s="14">
        <v>4222383.3800000008</v>
      </c>
      <c r="AA336" s="14">
        <v>4892271.080000001</v>
      </c>
      <c r="AB336" s="14">
        <v>5463130.1600000001</v>
      </c>
      <c r="AC336" s="14"/>
      <c r="AD336" s="14">
        <v>3612239.63</v>
      </c>
      <c r="AE336" s="14">
        <v>4277838.82</v>
      </c>
      <c r="AF336" s="14">
        <v>4844409.3899999997</v>
      </c>
      <c r="AG336" s="14"/>
      <c r="AH336" s="69">
        <f t="shared" si="351"/>
        <v>44154.720000000671</v>
      </c>
      <c r="AI336" s="61">
        <f t="shared" si="352"/>
        <v>570859.08000000101</v>
      </c>
      <c r="AJ336" s="61">
        <f t="shared" si="353"/>
        <v>669887.70000000019</v>
      </c>
      <c r="AK336" s="61">
        <f t="shared" si="354"/>
        <v>570859.07999999914</v>
      </c>
      <c r="AL336" s="61"/>
      <c r="AM336" s="61">
        <f t="shared" si="355"/>
        <v>744710.25999999978</v>
      </c>
      <c r="AN336" s="61">
        <f t="shared" si="356"/>
        <v>665599.19000000041</v>
      </c>
      <c r="AO336" s="61">
        <f t="shared" si="357"/>
        <v>566570.56999999937</v>
      </c>
      <c r="AP336" s="61"/>
      <c r="AQ336" s="61">
        <f t="shared" si="358"/>
        <v>610143.75000000093</v>
      </c>
      <c r="AR336" s="61">
        <f t="shared" si="359"/>
        <v>614432.26000000071</v>
      </c>
      <c r="AS336" s="61">
        <f t="shared" si="360"/>
        <v>618720.77000000048</v>
      </c>
    </row>
    <row r="337" spans="1:45" s="6" customFormat="1" ht="13.5" customHeight="1" x14ac:dyDescent="0.2">
      <c r="A337" s="16"/>
      <c r="B337" s="18" t="s">
        <v>2</v>
      </c>
      <c r="C337" s="21">
        <v>0</v>
      </c>
      <c r="D337" s="21">
        <v>0</v>
      </c>
      <c r="E337" s="21">
        <v>0</v>
      </c>
      <c r="F337" s="21">
        <v>0</v>
      </c>
      <c r="G337" s="21"/>
      <c r="H337" s="21">
        <v>0</v>
      </c>
      <c r="I337" s="21">
        <v>0</v>
      </c>
      <c r="J337" s="21">
        <v>0</v>
      </c>
      <c r="K337" s="27"/>
      <c r="L337" s="16"/>
      <c r="M337" s="18" t="s">
        <v>2</v>
      </c>
      <c r="N337" s="21">
        <v>0</v>
      </c>
      <c r="O337" s="21">
        <v>0</v>
      </c>
      <c r="P337" s="21">
        <v>0</v>
      </c>
      <c r="Q337" s="21">
        <v>0</v>
      </c>
      <c r="R337" s="21"/>
      <c r="S337" s="21">
        <v>0</v>
      </c>
      <c r="T337" s="21">
        <v>0</v>
      </c>
      <c r="U337" s="21">
        <v>0</v>
      </c>
      <c r="W337" s="16"/>
      <c r="X337" s="18" t="s">
        <v>2</v>
      </c>
      <c r="Y337" s="21">
        <v>0</v>
      </c>
      <c r="Z337" s="21">
        <v>0</v>
      </c>
      <c r="AA337" s="21">
        <v>0</v>
      </c>
      <c r="AB337" s="21">
        <v>0</v>
      </c>
      <c r="AC337" s="21"/>
      <c r="AD337" s="21">
        <v>0</v>
      </c>
      <c r="AE337" s="21">
        <v>0</v>
      </c>
      <c r="AF337" s="21">
        <v>0</v>
      </c>
      <c r="AG337" s="21"/>
      <c r="AH337" s="69">
        <f t="shared" si="351"/>
        <v>0</v>
      </c>
      <c r="AI337" s="61">
        <f t="shared" si="352"/>
        <v>0</v>
      </c>
      <c r="AJ337" s="61">
        <f t="shared" si="353"/>
        <v>0</v>
      </c>
      <c r="AK337" s="61">
        <f t="shared" si="354"/>
        <v>0</v>
      </c>
      <c r="AL337" s="61"/>
      <c r="AM337" s="61">
        <f t="shared" si="355"/>
        <v>0</v>
      </c>
      <c r="AN337" s="61">
        <f t="shared" si="356"/>
        <v>0</v>
      </c>
      <c r="AO337" s="61">
        <f t="shared" si="357"/>
        <v>0</v>
      </c>
      <c r="AP337" s="61"/>
      <c r="AQ337" s="61">
        <f t="shared" si="358"/>
        <v>0</v>
      </c>
      <c r="AR337" s="61">
        <f t="shared" si="359"/>
        <v>0</v>
      </c>
      <c r="AS337" s="61">
        <f t="shared" si="360"/>
        <v>0</v>
      </c>
    </row>
    <row r="338" spans="1:45" ht="21" customHeight="1" x14ac:dyDescent="0.2">
      <c r="A338" s="8"/>
      <c r="B338" s="17" t="s">
        <v>185</v>
      </c>
      <c r="C338" s="12">
        <f>SUM(C339:C340)</f>
        <v>479680090</v>
      </c>
      <c r="D338" s="12">
        <f t="shared" ref="D338:J338" si="365">SUM(D339:D340)</f>
        <v>0</v>
      </c>
      <c r="E338" s="12">
        <f t="shared" si="365"/>
        <v>6315032</v>
      </c>
      <c r="F338" s="12">
        <f t="shared" si="365"/>
        <v>40626737</v>
      </c>
      <c r="G338" s="12">
        <f t="shared" si="365"/>
        <v>0</v>
      </c>
      <c r="H338" s="12">
        <f t="shared" si="365"/>
        <v>0</v>
      </c>
      <c r="I338" s="12">
        <f t="shared" si="365"/>
        <v>5945109.04</v>
      </c>
      <c r="J338" s="12">
        <f t="shared" si="365"/>
        <v>39213034.840000004</v>
      </c>
      <c r="K338" s="27"/>
      <c r="L338" s="8"/>
      <c r="M338" s="17" t="s">
        <v>185</v>
      </c>
      <c r="N338" s="12">
        <f>SUM(N339:N340)</f>
        <v>479680090</v>
      </c>
      <c r="O338" s="12">
        <f t="shared" ref="O338:U338" si="366">SUM(O339:O340)</f>
        <v>74938443</v>
      </c>
      <c r="P338" s="12">
        <f t="shared" si="366"/>
        <v>109250149</v>
      </c>
      <c r="Q338" s="12">
        <f t="shared" si="366"/>
        <v>237486083</v>
      </c>
      <c r="R338" s="12"/>
      <c r="S338" s="12">
        <f t="shared" si="366"/>
        <v>40867369.004000001</v>
      </c>
      <c r="T338" s="12">
        <f t="shared" si="366"/>
        <v>42010480.020000003</v>
      </c>
      <c r="U338" s="12">
        <f t="shared" si="366"/>
        <v>42010480.020000003</v>
      </c>
      <c r="W338" s="8"/>
      <c r="X338" s="17" t="s">
        <v>185</v>
      </c>
      <c r="Y338" s="12">
        <f>SUM(Y339:Y340)</f>
        <v>495215137.85999995</v>
      </c>
      <c r="Z338" s="12">
        <f t="shared" ref="Z338:AB338" si="367">SUM(Z339:Z340)</f>
        <v>379155819</v>
      </c>
      <c r="AA338" s="12">
        <f t="shared" si="367"/>
        <v>450584646</v>
      </c>
      <c r="AB338" s="12">
        <f t="shared" si="367"/>
        <v>457858507</v>
      </c>
      <c r="AC338" s="12"/>
      <c r="AD338" s="12">
        <f t="shared" ref="AD338:AF338" si="368">SUM(AD339:AD340)</f>
        <v>185914785.62</v>
      </c>
      <c r="AE338" s="12">
        <f t="shared" si="368"/>
        <v>204675987.98000002</v>
      </c>
      <c r="AF338" s="12">
        <f t="shared" si="368"/>
        <v>394288076.40000004</v>
      </c>
      <c r="AG338" s="12"/>
      <c r="AH338" s="69">
        <f t="shared" si="351"/>
        <v>15535047.859999955</v>
      </c>
      <c r="AI338" s="61">
        <f t="shared" si="352"/>
        <v>141669736</v>
      </c>
      <c r="AJ338" s="61">
        <f t="shared" si="353"/>
        <v>71428827</v>
      </c>
      <c r="AK338" s="61">
        <f t="shared" si="354"/>
        <v>7273861</v>
      </c>
      <c r="AL338" s="61"/>
      <c r="AM338" s="61">
        <f t="shared" si="355"/>
        <v>143904305.59999999</v>
      </c>
      <c r="AN338" s="61">
        <f t="shared" si="356"/>
        <v>18761202.360000014</v>
      </c>
      <c r="AO338" s="61">
        <f t="shared" si="357"/>
        <v>189612088.42000002</v>
      </c>
      <c r="AP338" s="61"/>
      <c r="AQ338" s="61">
        <f t="shared" si="358"/>
        <v>193241033.38</v>
      </c>
      <c r="AR338" s="61">
        <f t="shared" si="359"/>
        <v>245908658.01999998</v>
      </c>
      <c r="AS338" s="61">
        <f t="shared" si="360"/>
        <v>63570430.599999964</v>
      </c>
    </row>
    <row r="339" spans="1:45" ht="13.5" customHeight="1" x14ac:dyDescent="0.2">
      <c r="A339" s="8"/>
      <c r="B339" s="13" t="s">
        <v>0</v>
      </c>
      <c r="C339" s="14">
        <v>479680090</v>
      </c>
      <c r="D339" s="14">
        <v>0</v>
      </c>
      <c r="E339" s="14">
        <v>6315032</v>
      </c>
      <c r="F339" s="14">
        <v>40626737</v>
      </c>
      <c r="G339" s="14"/>
      <c r="H339" s="14">
        <v>0</v>
      </c>
      <c r="I339" s="14">
        <v>5945109.04</v>
      </c>
      <c r="J339" s="14">
        <v>39213034.840000004</v>
      </c>
      <c r="K339" s="27"/>
      <c r="L339" s="8"/>
      <c r="M339" s="13" t="s">
        <v>0</v>
      </c>
      <c r="N339" s="14">
        <v>479680090</v>
      </c>
      <c r="O339" s="14">
        <v>74938443</v>
      </c>
      <c r="P339" s="14">
        <v>109250149</v>
      </c>
      <c r="Q339" s="14">
        <v>237486083</v>
      </c>
      <c r="R339" s="14"/>
      <c r="S339" s="14">
        <v>40867369.004000001</v>
      </c>
      <c r="T339" s="14">
        <v>42010480.020000003</v>
      </c>
      <c r="U339" s="14">
        <v>42010480.020000003</v>
      </c>
      <c r="W339" s="8"/>
      <c r="X339" s="13" t="s">
        <v>0</v>
      </c>
      <c r="Y339" s="14">
        <v>495215137.85999995</v>
      </c>
      <c r="Z339" s="14">
        <v>379155819</v>
      </c>
      <c r="AA339" s="14">
        <v>450584646</v>
      </c>
      <c r="AB339" s="14">
        <v>457858507</v>
      </c>
      <c r="AC339" s="14"/>
      <c r="AD339" s="14">
        <v>185914785.62</v>
      </c>
      <c r="AE339" s="14">
        <v>204675987.98000002</v>
      </c>
      <c r="AF339" s="14">
        <v>394288076.40000004</v>
      </c>
      <c r="AG339" s="14"/>
      <c r="AH339" s="69">
        <f t="shared" si="351"/>
        <v>15535047.859999955</v>
      </c>
      <c r="AI339" s="61">
        <f t="shared" si="352"/>
        <v>141669736</v>
      </c>
      <c r="AJ339" s="61">
        <f t="shared" si="353"/>
        <v>71428827</v>
      </c>
      <c r="AK339" s="61">
        <f t="shared" si="354"/>
        <v>7273861</v>
      </c>
      <c r="AL339" s="61"/>
      <c r="AM339" s="61">
        <f t="shared" si="355"/>
        <v>143904305.59999999</v>
      </c>
      <c r="AN339" s="61">
        <f t="shared" si="356"/>
        <v>18761202.360000014</v>
      </c>
      <c r="AO339" s="61">
        <f t="shared" si="357"/>
        <v>189612088.42000002</v>
      </c>
      <c r="AP339" s="61"/>
      <c r="AQ339" s="61">
        <f t="shared" si="358"/>
        <v>193241033.38</v>
      </c>
      <c r="AR339" s="61">
        <f t="shared" si="359"/>
        <v>245908658.01999998</v>
      </c>
      <c r="AS339" s="61">
        <f t="shared" si="360"/>
        <v>63570430.599999964</v>
      </c>
    </row>
    <row r="340" spans="1:45" ht="13.5" customHeight="1" x14ac:dyDescent="0.2">
      <c r="A340" s="8"/>
      <c r="B340" s="13" t="s">
        <v>2</v>
      </c>
      <c r="C340" s="21">
        <v>0</v>
      </c>
      <c r="D340" s="21">
        <v>0</v>
      </c>
      <c r="E340" s="21">
        <v>0</v>
      </c>
      <c r="F340" s="21">
        <v>0</v>
      </c>
      <c r="G340" s="21"/>
      <c r="H340" s="21">
        <v>0</v>
      </c>
      <c r="I340" s="21">
        <v>0</v>
      </c>
      <c r="J340" s="21">
        <v>0</v>
      </c>
      <c r="K340" s="27"/>
      <c r="L340" s="8"/>
      <c r="M340" s="13" t="s">
        <v>2</v>
      </c>
      <c r="N340" s="21">
        <v>0</v>
      </c>
      <c r="O340" s="21">
        <v>0</v>
      </c>
      <c r="P340" s="21">
        <v>0</v>
      </c>
      <c r="Q340" s="21">
        <v>0</v>
      </c>
      <c r="R340" s="21"/>
      <c r="S340" s="21">
        <v>0</v>
      </c>
      <c r="T340" s="21">
        <v>0</v>
      </c>
      <c r="U340" s="21">
        <v>0</v>
      </c>
      <c r="W340" s="8"/>
      <c r="X340" s="13" t="s">
        <v>2</v>
      </c>
      <c r="Y340" s="21">
        <v>0</v>
      </c>
      <c r="Z340" s="21">
        <v>0</v>
      </c>
      <c r="AA340" s="21">
        <v>0</v>
      </c>
      <c r="AB340" s="21">
        <v>0</v>
      </c>
      <c r="AC340" s="21"/>
      <c r="AD340" s="21">
        <v>0</v>
      </c>
      <c r="AE340" s="21">
        <v>0</v>
      </c>
      <c r="AF340" s="21">
        <v>0</v>
      </c>
      <c r="AG340" s="21"/>
      <c r="AH340" s="69">
        <f t="shared" si="351"/>
        <v>0</v>
      </c>
      <c r="AI340" s="61">
        <f t="shared" si="352"/>
        <v>0</v>
      </c>
      <c r="AJ340" s="61">
        <f t="shared" si="353"/>
        <v>0</v>
      </c>
      <c r="AK340" s="61">
        <f t="shared" si="354"/>
        <v>0</v>
      </c>
      <c r="AL340" s="61"/>
      <c r="AM340" s="61">
        <f t="shared" si="355"/>
        <v>0</v>
      </c>
      <c r="AN340" s="61">
        <f t="shared" si="356"/>
        <v>0</v>
      </c>
      <c r="AO340" s="61">
        <f t="shared" si="357"/>
        <v>0</v>
      </c>
      <c r="AP340" s="61"/>
      <c r="AQ340" s="61">
        <f t="shared" si="358"/>
        <v>0</v>
      </c>
      <c r="AR340" s="61">
        <f t="shared" si="359"/>
        <v>0</v>
      </c>
      <c r="AS340" s="61">
        <f t="shared" si="360"/>
        <v>0</v>
      </c>
    </row>
    <row r="341" spans="1:45" s="6" customFormat="1" ht="16.5" customHeight="1" x14ac:dyDescent="0.2">
      <c r="A341" s="16"/>
      <c r="B341" s="17" t="s">
        <v>106</v>
      </c>
      <c r="C341" s="20">
        <f>SUM(C342:C343)</f>
        <v>7086832</v>
      </c>
      <c r="D341" s="20">
        <f t="shared" ref="D341:J341" si="369">SUM(D342:D343)</f>
        <v>590569</v>
      </c>
      <c r="E341" s="20">
        <f t="shared" si="369"/>
        <v>1181138</v>
      </c>
      <c r="F341" s="20">
        <f t="shared" si="369"/>
        <v>1771708</v>
      </c>
      <c r="G341" s="20">
        <f t="shared" si="369"/>
        <v>0</v>
      </c>
      <c r="H341" s="20">
        <f t="shared" si="369"/>
        <v>377627</v>
      </c>
      <c r="I341" s="20">
        <f t="shared" si="369"/>
        <v>795254</v>
      </c>
      <c r="J341" s="20">
        <f t="shared" si="369"/>
        <v>935254</v>
      </c>
      <c r="K341" s="27"/>
      <c r="L341" s="16"/>
      <c r="M341" s="17" t="s">
        <v>106</v>
      </c>
      <c r="N341" s="20">
        <f>SUM(N342:N343)</f>
        <v>7791145</v>
      </c>
      <c r="O341" s="20">
        <f t="shared" ref="O341:U341" si="370">SUM(O342:O343)</f>
        <v>2528461</v>
      </c>
      <c r="P341" s="20">
        <f t="shared" si="370"/>
        <v>3211972</v>
      </c>
      <c r="Q341" s="20">
        <f t="shared" si="370"/>
        <v>3802541</v>
      </c>
      <c r="R341" s="20"/>
      <c r="S341" s="20">
        <f t="shared" si="370"/>
        <v>2104202</v>
      </c>
      <c r="T341" s="20">
        <f t="shared" si="370"/>
        <v>2604202</v>
      </c>
      <c r="U341" s="20">
        <f t="shared" si="370"/>
        <v>3203484</v>
      </c>
      <c r="W341" s="16"/>
      <c r="X341" s="17" t="s">
        <v>106</v>
      </c>
      <c r="Y341" s="20">
        <f>SUM(Y342:Y343)</f>
        <v>8509412</v>
      </c>
      <c r="Z341" s="20">
        <f t="shared" ref="Z341:AB341" si="371">SUM(Z342:Z343)</f>
        <v>4808448</v>
      </c>
      <c r="AA341" s="20">
        <f t="shared" si="371"/>
        <v>5521022</v>
      </c>
      <c r="AB341" s="20">
        <f t="shared" si="371"/>
        <v>6233696</v>
      </c>
      <c r="AC341" s="20"/>
      <c r="AD341" s="20">
        <f t="shared" ref="AD341:AF341" si="372">SUM(AD342:AD343)</f>
        <v>3780923</v>
      </c>
      <c r="AE341" s="20">
        <f t="shared" si="372"/>
        <v>4311954</v>
      </c>
      <c r="AF341" s="20">
        <f t="shared" si="372"/>
        <v>4869986</v>
      </c>
      <c r="AG341" s="20"/>
      <c r="AH341" s="69">
        <f t="shared" si="351"/>
        <v>718267</v>
      </c>
      <c r="AI341" s="61">
        <f t="shared" si="352"/>
        <v>1005907</v>
      </c>
      <c r="AJ341" s="61">
        <f t="shared" si="353"/>
        <v>712574</v>
      </c>
      <c r="AK341" s="61">
        <f t="shared" si="354"/>
        <v>712674</v>
      </c>
      <c r="AL341" s="61"/>
      <c r="AM341" s="61">
        <f t="shared" si="355"/>
        <v>577439</v>
      </c>
      <c r="AN341" s="61">
        <f t="shared" si="356"/>
        <v>531031</v>
      </c>
      <c r="AO341" s="61">
        <f t="shared" si="357"/>
        <v>558032</v>
      </c>
      <c r="AP341" s="61"/>
      <c r="AQ341" s="61">
        <f t="shared" si="358"/>
        <v>1027525</v>
      </c>
      <c r="AR341" s="61">
        <f t="shared" si="359"/>
        <v>1209068</v>
      </c>
      <c r="AS341" s="61">
        <f t="shared" si="360"/>
        <v>1363710</v>
      </c>
    </row>
    <row r="342" spans="1:45" s="6" customFormat="1" ht="13.5" customHeight="1" x14ac:dyDescent="0.2">
      <c r="A342" s="16"/>
      <c r="B342" s="18" t="s">
        <v>0</v>
      </c>
      <c r="C342" s="21">
        <v>7086832</v>
      </c>
      <c r="D342" s="21">
        <v>590569</v>
      </c>
      <c r="E342" s="21">
        <v>1181138</v>
      </c>
      <c r="F342" s="21">
        <v>1771708</v>
      </c>
      <c r="G342" s="21"/>
      <c r="H342" s="21">
        <v>377627</v>
      </c>
      <c r="I342" s="21">
        <v>795254</v>
      </c>
      <c r="J342" s="21">
        <v>935254</v>
      </c>
      <c r="K342" s="27"/>
      <c r="L342" s="16"/>
      <c r="M342" s="18" t="s">
        <v>0</v>
      </c>
      <c r="N342" s="14">
        <v>7791145</v>
      </c>
      <c r="O342" s="14">
        <v>2528461</v>
      </c>
      <c r="P342" s="14">
        <v>3211972</v>
      </c>
      <c r="Q342" s="14">
        <v>3802541</v>
      </c>
      <c r="R342" s="14"/>
      <c r="S342" s="14">
        <v>2104202</v>
      </c>
      <c r="T342" s="14">
        <v>2604202</v>
      </c>
      <c r="U342" s="14">
        <v>3203484</v>
      </c>
      <c r="W342" s="16"/>
      <c r="X342" s="18" t="s">
        <v>0</v>
      </c>
      <c r="Y342" s="14">
        <v>8509412</v>
      </c>
      <c r="Z342" s="14">
        <v>4808448</v>
      </c>
      <c r="AA342" s="14">
        <v>5521022</v>
      </c>
      <c r="AB342" s="14">
        <v>6233696</v>
      </c>
      <c r="AC342" s="14"/>
      <c r="AD342" s="14">
        <v>3780923</v>
      </c>
      <c r="AE342" s="14">
        <v>4311954</v>
      </c>
      <c r="AF342" s="14">
        <v>4869986</v>
      </c>
      <c r="AG342" s="14"/>
      <c r="AH342" s="69">
        <f t="shared" si="351"/>
        <v>718267</v>
      </c>
      <c r="AI342" s="61">
        <f t="shared" si="352"/>
        <v>1005907</v>
      </c>
      <c r="AJ342" s="61">
        <f t="shared" si="353"/>
        <v>712574</v>
      </c>
      <c r="AK342" s="61">
        <f t="shared" si="354"/>
        <v>712674</v>
      </c>
      <c r="AL342" s="61"/>
      <c r="AM342" s="61">
        <f t="shared" si="355"/>
        <v>577439</v>
      </c>
      <c r="AN342" s="61">
        <f t="shared" si="356"/>
        <v>531031</v>
      </c>
      <c r="AO342" s="61">
        <f t="shared" si="357"/>
        <v>558032</v>
      </c>
      <c r="AP342" s="61"/>
      <c r="AQ342" s="61">
        <f t="shared" si="358"/>
        <v>1027525</v>
      </c>
      <c r="AR342" s="61">
        <f t="shared" si="359"/>
        <v>1209068</v>
      </c>
      <c r="AS342" s="61">
        <f t="shared" si="360"/>
        <v>1363710</v>
      </c>
    </row>
    <row r="343" spans="1:45" s="6" customFormat="1" ht="13.5" customHeight="1" x14ac:dyDescent="0.2">
      <c r="A343" s="16"/>
      <c r="B343" s="18" t="s">
        <v>2</v>
      </c>
      <c r="C343" s="21"/>
      <c r="D343" s="21"/>
      <c r="E343" s="21"/>
      <c r="F343" s="21"/>
      <c r="G343" s="21"/>
      <c r="H343" s="21"/>
      <c r="I343" s="21"/>
      <c r="J343" s="21"/>
      <c r="K343" s="27"/>
      <c r="L343" s="16"/>
      <c r="M343" s="18" t="s">
        <v>2</v>
      </c>
      <c r="N343" s="21"/>
      <c r="O343" s="21"/>
      <c r="P343" s="21"/>
      <c r="Q343" s="21"/>
      <c r="R343" s="21"/>
      <c r="S343" s="21"/>
      <c r="T343" s="21"/>
      <c r="U343" s="21"/>
      <c r="W343" s="16"/>
      <c r="X343" s="18" t="s">
        <v>2</v>
      </c>
      <c r="Y343" s="21">
        <v>0</v>
      </c>
      <c r="Z343" s="21">
        <v>0</v>
      </c>
      <c r="AA343" s="21">
        <v>0</v>
      </c>
      <c r="AB343" s="21">
        <v>0</v>
      </c>
      <c r="AC343" s="21"/>
      <c r="AD343" s="21">
        <v>0</v>
      </c>
      <c r="AE343" s="21">
        <v>0</v>
      </c>
      <c r="AF343" s="21">
        <v>0</v>
      </c>
      <c r="AG343" s="21"/>
      <c r="AH343" s="69">
        <f t="shared" si="351"/>
        <v>0</v>
      </c>
      <c r="AI343" s="61">
        <f t="shared" si="352"/>
        <v>0</v>
      </c>
      <c r="AJ343" s="61">
        <f t="shared" si="353"/>
        <v>0</v>
      </c>
      <c r="AK343" s="61">
        <f t="shared" si="354"/>
        <v>0</v>
      </c>
      <c r="AL343" s="61"/>
      <c r="AM343" s="61">
        <f t="shared" si="355"/>
        <v>0</v>
      </c>
      <c r="AN343" s="61">
        <f t="shared" si="356"/>
        <v>0</v>
      </c>
      <c r="AO343" s="61">
        <f t="shared" si="357"/>
        <v>0</v>
      </c>
      <c r="AP343" s="61"/>
      <c r="AQ343" s="61">
        <f t="shared" si="358"/>
        <v>0</v>
      </c>
      <c r="AR343" s="61">
        <f t="shared" si="359"/>
        <v>0</v>
      </c>
      <c r="AS343" s="61">
        <f t="shared" si="360"/>
        <v>0</v>
      </c>
    </row>
    <row r="344" spans="1:45" ht="13.5" customHeight="1" x14ac:dyDescent="0.2">
      <c r="A344" s="8"/>
      <c r="B344" s="17" t="s">
        <v>184</v>
      </c>
      <c r="C344" s="20">
        <f>SUM(C345:C346)</f>
        <v>9501775.6799999978</v>
      </c>
      <c r="D344" s="20">
        <f t="shared" ref="D344:J344" si="373">SUM(D345:D346)</f>
        <v>802906.85</v>
      </c>
      <c r="E344" s="20">
        <f t="shared" si="373"/>
        <v>1605813.7</v>
      </c>
      <c r="F344" s="20">
        <f t="shared" si="373"/>
        <v>2408720.5499999998</v>
      </c>
      <c r="G344" s="20">
        <f t="shared" si="373"/>
        <v>0</v>
      </c>
      <c r="H344" s="20">
        <f t="shared" si="373"/>
        <v>0</v>
      </c>
      <c r="I344" s="12">
        <f t="shared" si="373"/>
        <v>802906.85</v>
      </c>
      <c r="J344" s="12">
        <f t="shared" si="373"/>
        <v>1605813.7</v>
      </c>
      <c r="K344" s="46"/>
      <c r="L344" s="8"/>
      <c r="M344" s="17" t="s">
        <v>184</v>
      </c>
      <c r="N344" s="20">
        <f>SUM(N345:N346)</f>
        <v>9501775.6799999978</v>
      </c>
      <c r="O344" s="20">
        <f t="shared" ref="O344:U344" si="374">SUM(O345:O346)</f>
        <v>3211627.4</v>
      </c>
      <c r="P344" s="20">
        <f t="shared" si="374"/>
        <v>4062820.9899999998</v>
      </c>
      <c r="Q344" s="20">
        <f t="shared" si="374"/>
        <v>4827447.84</v>
      </c>
      <c r="R344" s="20"/>
      <c r="S344" s="20">
        <f t="shared" si="374"/>
        <v>2477973.94</v>
      </c>
      <c r="T344" s="12">
        <f t="shared" si="374"/>
        <v>3280880.79</v>
      </c>
      <c r="U344" s="12">
        <f t="shared" si="374"/>
        <v>4114761.0300000003</v>
      </c>
      <c r="W344" s="8"/>
      <c r="X344" s="17" t="s">
        <v>184</v>
      </c>
      <c r="Y344" s="20">
        <f>SUM(Y345:Y346)</f>
        <v>9966086.3900000006</v>
      </c>
      <c r="Z344" s="20">
        <f t="shared" ref="Z344:AB344" si="375">SUM(Z345:Z346)</f>
        <v>5592074.6900000004</v>
      </c>
      <c r="AA344" s="20">
        <f t="shared" si="375"/>
        <v>6356701.54</v>
      </c>
      <c r="AB344" s="20">
        <f t="shared" si="375"/>
        <v>7209170.96</v>
      </c>
      <c r="AC344" s="20"/>
      <c r="AD344" s="20">
        <f t="shared" ref="AD344:AF344" si="376">SUM(AD345:AD346)</f>
        <v>4869592.1399999997</v>
      </c>
      <c r="AE344" s="12">
        <f t="shared" si="376"/>
        <v>5624423.25</v>
      </c>
      <c r="AF344" s="12">
        <f t="shared" si="376"/>
        <v>6379254.3600000003</v>
      </c>
      <c r="AG344" s="12"/>
      <c r="AH344" s="69">
        <f t="shared" si="351"/>
        <v>464310.71000000276</v>
      </c>
      <c r="AI344" s="61">
        <f t="shared" si="352"/>
        <v>764626.85000000056</v>
      </c>
      <c r="AJ344" s="61">
        <f t="shared" si="353"/>
        <v>764626.84999999963</v>
      </c>
      <c r="AK344" s="61">
        <f t="shared" si="354"/>
        <v>852469.41999999993</v>
      </c>
      <c r="AL344" s="61"/>
      <c r="AM344" s="61">
        <f t="shared" si="355"/>
        <v>754831.1099999994</v>
      </c>
      <c r="AN344" s="61">
        <f t="shared" si="356"/>
        <v>754831.11000000034</v>
      </c>
      <c r="AO344" s="61">
        <f t="shared" si="357"/>
        <v>754831.11000000034</v>
      </c>
      <c r="AP344" s="61"/>
      <c r="AQ344" s="61">
        <f t="shared" si="358"/>
        <v>722482.55000000075</v>
      </c>
      <c r="AR344" s="61">
        <f t="shared" si="359"/>
        <v>732278.29</v>
      </c>
      <c r="AS344" s="61">
        <f t="shared" si="360"/>
        <v>829916.59999999963</v>
      </c>
    </row>
    <row r="345" spans="1:45" ht="13.5" customHeight="1" x14ac:dyDescent="0.2">
      <c r="A345" s="8"/>
      <c r="B345" s="18" t="s">
        <v>0</v>
      </c>
      <c r="C345" s="21">
        <v>9501775.6799999978</v>
      </c>
      <c r="D345" s="21">
        <v>802906.85</v>
      </c>
      <c r="E345" s="21">
        <v>1605813.7</v>
      </c>
      <c r="F345" s="21">
        <v>2408720.5499999998</v>
      </c>
      <c r="G345" s="21"/>
      <c r="H345" s="21">
        <v>0</v>
      </c>
      <c r="I345" s="14">
        <v>802906.85</v>
      </c>
      <c r="J345" s="14">
        <v>1605813.7</v>
      </c>
      <c r="K345" s="27"/>
      <c r="L345" s="8"/>
      <c r="M345" s="18" t="s">
        <v>0</v>
      </c>
      <c r="N345" s="14">
        <v>9501775.6799999978</v>
      </c>
      <c r="O345" s="14">
        <v>3211627.4</v>
      </c>
      <c r="P345" s="14">
        <v>4062820.9899999998</v>
      </c>
      <c r="Q345" s="14">
        <v>4827447.84</v>
      </c>
      <c r="R345" s="14"/>
      <c r="S345" s="14">
        <v>2477973.94</v>
      </c>
      <c r="T345" s="14">
        <v>3280880.79</v>
      </c>
      <c r="U345" s="14">
        <v>4114761.0300000003</v>
      </c>
      <c r="W345" s="8"/>
      <c r="X345" s="18" t="s">
        <v>0</v>
      </c>
      <c r="Y345" s="14">
        <v>9966086.3900000006</v>
      </c>
      <c r="Z345" s="14">
        <v>5592074.6900000004</v>
      </c>
      <c r="AA345" s="14">
        <v>6356701.54</v>
      </c>
      <c r="AB345" s="14">
        <v>7209170.96</v>
      </c>
      <c r="AC345" s="14"/>
      <c r="AD345" s="14">
        <v>4869592.1399999997</v>
      </c>
      <c r="AE345" s="14">
        <v>5624423.25</v>
      </c>
      <c r="AF345" s="14">
        <v>6379254.3600000003</v>
      </c>
      <c r="AG345" s="14"/>
      <c r="AH345" s="69">
        <f t="shared" si="351"/>
        <v>464310.71000000276</v>
      </c>
      <c r="AI345" s="61">
        <f t="shared" si="352"/>
        <v>764626.85000000056</v>
      </c>
      <c r="AJ345" s="61">
        <f t="shared" si="353"/>
        <v>764626.84999999963</v>
      </c>
      <c r="AK345" s="61">
        <f t="shared" si="354"/>
        <v>852469.41999999993</v>
      </c>
      <c r="AL345" s="61"/>
      <c r="AM345" s="61">
        <f t="shared" si="355"/>
        <v>754831.1099999994</v>
      </c>
      <c r="AN345" s="61">
        <f t="shared" si="356"/>
        <v>754831.11000000034</v>
      </c>
      <c r="AO345" s="61">
        <f t="shared" si="357"/>
        <v>754831.11000000034</v>
      </c>
      <c r="AP345" s="61"/>
      <c r="AQ345" s="61">
        <f t="shared" si="358"/>
        <v>722482.55000000075</v>
      </c>
      <c r="AR345" s="61">
        <f t="shared" si="359"/>
        <v>732278.29</v>
      </c>
      <c r="AS345" s="61">
        <f t="shared" si="360"/>
        <v>829916.59999999963</v>
      </c>
    </row>
    <row r="346" spans="1:45" ht="13.5" customHeight="1" x14ac:dyDescent="0.2">
      <c r="A346" s="8"/>
      <c r="B346" s="18" t="s">
        <v>2</v>
      </c>
      <c r="C346" s="21">
        <v>0</v>
      </c>
      <c r="D346" s="21">
        <v>0</v>
      </c>
      <c r="E346" s="21">
        <v>0</v>
      </c>
      <c r="F346" s="21">
        <v>0</v>
      </c>
      <c r="G346" s="21"/>
      <c r="H346" s="21">
        <v>0</v>
      </c>
      <c r="I346" s="21">
        <v>0</v>
      </c>
      <c r="J346" s="21">
        <v>0</v>
      </c>
      <c r="K346" s="27"/>
      <c r="L346" s="8"/>
      <c r="M346" s="18" t="s">
        <v>2</v>
      </c>
      <c r="N346" s="21">
        <v>0</v>
      </c>
      <c r="O346" s="21">
        <v>0</v>
      </c>
      <c r="P346" s="21">
        <v>0</v>
      </c>
      <c r="Q346" s="21">
        <v>0</v>
      </c>
      <c r="R346" s="21"/>
      <c r="S346" s="21">
        <v>0</v>
      </c>
      <c r="T346" s="21">
        <v>0</v>
      </c>
      <c r="U346" s="21">
        <v>0</v>
      </c>
      <c r="W346" s="8"/>
      <c r="X346" s="18" t="s">
        <v>2</v>
      </c>
      <c r="Y346" s="21">
        <v>0</v>
      </c>
      <c r="Z346" s="21">
        <v>0</v>
      </c>
      <c r="AA346" s="21">
        <v>0</v>
      </c>
      <c r="AB346" s="21">
        <v>0</v>
      </c>
      <c r="AC346" s="21"/>
      <c r="AD346" s="21">
        <v>0</v>
      </c>
      <c r="AE346" s="21">
        <v>0</v>
      </c>
      <c r="AF346" s="21">
        <v>0</v>
      </c>
      <c r="AG346" s="21"/>
      <c r="AH346" s="69">
        <f t="shared" si="351"/>
        <v>0</v>
      </c>
      <c r="AI346" s="61">
        <f t="shared" si="352"/>
        <v>0</v>
      </c>
      <c r="AJ346" s="61">
        <f t="shared" si="353"/>
        <v>0</v>
      </c>
      <c r="AK346" s="61">
        <f t="shared" si="354"/>
        <v>0</v>
      </c>
      <c r="AL346" s="61"/>
      <c r="AM346" s="61">
        <f t="shared" si="355"/>
        <v>0</v>
      </c>
      <c r="AN346" s="61">
        <f t="shared" si="356"/>
        <v>0</v>
      </c>
      <c r="AO346" s="61">
        <f t="shared" si="357"/>
        <v>0</v>
      </c>
      <c r="AP346" s="61"/>
      <c r="AQ346" s="61">
        <f t="shared" si="358"/>
        <v>0</v>
      </c>
      <c r="AR346" s="61">
        <f t="shared" si="359"/>
        <v>0</v>
      </c>
      <c r="AS346" s="61">
        <f t="shared" si="360"/>
        <v>0</v>
      </c>
    </row>
    <row r="347" spans="1:45" ht="21" customHeight="1" x14ac:dyDescent="0.2">
      <c r="A347" s="8"/>
      <c r="B347" s="17" t="s">
        <v>107</v>
      </c>
      <c r="C347" s="12">
        <f>SUM(C348:C349)</f>
        <v>224861</v>
      </c>
      <c r="D347" s="12">
        <f t="shared" ref="D347:J347" si="377">SUM(D348:D349)</f>
        <v>0</v>
      </c>
      <c r="E347" s="12">
        <f t="shared" si="377"/>
        <v>0</v>
      </c>
      <c r="F347" s="12">
        <f t="shared" si="377"/>
        <v>149907</v>
      </c>
      <c r="G347" s="12">
        <f t="shared" si="377"/>
        <v>0</v>
      </c>
      <c r="H347" s="12">
        <f t="shared" si="377"/>
        <v>0</v>
      </c>
      <c r="I347" s="12">
        <f t="shared" si="377"/>
        <v>0</v>
      </c>
      <c r="J347" s="12">
        <f t="shared" si="377"/>
        <v>149907</v>
      </c>
      <c r="K347" s="27"/>
      <c r="L347" s="8"/>
      <c r="M347" s="17" t="s">
        <v>107</v>
      </c>
      <c r="N347" s="12">
        <f>SUM(N348:N349)</f>
        <v>224861</v>
      </c>
      <c r="O347" s="12">
        <f t="shared" ref="O347:U347" si="378">SUM(O348:O349)</f>
        <v>149907</v>
      </c>
      <c r="P347" s="12">
        <f t="shared" si="378"/>
        <v>149907</v>
      </c>
      <c r="Q347" s="12">
        <f t="shared" si="378"/>
        <v>149907</v>
      </c>
      <c r="R347" s="12"/>
      <c r="S347" s="12">
        <f t="shared" si="378"/>
        <v>149907</v>
      </c>
      <c r="T347" s="12">
        <f t="shared" si="378"/>
        <v>149907</v>
      </c>
      <c r="U347" s="12">
        <f t="shared" si="378"/>
        <v>149907</v>
      </c>
      <c r="W347" s="8"/>
      <c r="X347" s="17" t="s">
        <v>107</v>
      </c>
      <c r="Y347" s="12">
        <f>SUM(Y348:Y349)</f>
        <v>224861</v>
      </c>
      <c r="Z347" s="12">
        <f t="shared" ref="Z347:AB347" si="379">SUM(Z348:Z349)</f>
        <v>149907</v>
      </c>
      <c r="AA347" s="12">
        <f t="shared" si="379"/>
        <v>149907</v>
      </c>
      <c r="AB347" s="12">
        <f t="shared" si="379"/>
        <v>149907</v>
      </c>
      <c r="AC347" s="12"/>
      <c r="AD347" s="12">
        <f t="shared" ref="AD347:AF347" si="380">SUM(AD348:AD349)</f>
        <v>149907</v>
      </c>
      <c r="AE347" s="12">
        <f t="shared" si="380"/>
        <v>149907</v>
      </c>
      <c r="AF347" s="12">
        <f t="shared" si="380"/>
        <v>149907</v>
      </c>
      <c r="AG347" s="12"/>
      <c r="AH347" s="69">
        <f t="shared" si="351"/>
        <v>0</v>
      </c>
      <c r="AI347" s="61">
        <f t="shared" si="352"/>
        <v>0</v>
      </c>
      <c r="AJ347" s="61">
        <f t="shared" si="353"/>
        <v>0</v>
      </c>
      <c r="AK347" s="61">
        <f t="shared" si="354"/>
        <v>0</v>
      </c>
      <c r="AL347" s="61"/>
      <c r="AM347" s="61">
        <f t="shared" si="355"/>
        <v>0</v>
      </c>
      <c r="AN347" s="61">
        <f t="shared" si="356"/>
        <v>0</v>
      </c>
      <c r="AO347" s="61">
        <f t="shared" si="357"/>
        <v>0</v>
      </c>
      <c r="AP347" s="61"/>
      <c r="AQ347" s="61">
        <f t="shared" si="358"/>
        <v>0</v>
      </c>
      <c r="AR347" s="61">
        <f t="shared" si="359"/>
        <v>0</v>
      </c>
      <c r="AS347" s="61">
        <f t="shared" si="360"/>
        <v>0</v>
      </c>
    </row>
    <row r="348" spans="1:45" ht="13.5" customHeight="1" x14ac:dyDescent="0.2">
      <c r="A348" s="8"/>
      <c r="B348" s="13" t="s">
        <v>0</v>
      </c>
      <c r="C348" s="14">
        <v>224861</v>
      </c>
      <c r="D348" s="14">
        <v>0</v>
      </c>
      <c r="E348" s="14">
        <v>0</v>
      </c>
      <c r="F348" s="14">
        <v>149907</v>
      </c>
      <c r="G348" s="14"/>
      <c r="H348" s="14">
        <v>0</v>
      </c>
      <c r="I348" s="14">
        <v>0</v>
      </c>
      <c r="J348" s="14">
        <v>149907</v>
      </c>
      <c r="K348" s="27"/>
      <c r="L348" s="8"/>
      <c r="M348" s="13" t="s">
        <v>0</v>
      </c>
      <c r="N348" s="14">
        <v>224861</v>
      </c>
      <c r="O348" s="14">
        <v>149907</v>
      </c>
      <c r="P348" s="14">
        <v>149907</v>
      </c>
      <c r="Q348" s="14">
        <v>149907</v>
      </c>
      <c r="R348" s="14"/>
      <c r="S348" s="14">
        <v>149907</v>
      </c>
      <c r="T348" s="14">
        <v>149907</v>
      </c>
      <c r="U348" s="14">
        <v>149907</v>
      </c>
      <c r="W348" s="8"/>
      <c r="X348" s="13" t="s">
        <v>0</v>
      </c>
      <c r="Y348" s="14">
        <v>224861</v>
      </c>
      <c r="Z348" s="14">
        <v>149907</v>
      </c>
      <c r="AA348" s="14">
        <v>149907</v>
      </c>
      <c r="AB348" s="14">
        <v>149907</v>
      </c>
      <c r="AC348" s="14"/>
      <c r="AD348" s="14">
        <v>149907</v>
      </c>
      <c r="AE348" s="14">
        <v>149907</v>
      </c>
      <c r="AF348" s="14">
        <v>149907</v>
      </c>
      <c r="AG348" s="14"/>
      <c r="AH348" s="69">
        <f t="shared" si="351"/>
        <v>0</v>
      </c>
      <c r="AI348" s="61">
        <f t="shared" si="352"/>
        <v>0</v>
      </c>
      <c r="AJ348" s="61">
        <f t="shared" si="353"/>
        <v>0</v>
      </c>
      <c r="AK348" s="61">
        <f t="shared" si="354"/>
        <v>0</v>
      </c>
      <c r="AL348" s="61"/>
      <c r="AM348" s="61">
        <f t="shared" si="355"/>
        <v>0</v>
      </c>
      <c r="AN348" s="61">
        <f t="shared" si="356"/>
        <v>0</v>
      </c>
      <c r="AO348" s="61">
        <f t="shared" si="357"/>
        <v>0</v>
      </c>
      <c r="AP348" s="61"/>
      <c r="AQ348" s="61">
        <f t="shared" si="358"/>
        <v>0</v>
      </c>
      <c r="AR348" s="61">
        <f t="shared" si="359"/>
        <v>0</v>
      </c>
      <c r="AS348" s="61">
        <f t="shared" si="360"/>
        <v>0</v>
      </c>
    </row>
    <row r="349" spans="1:45" ht="13.5" customHeight="1" x14ac:dyDescent="0.2">
      <c r="A349" s="8"/>
      <c r="B349" s="13" t="s">
        <v>2</v>
      </c>
      <c r="C349" s="21">
        <v>0</v>
      </c>
      <c r="D349" s="21">
        <v>0</v>
      </c>
      <c r="E349" s="21">
        <v>0</v>
      </c>
      <c r="F349" s="21">
        <v>0</v>
      </c>
      <c r="G349" s="21"/>
      <c r="H349" s="21">
        <v>0</v>
      </c>
      <c r="I349" s="21">
        <v>0</v>
      </c>
      <c r="J349" s="21">
        <v>0</v>
      </c>
      <c r="K349" s="27"/>
      <c r="L349" s="8"/>
      <c r="M349" s="13" t="s">
        <v>2</v>
      </c>
      <c r="N349" s="21">
        <v>0</v>
      </c>
      <c r="O349" s="21">
        <v>0</v>
      </c>
      <c r="P349" s="21">
        <v>0</v>
      </c>
      <c r="Q349" s="21">
        <v>0</v>
      </c>
      <c r="R349" s="21"/>
      <c r="S349" s="21">
        <v>0</v>
      </c>
      <c r="T349" s="21">
        <v>0</v>
      </c>
      <c r="U349" s="21">
        <v>0</v>
      </c>
      <c r="W349" s="8"/>
      <c r="X349" s="13" t="s">
        <v>2</v>
      </c>
      <c r="Y349" s="21">
        <v>0</v>
      </c>
      <c r="Z349" s="21">
        <v>0</v>
      </c>
      <c r="AA349" s="21">
        <v>0</v>
      </c>
      <c r="AB349" s="21">
        <v>0</v>
      </c>
      <c r="AC349" s="21"/>
      <c r="AD349" s="21">
        <v>0</v>
      </c>
      <c r="AE349" s="21">
        <v>0</v>
      </c>
      <c r="AF349" s="21">
        <v>0</v>
      </c>
      <c r="AG349" s="21"/>
      <c r="AH349" s="69">
        <f t="shared" si="351"/>
        <v>0</v>
      </c>
      <c r="AI349" s="61">
        <f t="shared" si="352"/>
        <v>0</v>
      </c>
      <c r="AJ349" s="61">
        <f t="shared" si="353"/>
        <v>0</v>
      </c>
      <c r="AK349" s="61">
        <f t="shared" si="354"/>
        <v>0</v>
      </c>
      <c r="AL349" s="61"/>
      <c r="AM349" s="61">
        <f t="shared" si="355"/>
        <v>0</v>
      </c>
      <c r="AN349" s="61">
        <f t="shared" si="356"/>
        <v>0</v>
      </c>
      <c r="AO349" s="61">
        <f t="shared" si="357"/>
        <v>0</v>
      </c>
      <c r="AP349" s="61"/>
      <c r="AQ349" s="61">
        <f t="shared" si="358"/>
        <v>0</v>
      </c>
      <c r="AR349" s="61">
        <f t="shared" si="359"/>
        <v>0</v>
      </c>
      <c r="AS349" s="61">
        <f t="shared" si="360"/>
        <v>0</v>
      </c>
    </row>
    <row r="350" spans="1:45" s="6" customFormat="1" ht="13.5" customHeight="1" x14ac:dyDescent="0.2">
      <c r="A350" s="16"/>
      <c r="B350" s="17" t="s">
        <v>190</v>
      </c>
      <c r="C350" s="20">
        <f>SUM(C351:C352)</f>
        <v>5186417.8800000008</v>
      </c>
      <c r="D350" s="20">
        <f t="shared" ref="D350:J350" si="381">SUM(D351:D352)</f>
        <v>432201.49</v>
      </c>
      <c r="E350" s="20">
        <f t="shared" si="381"/>
        <v>864402.98</v>
      </c>
      <c r="F350" s="20">
        <f t="shared" si="381"/>
        <v>1296604.47</v>
      </c>
      <c r="G350" s="20">
        <f t="shared" si="381"/>
        <v>0</v>
      </c>
      <c r="H350" s="20">
        <f t="shared" si="381"/>
        <v>432201.49</v>
      </c>
      <c r="I350" s="20">
        <f t="shared" si="381"/>
        <v>863202.98</v>
      </c>
      <c r="J350" s="20">
        <f t="shared" si="381"/>
        <v>1294804.47</v>
      </c>
      <c r="K350" s="27"/>
      <c r="L350" s="16"/>
      <c r="M350" s="17" t="s">
        <v>190</v>
      </c>
      <c r="N350" s="20">
        <f>SUM(N351:N352)</f>
        <v>5186417.8800000008</v>
      </c>
      <c r="O350" s="20">
        <f t="shared" ref="O350:U350" si="382">SUM(O351:O352)</f>
        <v>1728805.96</v>
      </c>
      <c r="P350" s="20">
        <f t="shared" si="382"/>
        <v>2161007.4500000002</v>
      </c>
      <c r="Q350" s="20">
        <f t="shared" si="382"/>
        <v>2593208.9400000004</v>
      </c>
      <c r="R350" s="20"/>
      <c r="S350" s="20">
        <f t="shared" si="382"/>
        <v>1727005.96</v>
      </c>
      <c r="T350" s="20">
        <f t="shared" si="382"/>
        <v>2159207.4500000002</v>
      </c>
      <c r="U350" s="20">
        <f t="shared" si="382"/>
        <v>2591408.9400000004</v>
      </c>
      <c r="W350" s="16"/>
      <c r="X350" s="17" t="s">
        <v>190</v>
      </c>
      <c r="Y350" s="20">
        <f>SUM(Y351:Y352)</f>
        <v>5186417.8800000008</v>
      </c>
      <c r="Z350" s="20">
        <f t="shared" ref="Z350:AB350" si="383">SUM(Z351:Z352)</f>
        <v>3025410.23</v>
      </c>
      <c r="AA350" s="20">
        <f t="shared" si="383"/>
        <v>3457611.92</v>
      </c>
      <c r="AB350" s="20">
        <f t="shared" si="383"/>
        <v>3889813.41</v>
      </c>
      <c r="AC350" s="20"/>
      <c r="AD350" s="20">
        <f t="shared" ref="AD350:AF350" si="384">SUM(AD351:AD352)</f>
        <v>3023610.43</v>
      </c>
      <c r="AE350" s="20">
        <f t="shared" si="384"/>
        <v>3455811.92</v>
      </c>
      <c r="AF350" s="20">
        <f t="shared" si="384"/>
        <v>3888013.41</v>
      </c>
      <c r="AG350" s="20"/>
      <c r="AH350" s="69">
        <f t="shared" si="351"/>
        <v>0</v>
      </c>
      <c r="AI350" s="61">
        <f t="shared" si="352"/>
        <v>432201.28999999957</v>
      </c>
      <c r="AJ350" s="61">
        <f t="shared" si="353"/>
        <v>432201.68999999994</v>
      </c>
      <c r="AK350" s="61">
        <f t="shared" si="354"/>
        <v>432201.49000000022</v>
      </c>
      <c r="AL350" s="61"/>
      <c r="AM350" s="61">
        <f t="shared" si="355"/>
        <v>432201.48999999976</v>
      </c>
      <c r="AN350" s="61">
        <f t="shared" si="356"/>
        <v>432201.48999999976</v>
      </c>
      <c r="AO350" s="61">
        <f t="shared" si="357"/>
        <v>432201.49000000022</v>
      </c>
      <c r="AP350" s="61"/>
      <c r="AQ350" s="61">
        <f t="shared" si="358"/>
        <v>1799.7999999998137</v>
      </c>
      <c r="AR350" s="61">
        <f t="shared" si="359"/>
        <v>1800</v>
      </c>
      <c r="AS350" s="61">
        <f t="shared" si="360"/>
        <v>1800</v>
      </c>
    </row>
    <row r="351" spans="1:45" s="6" customFormat="1" ht="13.5" customHeight="1" x14ac:dyDescent="0.2">
      <c r="A351" s="16"/>
      <c r="B351" s="18" t="s">
        <v>0</v>
      </c>
      <c r="C351" s="21">
        <v>5186417.8800000008</v>
      </c>
      <c r="D351" s="21">
        <v>432201.49</v>
      </c>
      <c r="E351" s="21">
        <v>864402.98</v>
      </c>
      <c r="F351" s="21">
        <v>1296604.47</v>
      </c>
      <c r="G351" s="21"/>
      <c r="H351" s="21">
        <v>432201.49</v>
      </c>
      <c r="I351" s="21">
        <v>863202.98</v>
      </c>
      <c r="J351" s="21">
        <v>1294804.47</v>
      </c>
      <c r="K351" s="27"/>
      <c r="L351" s="16"/>
      <c r="M351" s="18" t="s">
        <v>0</v>
      </c>
      <c r="N351" s="14">
        <v>5186417.8800000008</v>
      </c>
      <c r="O351" s="14">
        <v>1728805.96</v>
      </c>
      <c r="P351" s="14">
        <v>2161007.4500000002</v>
      </c>
      <c r="Q351" s="14">
        <v>2593208.9400000004</v>
      </c>
      <c r="R351" s="14"/>
      <c r="S351" s="14">
        <v>1727005.96</v>
      </c>
      <c r="T351" s="14">
        <v>2159207.4500000002</v>
      </c>
      <c r="U351" s="14">
        <v>2591408.9400000004</v>
      </c>
      <c r="W351" s="16"/>
      <c r="X351" s="18" t="s">
        <v>0</v>
      </c>
      <c r="Y351" s="14">
        <v>5186417.8800000008</v>
      </c>
      <c r="Z351" s="14">
        <v>3025410.23</v>
      </c>
      <c r="AA351" s="14">
        <v>3457611.92</v>
      </c>
      <c r="AB351" s="14">
        <v>3889813.41</v>
      </c>
      <c r="AC351" s="14"/>
      <c r="AD351" s="14">
        <v>3023610.43</v>
      </c>
      <c r="AE351" s="14">
        <v>3455811.92</v>
      </c>
      <c r="AF351" s="14">
        <v>3888013.41</v>
      </c>
      <c r="AG351" s="14"/>
      <c r="AH351" s="69">
        <f t="shared" si="351"/>
        <v>0</v>
      </c>
      <c r="AI351" s="61">
        <f t="shared" si="352"/>
        <v>432201.28999999957</v>
      </c>
      <c r="AJ351" s="61">
        <f t="shared" si="353"/>
        <v>432201.68999999994</v>
      </c>
      <c r="AK351" s="61">
        <f t="shared" si="354"/>
        <v>432201.49000000022</v>
      </c>
      <c r="AL351" s="61"/>
      <c r="AM351" s="61">
        <f t="shared" si="355"/>
        <v>432201.48999999976</v>
      </c>
      <c r="AN351" s="61">
        <f t="shared" si="356"/>
        <v>432201.48999999976</v>
      </c>
      <c r="AO351" s="61">
        <f t="shared" si="357"/>
        <v>432201.49000000022</v>
      </c>
      <c r="AP351" s="61"/>
      <c r="AQ351" s="61">
        <f t="shared" si="358"/>
        <v>1799.7999999998137</v>
      </c>
      <c r="AR351" s="61">
        <f t="shared" si="359"/>
        <v>1800</v>
      </c>
      <c r="AS351" s="61">
        <f t="shared" si="360"/>
        <v>1800</v>
      </c>
    </row>
    <row r="352" spans="1:45" s="6" customFormat="1" ht="13.5" customHeight="1" x14ac:dyDescent="0.2">
      <c r="A352" s="16"/>
      <c r="B352" s="18" t="s">
        <v>2</v>
      </c>
      <c r="C352" s="21">
        <v>0</v>
      </c>
      <c r="D352" s="21">
        <v>0</v>
      </c>
      <c r="E352" s="21">
        <v>0</v>
      </c>
      <c r="F352" s="21">
        <v>0</v>
      </c>
      <c r="G352" s="21"/>
      <c r="H352" s="21">
        <v>0</v>
      </c>
      <c r="I352" s="21">
        <v>0</v>
      </c>
      <c r="J352" s="21">
        <v>0</v>
      </c>
      <c r="K352" s="27"/>
      <c r="L352" s="16"/>
      <c r="M352" s="18" t="s">
        <v>2</v>
      </c>
      <c r="N352" s="21">
        <v>0</v>
      </c>
      <c r="O352" s="21">
        <v>0</v>
      </c>
      <c r="P352" s="21">
        <v>0</v>
      </c>
      <c r="Q352" s="21">
        <v>0</v>
      </c>
      <c r="R352" s="21"/>
      <c r="S352" s="21">
        <v>0</v>
      </c>
      <c r="T352" s="21">
        <v>0</v>
      </c>
      <c r="U352" s="21">
        <v>0</v>
      </c>
      <c r="W352" s="16"/>
      <c r="X352" s="18" t="s">
        <v>2</v>
      </c>
      <c r="Y352" s="21">
        <v>0</v>
      </c>
      <c r="Z352" s="21">
        <v>0</v>
      </c>
      <c r="AA352" s="21">
        <v>0</v>
      </c>
      <c r="AB352" s="21">
        <v>0</v>
      </c>
      <c r="AC352" s="21"/>
      <c r="AD352" s="21">
        <v>0</v>
      </c>
      <c r="AE352" s="21">
        <v>0</v>
      </c>
      <c r="AF352" s="21">
        <v>0</v>
      </c>
      <c r="AG352" s="21"/>
      <c r="AH352" s="69">
        <f t="shared" si="351"/>
        <v>0</v>
      </c>
      <c r="AI352" s="61">
        <f t="shared" si="352"/>
        <v>0</v>
      </c>
      <c r="AJ352" s="61">
        <f t="shared" si="353"/>
        <v>0</v>
      </c>
      <c r="AK352" s="61">
        <f t="shared" si="354"/>
        <v>0</v>
      </c>
      <c r="AL352" s="61"/>
      <c r="AM352" s="61">
        <f t="shared" si="355"/>
        <v>0</v>
      </c>
      <c r="AN352" s="61">
        <f t="shared" si="356"/>
        <v>0</v>
      </c>
      <c r="AO352" s="61">
        <f t="shared" si="357"/>
        <v>0</v>
      </c>
      <c r="AP352" s="61"/>
      <c r="AQ352" s="61">
        <f t="shared" si="358"/>
        <v>0</v>
      </c>
      <c r="AR352" s="61">
        <f t="shared" si="359"/>
        <v>0</v>
      </c>
      <c r="AS352" s="61">
        <f t="shared" si="360"/>
        <v>0</v>
      </c>
    </row>
    <row r="353" spans="1:45" ht="15" customHeight="1" x14ac:dyDescent="0.2">
      <c r="A353" s="8"/>
      <c r="B353" s="17" t="s">
        <v>65</v>
      </c>
      <c r="C353" s="20">
        <f>SUM(C354:C355)</f>
        <v>123778.96</v>
      </c>
      <c r="D353" s="20">
        <f t="shared" ref="D353:J353" si="385">SUM(D354:D355)</f>
        <v>30944.74</v>
      </c>
      <c r="E353" s="20">
        <f t="shared" si="385"/>
        <v>30944.74</v>
      </c>
      <c r="F353" s="20">
        <f t="shared" si="385"/>
        <v>55700.490000000005</v>
      </c>
      <c r="G353" s="20">
        <f t="shared" si="385"/>
        <v>0</v>
      </c>
      <c r="H353" s="20">
        <f t="shared" si="385"/>
        <v>30944.74</v>
      </c>
      <c r="I353" s="20">
        <f t="shared" si="385"/>
        <v>30944.74</v>
      </c>
      <c r="J353" s="20">
        <f t="shared" si="385"/>
        <v>55700.490000000005</v>
      </c>
      <c r="K353" s="27"/>
      <c r="L353" s="8"/>
      <c r="M353" s="17" t="s">
        <v>65</v>
      </c>
      <c r="N353" s="20">
        <f>SUM(N354:N355)</f>
        <v>123778.96</v>
      </c>
      <c r="O353" s="20">
        <f t="shared" ref="O353:U353" si="386">SUM(O354:O355)</f>
        <v>55700.53</v>
      </c>
      <c r="P353" s="20">
        <f t="shared" si="386"/>
        <v>55700.53</v>
      </c>
      <c r="Q353" s="20">
        <f t="shared" si="386"/>
        <v>80456.320000000007</v>
      </c>
      <c r="R353" s="20"/>
      <c r="S353" s="20">
        <f t="shared" si="386"/>
        <v>55700.53</v>
      </c>
      <c r="T353" s="20">
        <f t="shared" si="386"/>
        <v>55700.53</v>
      </c>
      <c r="U353" s="20">
        <f t="shared" si="386"/>
        <v>80456.320000000007</v>
      </c>
      <c r="W353" s="8"/>
      <c r="X353" s="17" t="s">
        <v>65</v>
      </c>
      <c r="Y353" s="20">
        <f>SUM(Y354:Y355)</f>
        <v>123778.96</v>
      </c>
      <c r="Z353" s="20">
        <f t="shared" ref="Z353:AB353" si="387">SUM(Z354:Z355)</f>
        <v>80456.320000000007</v>
      </c>
      <c r="AA353" s="20">
        <f t="shared" si="387"/>
        <v>80456.320000000007</v>
      </c>
      <c r="AB353" s="20">
        <f t="shared" si="387"/>
        <v>80456.320000000007</v>
      </c>
      <c r="AC353" s="20"/>
      <c r="AD353" s="20">
        <f t="shared" ref="AD353:AF353" si="388">SUM(AD354:AD355)</f>
        <v>80456.320000000007</v>
      </c>
      <c r="AE353" s="20">
        <f t="shared" si="388"/>
        <v>80456.320000000007</v>
      </c>
      <c r="AF353" s="20">
        <f t="shared" si="388"/>
        <v>80456.320000000007</v>
      </c>
      <c r="AG353" s="20"/>
      <c r="AH353" s="69">
        <f t="shared" si="351"/>
        <v>0</v>
      </c>
      <c r="AI353" s="61">
        <f t="shared" si="352"/>
        <v>0</v>
      </c>
      <c r="AJ353" s="61">
        <f t="shared" si="353"/>
        <v>0</v>
      </c>
      <c r="AK353" s="61">
        <f t="shared" si="354"/>
        <v>0</v>
      </c>
      <c r="AL353" s="61"/>
      <c r="AM353" s="61">
        <f t="shared" si="355"/>
        <v>0</v>
      </c>
      <c r="AN353" s="61">
        <f t="shared" si="356"/>
        <v>0</v>
      </c>
      <c r="AO353" s="61">
        <f t="shared" si="357"/>
        <v>0</v>
      </c>
      <c r="AP353" s="61"/>
      <c r="AQ353" s="61">
        <f t="shared" si="358"/>
        <v>0</v>
      </c>
      <c r="AR353" s="61">
        <f t="shared" si="359"/>
        <v>0</v>
      </c>
      <c r="AS353" s="61">
        <f t="shared" si="360"/>
        <v>0</v>
      </c>
    </row>
    <row r="354" spans="1:45" ht="17.25" customHeight="1" x14ac:dyDescent="0.45">
      <c r="A354" s="8"/>
      <c r="B354" s="18" t="s">
        <v>0</v>
      </c>
      <c r="C354" s="21">
        <v>123778.96</v>
      </c>
      <c r="D354" s="21">
        <v>30944.74</v>
      </c>
      <c r="E354" s="21">
        <v>30944.74</v>
      </c>
      <c r="F354" s="21">
        <v>55700.490000000005</v>
      </c>
      <c r="G354" s="21"/>
      <c r="H354" s="21">
        <v>30944.74</v>
      </c>
      <c r="I354" s="21">
        <v>30944.74</v>
      </c>
      <c r="J354" s="21">
        <v>55700.490000000005</v>
      </c>
      <c r="K354" s="47"/>
      <c r="L354" s="8"/>
      <c r="M354" s="18" t="s">
        <v>0</v>
      </c>
      <c r="N354" s="14">
        <v>123778.96</v>
      </c>
      <c r="O354" s="14">
        <v>55700.53</v>
      </c>
      <c r="P354" s="14">
        <v>55700.53</v>
      </c>
      <c r="Q354" s="14">
        <v>80456.320000000007</v>
      </c>
      <c r="R354" s="14"/>
      <c r="S354" s="14">
        <v>55700.53</v>
      </c>
      <c r="T354" s="14">
        <v>55700.53</v>
      </c>
      <c r="U354" s="14">
        <v>80456.320000000007</v>
      </c>
      <c r="W354" s="8"/>
      <c r="X354" s="18" t="s">
        <v>0</v>
      </c>
      <c r="Y354" s="14">
        <v>123778.96</v>
      </c>
      <c r="Z354" s="14">
        <v>80456.320000000007</v>
      </c>
      <c r="AA354" s="14">
        <v>80456.320000000007</v>
      </c>
      <c r="AB354" s="14">
        <v>80456.320000000007</v>
      </c>
      <c r="AC354" s="14"/>
      <c r="AD354" s="14">
        <v>80456.320000000007</v>
      </c>
      <c r="AE354" s="14">
        <v>80456.320000000007</v>
      </c>
      <c r="AF354" s="14">
        <v>80456.320000000007</v>
      </c>
      <c r="AG354" s="14"/>
      <c r="AH354" s="69">
        <f t="shared" si="351"/>
        <v>0</v>
      </c>
      <c r="AI354" s="61">
        <f t="shared" si="352"/>
        <v>0</v>
      </c>
      <c r="AJ354" s="61">
        <f t="shared" si="353"/>
        <v>0</v>
      </c>
      <c r="AK354" s="61">
        <f t="shared" si="354"/>
        <v>0</v>
      </c>
      <c r="AL354" s="61"/>
      <c r="AM354" s="61">
        <f t="shared" si="355"/>
        <v>0</v>
      </c>
      <c r="AN354" s="61">
        <f t="shared" si="356"/>
        <v>0</v>
      </c>
      <c r="AO354" s="61">
        <f t="shared" si="357"/>
        <v>0</v>
      </c>
      <c r="AP354" s="61"/>
      <c r="AQ354" s="61">
        <f t="shared" si="358"/>
        <v>0</v>
      </c>
      <c r="AR354" s="61">
        <f t="shared" si="359"/>
        <v>0</v>
      </c>
      <c r="AS354" s="61">
        <f t="shared" si="360"/>
        <v>0</v>
      </c>
    </row>
    <row r="355" spans="1:45" ht="13.5" customHeight="1" x14ac:dyDescent="0.2">
      <c r="A355" s="8"/>
      <c r="B355" s="18" t="s">
        <v>2</v>
      </c>
      <c r="C355" s="21">
        <v>0</v>
      </c>
      <c r="D355" s="21">
        <v>0</v>
      </c>
      <c r="E355" s="21">
        <v>0</v>
      </c>
      <c r="F355" s="21">
        <v>0</v>
      </c>
      <c r="G355" s="21"/>
      <c r="H355" s="21">
        <v>0</v>
      </c>
      <c r="I355" s="21">
        <v>0</v>
      </c>
      <c r="J355" s="21">
        <v>0</v>
      </c>
      <c r="K355" s="27"/>
      <c r="L355" s="8"/>
      <c r="M355" s="18" t="s">
        <v>2</v>
      </c>
      <c r="N355" s="21">
        <v>0</v>
      </c>
      <c r="O355" s="21">
        <v>0</v>
      </c>
      <c r="P355" s="21">
        <v>0</v>
      </c>
      <c r="Q355" s="21">
        <v>0</v>
      </c>
      <c r="R355" s="21"/>
      <c r="S355" s="21">
        <v>0</v>
      </c>
      <c r="T355" s="21">
        <v>0</v>
      </c>
      <c r="U355" s="21">
        <v>0</v>
      </c>
      <c r="W355" s="8"/>
      <c r="X355" s="18" t="s">
        <v>2</v>
      </c>
      <c r="Y355" s="21">
        <v>0</v>
      </c>
      <c r="Z355" s="21">
        <v>0</v>
      </c>
      <c r="AA355" s="21">
        <v>0</v>
      </c>
      <c r="AB355" s="21">
        <v>0</v>
      </c>
      <c r="AC355" s="21"/>
      <c r="AD355" s="21">
        <v>0</v>
      </c>
      <c r="AE355" s="21">
        <v>0</v>
      </c>
      <c r="AF355" s="21">
        <v>0</v>
      </c>
      <c r="AG355" s="21"/>
      <c r="AH355" s="69">
        <f t="shared" si="351"/>
        <v>0</v>
      </c>
      <c r="AI355" s="61">
        <f t="shared" si="352"/>
        <v>0</v>
      </c>
      <c r="AJ355" s="61">
        <f t="shared" si="353"/>
        <v>0</v>
      </c>
      <c r="AK355" s="61">
        <f t="shared" si="354"/>
        <v>0</v>
      </c>
      <c r="AL355" s="61"/>
      <c r="AM355" s="61">
        <f t="shared" si="355"/>
        <v>0</v>
      </c>
      <c r="AN355" s="61">
        <f t="shared" si="356"/>
        <v>0</v>
      </c>
      <c r="AO355" s="61">
        <f t="shared" si="357"/>
        <v>0</v>
      </c>
      <c r="AP355" s="61"/>
      <c r="AQ355" s="61">
        <f t="shared" si="358"/>
        <v>0</v>
      </c>
      <c r="AR355" s="61">
        <f t="shared" si="359"/>
        <v>0</v>
      </c>
      <c r="AS355" s="61">
        <f t="shared" si="360"/>
        <v>0</v>
      </c>
    </row>
    <row r="356" spans="1:45" s="6" customFormat="1" ht="21" customHeight="1" x14ac:dyDescent="0.2">
      <c r="A356" s="16"/>
      <c r="B356" s="17" t="s">
        <v>301</v>
      </c>
      <c r="C356" s="20">
        <f>SUM(C357:C358)</f>
        <v>261447.18</v>
      </c>
      <c r="D356" s="20">
        <f t="shared" ref="D356:J356" si="389">SUM(D357:D358)</f>
        <v>32480</v>
      </c>
      <c r="E356" s="20">
        <f t="shared" si="389"/>
        <v>64960</v>
      </c>
      <c r="F356" s="20">
        <f t="shared" si="389"/>
        <v>150050.87</v>
      </c>
      <c r="G356" s="20">
        <f t="shared" si="389"/>
        <v>0</v>
      </c>
      <c r="H356" s="20">
        <f t="shared" si="389"/>
        <v>32480</v>
      </c>
      <c r="I356" s="20">
        <f t="shared" si="389"/>
        <v>64960</v>
      </c>
      <c r="J356" s="20">
        <f t="shared" si="389"/>
        <v>150050.87</v>
      </c>
      <c r="K356" s="27"/>
      <c r="L356" s="16"/>
      <c r="M356" s="17" t="s">
        <v>301</v>
      </c>
      <c r="N356" s="20">
        <f>SUM(N357:N358)</f>
        <v>261447.18</v>
      </c>
      <c r="O356" s="20">
        <f t="shared" ref="O356:U356" si="390">SUM(O357:O358)</f>
        <v>182530.87</v>
      </c>
      <c r="P356" s="20">
        <f t="shared" si="390"/>
        <v>215010.87</v>
      </c>
      <c r="Q356" s="20">
        <f t="shared" si="390"/>
        <v>300101.74</v>
      </c>
      <c r="R356" s="20"/>
      <c r="S356" s="20">
        <f t="shared" si="390"/>
        <v>182530.87</v>
      </c>
      <c r="T356" s="20">
        <f t="shared" si="390"/>
        <v>215010.87</v>
      </c>
      <c r="U356" s="20">
        <f t="shared" si="390"/>
        <v>300101.74</v>
      </c>
      <c r="W356" s="16"/>
      <c r="X356" s="17" t="s">
        <v>301</v>
      </c>
      <c r="Y356" s="20">
        <f>SUM(Y357:Y358)</f>
        <v>363489.24</v>
      </c>
      <c r="Z356" s="20">
        <f t="shared" ref="Z356:AB356" si="391">SUM(Z357:Z358)</f>
        <v>300101.74</v>
      </c>
      <c r="AA356" s="20">
        <f t="shared" si="391"/>
        <v>300101.74</v>
      </c>
      <c r="AB356" s="20">
        <f t="shared" si="391"/>
        <v>337183.8</v>
      </c>
      <c r="AC356" s="20"/>
      <c r="AD356" s="20">
        <f t="shared" ref="AD356:AF356" si="392">SUM(AD357:AD358)</f>
        <v>300101.74</v>
      </c>
      <c r="AE356" s="20">
        <f t="shared" si="392"/>
        <v>300101.74</v>
      </c>
      <c r="AF356" s="20">
        <f t="shared" si="392"/>
        <v>337183.8</v>
      </c>
      <c r="AG356" s="20"/>
      <c r="AH356" s="69">
        <f t="shared" si="351"/>
        <v>102042.06</v>
      </c>
      <c r="AI356" s="61">
        <f t="shared" si="352"/>
        <v>0</v>
      </c>
      <c r="AJ356" s="61">
        <f t="shared" si="353"/>
        <v>0</v>
      </c>
      <c r="AK356" s="61">
        <f t="shared" si="354"/>
        <v>37082.06</v>
      </c>
      <c r="AL356" s="61"/>
      <c r="AM356" s="61">
        <f t="shared" si="355"/>
        <v>0</v>
      </c>
      <c r="AN356" s="61">
        <f t="shared" si="356"/>
        <v>0</v>
      </c>
      <c r="AO356" s="61">
        <f t="shared" si="357"/>
        <v>37082.06</v>
      </c>
      <c r="AP356" s="61"/>
      <c r="AQ356" s="61">
        <f t="shared" si="358"/>
        <v>0</v>
      </c>
      <c r="AR356" s="61">
        <f t="shared" si="359"/>
        <v>0</v>
      </c>
      <c r="AS356" s="61">
        <f t="shared" si="360"/>
        <v>0</v>
      </c>
    </row>
    <row r="357" spans="1:45" s="6" customFormat="1" ht="13.5" customHeight="1" x14ac:dyDescent="0.2">
      <c r="A357" s="16"/>
      <c r="B357" s="18" t="s">
        <v>0</v>
      </c>
      <c r="C357" s="21">
        <v>261447.18</v>
      </c>
      <c r="D357" s="21">
        <v>32480</v>
      </c>
      <c r="E357" s="21">
        <v>64960</v>
      </c>
      <c r="F357" s="21">
        <v>150050.87</v>
      </c>
      <c r="G357" s="21"/>
      <c r="H357" s="21">
        <v>32480</v>
      </c>
      <c r="I357" s="21">
        <v>64960</v>
      </c>
      <c r="J357" s="21">
        <v>150050.87</v>
      </c>
      <c r="K357" s="27"/>
      <c r="L357" s="16"/>
      <c r="M357" s="18" t="s">
        <v>0</v>
      </c>
      <c r="N357" s="14">
        <v>261447.18</v>
      </c>
      <c r="O357" s="14">
        <v>182530.87</v>
      </c>
      <c r="P357" s="14">
        <v>215010.87</v>
      </c>
      <c r="Q357" s="14">
        <v>300101.74</v>
      </c>
      <c r="R357" s="14"/>
      <c r="S357" s="14">
        <v>182530.87</v>
      </c>
      <c r="T357" s="14">
        <v>215010.87</v>
      </c>
      <c r="U357" s="14">
        <v>300101.74</v>
      </c>
      <c r="W357" s="16"/>
      <c r="X357" s="18" t="s">
        <v>0</v>
      </c>
      <c r="Y357" s="14">
        <v>363489.24</v>
      </c>
      <c r="Z357" s="14">
        <v>300101.74</v>
      </c>
      <c r="AA357" s="14">
        <v>300101.74</v>
      </c>
      <c r="AB357" s="14">
        <v>337183.8</v>
      </c>
      <c r="AC357" s="14"/>
      <c r="AD357" s="14">
        <v>300101.74</v>
      </c>
      <c r="AE357" s="14">
        <v>300101.74</v>
      </c>
      <c r="AF357" s="14">
        <v>337183.8</v>
      </c>
      <c r="AG357" s="14"/>
      <c r="AH357" s="69">
        <f t="shared" si="351"/>
        <v>102042.06</v>
      </c>
      <c r="AI357" s="61">
        <f t="shared" si="352"/>
        <v>0</v>
      </c>
      <c r="AJ357" s="61">
        <f t="shared" si="353"/>
        <v>0</v>
      </c>
      <c r="AK357" s="61">
        <f t="shared" si="354"/>
        <v>37082.06</v>
      </c>
      <c r="AL357" s="61"/>
      <c r="AM357" s="61">
        <f t="shared" si="355"/>
        <v>0</v>
      </c>
      <c r="AN357" s="61">
        <f t="shared" si="356"/>
        <v>0</v>
      </c>
      <c r="AO357" s="61">
        <f t="shared" si="357"/>
        <v>37082.06</v>
      </c>
      <c r="AP357" s="61"/>
      <c r="AQ357" s="61">
        <f t="shared" si="358"/>
        <v>0</v>
      </c>
      <c r="AR357" s="61">
        <f t="shared" si="359"/>
        <v>0</v>
      </c>
      <c r="AS357" s="61">
        <f t="shared" si="360"/>
        <v>0</v>
      </c>
    </row>
    <row r="358" spans="1:45" s="6" customFormat="1" ht="13.5" customHeight="1" x14ac:dyDescent="0.2">
      <c r="A358" s="16"/>
      <c r="B358" s="18" t="s">
        <v>2</v>
      </c>
      <c r="C358" s="21">
        <v>0</v>
      </c>
      <c r="D358" s="21">
        <v>0</v>
      </c>
      <c r="E358" s="21">
        <v>0</v>
      </c>
      <c r="F358" s="21">
        <v>0</v>
      </c>
      <c r="G358" s="21"/>
      <c r="H358" s="21">
        <v>0</v>
      </c>
      <c r="I358" s="21">
        <v>0</v>
      </c>
      <c r="J358" s="21">
        <v>0</v>
      </c>
      <c r="K358" s="27"/>
      <c r="L358" s="16"/>
      <c r="M358" s="18" t="s">
        <v>2</v>
      </c>
      <c r="N358" s="21">
        <v>0</v>
      </c>
      <c r="O358" s="21">
        <v>0</v>
      </c>
      <c r="P358" s="21">
        <v>0</v>
      </c>
      <c r="Q358" s="21">
        <v>0</v>
      </c>
      <c r="R358" s="21"/>
      <c r="S358" s="21">
        <v>0</v>
      </c>
      <c r="T358" s="21">
        <v>0</v>
      </c>
      <c r="U358" s="21">
        <v>0</v>
      </c>
      <c r="W358" s="16"/>
      <c r="X358" s="18" t="s">
        <v>2</v>
      </c>
      <c r="Y358" s="21">
        <v>0</v>
      </c>
      <c r="Z358" s="21">
        <v>0</v>
      </c>
      <c r="AA358" s="21">
        <v>0</v>
      </c>
      <c r="AB358" s="21">
        <v>0</v>
      </c>
      <c r="AC358" s="21"/>
      <c r="AD358" s="21">
        <v>0</v>
      </c>
      <c r="AE358" s="21">
        <v>0</v>
      </c>
      <c r="AF358" s="21">
        <v>0</v>
      </c>
      <c r="AG358" s="21"/>
      <c r="AH358" s="69">
        <f t="shared" si="351"/>
        <v>0</v>
      </c>
      <c r="AI358" s="61">
        <f t="shared" si="352"/>
        <v>0</v>
      </c>
      <c r="AJ358" s="61">
        <f t="shared" si="353"/>
        <v>0</v>
      </c>
      <c r="AK358" s="61">
        <f t="shared" si="354"/>
        <v>0</v>
      </c>
      <c r="AL358" s="61"/>
      <c r="AM358" s="61">
        <f t="shared" si="355"/>
        <v>0</v>
      </c>
      <c r="AN358" s="61">
        <f t="shared" si="356"/>
        <v>0</v>
      </c>
      <c r="AO358" s="61">
        <f t="shared" si="357"/>
        <v>0</v>
      </c>
      <c r="AP358" s="61"/>
      <c r="AQ358" s="61">
        <f t="shared" si="358"/>
        <v>0</v>
      </c>
      <c r="AR358" s="61">
        <f t="shared" si="359"/>
        <v>0</v>
      </c>
      <c r="AS358" s="61">
        <f t="shared" si="360"/>
        <v>0</v>
      </c>
    </row>
    <row r="359" spans="1:45" s="6" customFormat="1" ht="13.5" customHeight="1" x14ac:dyDescent="0.2">
      <c r="A359" s="16"/>
      <c r="B359" s="17" t="s">
        <v>62</v>
      </c>
      <c r="C359" s="20">
        <f>SUM(C360:C361)</f>
        <v>6204601.4500000002</v>
      </c>
      <c r="D359" s="20">
        <f t="shared" ref="D359:J359" si="393">SUM(D360:D361)</f>
        <v>530899</v>
      </c>
      <c r="E359" s="20">
        <f t="shared" si="393"/>
        <v>1061798</v>
      </c>
      <c r="F359" s="20">
        <f t="shared" si="393"/>
        <v>1592697</v>
      </c>
      <c r="G359" s="20">
        <f t="shared" si="393"/>
        <v>0</v>
      </c>
      <c r="H359" s="20">
        <f t="shared" si="393"/>
        <v>530899</v>
      </c>
      <c r="I359" s="20">
        <f t="shared" si="393"/>
        <v>1061798</v>
      </c>
      <c r="J359" s="20">
        <f t="shared" si="393"/>
        <v>1592697</v>
      </c>
      <c r="K359" s="27"/>
      <c r="L359" s="16"/>
      <c r="M359" s="17" t="s">
        <v>62</v>
      </c>
      <c r="N359" s="20">
        <f>SUM(N360:N361)</f>
        <v>6204601.4500000002</v>
      </c>
      <c r="O359" s="20">
        <f t="shared" ref="O359:U359" si="394">SUM(O360:O361)</f>
        <v>2123596</v>
      </c>
      <c r="P359" s="20">
        <f t="shared" si="394"/>
        <v>2654495</v>
      </c>
      <c r="Q359" s="20">
        <f t="shared" si="394"/>
        <v>3185394</v>
      </c>
      <c r="R359" s="20"/>
      <c r="S359" s="20">
        <f t="shared" si="394"/>
        <v>2123596</v>
      </c>
      <c r="T359" s="20">
        <f t="shared" si="394"/>
        <v>2654495</v>
      </c>
      <c r="U359" s="20">
        <f t="shared" si="394"/>
        <v>3185394</v>
      </c>
      <c r="W359" s="16"/>
      <c r="X359" s="17" t="s">
        <v>62</v>
      </c>
      <c r="Y359" s="20">
        <f>SUM(Y360:Y361)</f>
        <v>6204601.4500000002</v>
      </c>
      <c r="Z359" s="20">
        <f t="shared" ref="Z359:AB359" si="395">SUM(Z360:Z361)</f>
        <v>3716293</v>
      </c>
      <c r="AA359" s="20">
        <f t="shared" si="395"/>
        <v>4308293</v>
      </c>
      <c r="AB359" s="20">
        <f t="shared" si="395"/>
        <v>4900293</v>
      </c>
      <c r="AC359" s="20"/>
      <c r="AD359" s="20">
        <f t="shared" ref="AD359:AF359" si="396">SUM(AD360:AD361)</f>
        <v>3716293</v>
      </c>
      <c r="AE359" s="20">
        <f t="shared" si="396"/>
        <v>4308293</v>
      </c>
      <c r="AF359" s="20">
        <f t="shared" si="396"/>
        <v>4900293</v>
      </c>
      <c r="AG359" s="20"/>
      <c r="AH359" s="69">
        <f t="shared" si="351"/>
        <v>0</v>
      </c>
      <c r="AI359" s="61">
        <f t="shared" si="352"/>
        <v>530899</v>
      </c>
      <c r="AJ359" s="61">
        <f t="shared" si="353"/>
        <v>592000</v>
      </c>
      <c r="AK359" s="61">
        <f t="shared" si="354"/>
        <v>592000</v>
      </c>
      <c r="AL359" s="61"/>
      <c r="AM359" s="61">
        <f t="shared" si="355"/>
        <v>530899</v>
      </c>
      <c r="AN359" s="61">
        <f t="shared" si="356"/>
        <v>592000</v>
      </c>
      <c r="AO359" s="61">
        <f t="shared" si="357"/>
        <v>592000</v>
      </c>
      <c r="AP359" s="61"/>
      <c r="AQ359" s="61">
        <f t="shared" si="358"/>
        <v>0</v>
      </c>
      <c r="AR359" s="61">
        <f t="shared" si="359"/>
        <v>0</v>
      </c>
      <c r="AS359" s="61">
        <f t="shared" si="360"/>
        <v>0</v>
      </c>
    </row>
    <row r="360" spans="1:45" s="6" customFormat="1" ht="13.5" customHeight="1" x14ac:dyDescent="0.2">
      <c r="A360" s="16"/>
      <c r="B360" s="18" t="s">
        <v>0</v>
      </c>
      <c r="C360" s="21">
        <v>6204601.4500000002</v>
      </c>
      <c r="D360" s="21">
        <v>530899</v>
      </c>
      <c r="E360" s="21">
        <v>1061798</v>
      </c>
      <c r="F360" s="21">
        <v>1592697</v>
      </c>
      <c r="G360" s="21"/>
      <c r="H360" s="21">
        <v>530899</v>
      </c>
      <c r="I360" s="21">
        <v>1061798</v>
      </c>
      <c r="J360" s="21">
        <v>1592697</v>
      </c>
      <c r="K360" s="27"/>
      <c r="L360" s="16"/>
      <c r="M360" s="18" t="s">
        <v>0</v>
      </c>
      <c r="N360" s="14">
        <v>6204601.4500000002</v>
      </c>
      <c r="O360" s="14">
        <v>2123596</v>
      </c>
      <c r="P360" s="14">
        <v>2654495</v>
      </c>
      <c r="Q360" s="14">
        <v>3185394</v>
      </c>
      <c r="R360" s="14"/>
      <c r="S360" s="14">
        <v>2123596</v>
      </c>
      <c r="T360" s="14">
        <v>2654495</v>
      </c>
      <c r="U360" s="14">
        <v>3185394</v>
      </c>
      <c r="W360" s="16"/>
      <c r="X360" s="18" t="s">
        <v>0</v>
      </c>
      <c r="Y360" s="14">
        <v>6204601.4500000002</v>
      </c>
      <c r="Z360" s="14">
        <v>3716293</v>
      </c>
      <c r="AA360" s="14">
        <v>4308293</v>
      </c>
      <c r="AB360" s="14">
        <v>4900293</v>
      </c>
      <c r="AC360" s="14"/>
      <c r="AD360" s="14">
        <v>3716293</v>
      </c>
      <c r="AE360" s="14">
        <v>4308293</v>
      </c>
      <c r="AF360" s="14">
        <v>4900293</v>
      </c>
      <c r="AG360" s="14"/>
      <c r="AH360" s="69">
        <f t="shared" si="351"/>
        <v>0</v>
      </c>
      <c r="AI360" s="61">
        <f t="shared" si="352"/>
        <v>530899</v>
      </c>
      <c r="AJ360" s="61">
        <f t="shared" si="353"/>
        <v>592000</v>
      </c>
      <c r="AK360" s="61">
        <f t="shared" si="354"/>
        <v>592000</v>
      </c>
      <c r="AL360" s="61"/>
      <c r="AM360" s="61">
        <f t="shared" si="355"/>
        <v>530899</v>
      </c>
      <c r="AN360" s="61">
        <f t="shared" si="356"/>
        <v>592000</v>
      </c>
      <c r="AO360" s="61">
        <f t="shared" si="357"/>
        <v>592000</v>
      </c>
      <c r="AP360" s="61"/>
      <c r="AQ360" s="61">
        <f t="shared" si="358"/>
        <v>0</v>
      </c>
      <c r="AR360" s="61">
        <f t="shared" si="359"/>
        <v>0</v>
      </c>
      <c r="AS360" s="61">
        <f t="shared" si="360"/>
        <v>0</v>
      </c>
    </row>
    <row r="361" spans="1:45" s="6" customFormat="1" ht="13.5" customHeight="1" x14ac:dyDescent="0.2">
      <c r="A361" s="16"/>
      <c r="B361" s="18" t="s">
        <v>134</v>
      </c>
      <c r="C361" s="21">
        <v>0</v>
      </c>
      <c r="D361" s="21">
        <v>0</v>
      </c>
      <c r="E361" s="21">
        <v>0</v>
      </c>
      <c r="F361" s="21">
        <v>0</v>
      </c>
      <c r="G361" s="21"/>
      <c r="H361" s="21">
        <v>0</v>
      </c>
      <c r="I361" s="21">
        <v>0</v>
      </c>
      <c r="J361" s="21">
        <v>0</v>
      </c>
      <c r="K361" s="27"/>
      <c r="L361" s="16"/>
      <c r="M361" s="18" t="s">
        <v>134</v>
      </c>
      <c r="N361" s="21">
        <v>0</v>
      </c>
      <c r="O361" s="21">
        <v>0</v>
      </c>
      <c r="P361" s="21">
        <v>0</v>
      </c>
      <c r="Q361" s="21">
        <v>0</v>
      </c>
      <c r="R361" s="21"/>
      <c r="S361" s="21">
        <v>0</v>
      </c>
      <c r="T361" s="21">
        <v>0</v>
      </c>
      <c r="U361" s="21">
        <v>0</v>
      </c>
      <c r="W361" s="16"/>
      <c r="X361" s="18" t="s">
        <v>134</v>
      </c>
      <c r="Y361" s="21">
        <v>0</v>
      </c>
      <c r="Z361" s="21">
        <v>0</v>
      </c>
      <c r="AA361" s="21">
        <v>0</v>
      </c>
      <c r="AB361" s="21">
        <v>0</v>
      </c>
      <c r="AC361" s="21"/>
      <c r="AD361" s="21">
        <v>0</v>
      </c>
      <c r="AE361" s="21">
        <v>0</v>
      </c>
      <c r="AF361" s="21">
        <v>0</v>
      </c>
      <c r="AG361" s="21"/>
      <c r="AH361" s="69">
        <f t="shared" si="351"/>
        <v>0</v>
      </c>
      <c r="AI361" s="61">
        <f t="shared" si="352"/>
        <v>0</v>
      </c>
      <c r="AJ361" s="61">
        <f t="shared" si="353"/>
        <v>0</v>
      </c>
      <c r="AK361" s="61">
        <f t="shared" si="354"/>
        <v>0</v>
      </c>
      <c r="AL361" s="61"/>
      <c r="AM361" s="61">
        <f t="shared" si="355"/>
        <v>0</v>
      </c>
      <c r="AN361" s="61">
        <f t="shared" si="356"/>
        <v>0</v>
      </c>
      <c r="AO361" s="61">
        <f t="shared" si="357"/>
        <v>0</v>
      </c>
      <c r="AP361" s="61"/>
      <c r="AQ361" s="61">
        <f t="shared" si="358"/>
        <v>0</v>
      </c>
      <c r="AR361" s="61">
        <f t="shared" si="359"/>
        <v>0</v>
      </c>
      <c r="AS361" s="61">
        <f t="shared" si="360"/>
        <v>0</v>
      </c>
    </row>
    <row r="362" spans="1:45" s="6" customFormat="1" ht="13.5" customHeight="1" x14ac:dyDescent="0.2">
      <c r="A362" s="16"/>
      <c r="B362" s="17" t="s">
        <v>204</v>
      </c>
      <c r="C362" s="20">
        <f>SUM(C363:C364)</f>
        <v>8616563.2100000009</v>
      </c>
      <c r="D362" s="20">
        <f t="shared" ref="D362:J362" si="397">SUM(D363:D364)</f>
        <v>102072.4</v>
      </c>
      <c r="E362" s="20">
        <f t="shared" si="397"/>
        <v>820120</v>
      </c>
      <c r="F362" s="20">
        <f t="shared" si="397"/>
        <v>1538167.6</v>
      </c>
      <c r="G362" s="20">
        <f t="shared" si="397"/>
        <v>0</v>
      </c>
      <c r="H362" s="20">
        <f t="shared" si="397"/>
        <v>102072.4</v>
      </c>
      <c r="I362" s="20">
        <f t="shared" si="397"/>
        <v>820120</v>
      </c>
      <c r="J362" s="20">
        <f t="shared" si="397"/>
        <v>1538167.6</v>
      </c>
      <c r="K362" s="27"/>
      <c r="L362" s="16"/>
      <c r="M362" s="17" t="s">
        <v>204</v>
      </c>
      <c r="N362" s="20">
        <f>SUM(N363:N364)</f>
        <v>8616563.2100000009</v>
      </c>
      <c r="O362" s="20">
        <f t="shared" ref="O362:U362" si="398">SUM(O363:O364)</f>
        <v>2256215.2000000002</v>
      </c>
      <c r="P362" s="20">
        <f t="shared" si="398"/>
        <v>2974262.8</v>
      </c>
      <c r="Q362" s="20">
        <f t="shared" si="398"/>
        <v>3692310.4</v>
      </c>
      <c r="R362" s="20"/>
      <c r="S362" s="20">
        <f t="shared" si="398"/>
        <v>2256215.2000000002</v>
      </c>
      <c r="T362" s="20">
        <f t="shared" si="398"/>
        <v>2974262.8</v>
      </c>
      <c r="U362" s="20">
        <f t="shared" si="398"/>
        <v>3692310.4</v>
      </c>
      <c r="W362" s="16"/>
      <c r="X362" s="17" t="s">
        <v>204</v>
      </c>
      <c r="Y362" s="20">
        <f>SUM(Y363:Y364)</f>
        <v>9009046.2100000009</v>
      </c>
      <c r="Z362" s="20">
        <f t="shared" ref="Z362:AB362" si="399">SUM(Z363:Z364)</f>
        <v>4671116.1500000004</v>
      </c>
      <c r="AA362" s="20">
        <f t="shared" si="399"/>
        <v>5425278.5800000001</v>
      </c>
      <c r="AB362" s="20">
        <f t="shared" si="399"/>
        <v>6220313.7799999993</v>
      </c>
      <c r="AC362" s="20"/>
      <c r="AD362" s="20">
        <f t="shared" ref="AD362:AF362" si="400">SUM(AD363:AD364)</f>
        <v>4467092.88</v>
      </c>
      <c r="AE362" s="20">
        <f t="shared" si="400"/>
        <v>5181279.54</v>
      </c>
      <c r="AF362" s="20">
        <f t="shared" si="400"/>
        <v>5936895.9299999988</v>
      </c>
      <c r="AG362" s="20"/>
      <c r="AH362" s="69">
        <f t="shared" si="351"/>
        <v>392483</v>
      </c>
      <c r="AI362" s="61">
        <f t="shared" si="352"/>
        <v>978805.75000000047</v>
      </c>
      <c r="AJ362" s="61">
        <f t="shared" si="353"/>
        <v>754162.4299999997</v>
      </c>
      <c r="AK362" s="61">
        <f t="shared" si="354"/>
        <v>795035.19999999925</v>
      </c>
      <c r="AL362" s="61"/>
      <c r="AM362" s="61">
        <f t="shared" si="355"/>
        <v>774782.48</v>
      </c>
      <c r="AN362" s="61">
        <f t="shared" si="356"/>
        <v>714186.66000000015</v>
      </c>
      <c r="AO362" s="61">
        <f t="shared" si="357"/>
        <v>755616.38999999873</v>
      </c>
      <c r="AP362" s="61"/>
      <c r="AQ362" s="61">
        <f t="shared" si="358"/>
        <v>204023.27000000048</v>
      </c>
      <c r="AR362" s="61">
        <f t="shared" si="359"/>
        <v>243999.04000000004</v>
      </c>
      <c r="AS362" s="61">
        <f t="shared" si="360"/>
        <v>283417.85000000056</v>
      </c>
    </row>
    <row r="363" spans="1:45" s="6" customFormat="1" ht="13.5" customHeight="1" x14ac:dyDescent="0.2">
      <c r="A363" s="16"/>
      <c r="B363" s="18" t="s">
        <v>0</v>
      </c>
      <c r="C363" s="21">
        <v>8616563.2100000009</v>
      </c>
      <c r="D363" s="21">
        <v>102072.4</v>
      </c>
      <c r="E363" s="21">
        <v>820120</v>
      </c>
      <c r="F363" s="21">
        <v>1538167.6</v>
      </c>
      <c r="G363" s="21"/>
      <c r="H363" s="21">
        <v>102072.4</v>
      </c>
      <c r="I363" s="21">
        <v>820120</v>
      </c>
      <c r="J363" s="21">
        <v>1538167.6</v>
      </c>
      <c r="K363" s="27"/>
      <c r="L363" s="16"/>
      <c r="M363" s="18" t="s">
        <v>0</v>
      </c>
      <c r="N363" s="14">
        <v>8616563.2100000009</v>
      </c>
      <c r="O363" s="14">
        <v>2256215.2000000002</v>
      </c>
      <c r="P363" s="14">
        <v>2974262.8</v>
      </c>
      <c r="Q363" s="14">
        <v>3692310.4</v>
      </c>
      <c r="R363" s="14"/>
      <c r="S363" s="14">
        <v>2256215.2000000002</v>
      </c>
      <c r="T363" s="14">
        <v>2974262.8</v>
      </c>
      <c r="U363" s="14">
        <v>3692310.4</v>
      </c>
      <c r="W363" s="16"/>
      <c r="X363" s="18" t="s">
        <v>0</v>
      </c>
      <c r="Y363" s="14">
        <v>9009046.2100000009</v>
      </c>
      <c r="Z363" s="14">
        <v>4671116.1500000004</v>
      </c>
      <c r="AA363" s="14">
        <v>5425278.5800000001</v>
      </c>
      <c r="AB363" s="14">
        <v>6220313.7799999993</v>
      </c>
      <c r="AC363" s="14"/>
      <c r="AD363" s="14">
        <v>4467092.88</v>
      </c>
      <c r="AE363" s="14">
        <v>5181279.54</v>
      </c>
      <c r="AF363" s="14">
        <v>5936895.9299999988</v>
      </c>
      <c r="AG363" s="14"/>
      <c r="AH363" s="69">
        <f t="shared" si="351"/>
        <v>392483</v>
      </c>
      <c r="AI363" s="61">
        <f t="shared" si="352"/>
        <v>978805.75000000047</v>
      </c>
      <c r="AJ363" s="61">
        <f t="shared" si="353"/>
        <v>754162.4299999997</v>
      </c>
      <c r="AK363" s="61">
        <f t="shared" si="354"/>
        <v>795035.19999999925</v>
      </c>
      <c r="AL363" s="61"/>
      <c r="AM363" s="61">
        <f t="shared" si="355"/>
        <v>774782.48</v>
      </c>
      <c r="AN363" s="61">
        <f t="shared" si="356"/>
        <v>714186.66000000015</v>
      </c>
      <c r="AO363" s="61">
        <f t="shared" si="357"/>
        <v>755616.38999999873</v>
      </c>
      <c r="AP363" s="61"/>
      <c r="AQ363" s="61">
        <f t="shared" si="358"/>
        <v>204023.27000000048</v>
      </c>
      <c r="AR363" s="61">
        <f t="shared" si="359"/>
        <v>243999.04000000004</v>
      </c>
      <c r="AS363" s="61">
        <f t="shared" si="360"/>
        <v>283417.85000000056</v>
      </c>
    </row>
    <row r="364" spans="1:45" s="6" customFormat="1" ht="13.5" customHeight="1" x14ac:dyDescent="0.2">
      <c r="A364" s="16"/>
      <c r="B364" s="18" t="s">
        <v>2</v>
      </c>
      <c r="C364" s="21">
        <v>0</v>
      </c>
      <c r="D364" s="21">
        <v>0</v>
      </c>
      <c r="E364" s="21">
        <v>0</v>
      </c>
      <c r="F364" s="21">
        <v>0</v>
      </c>
      <c r="G364" s="21"/>
      <c r="H364" s="21">
        <v>0</v>
      </c>
      <c r="I364" s="21">
        <v>0</v>
      </c>
      <c r="J364" s="21">
        <v>0</v>
      </c>
      <c r="K364" s="27"/>
      <c r="L364" s="16"/>
      <c r="M364" s="18" t="s">
        <v>2</v>
      </c>
      <c r="N364" s="21">
        <v>0</v>
      </c>
      <c r="O364" s="21">
        <v>0</v>
      </c>
      <c r="P364" s="21">
        <v>0</v>
      </c>
      <c r="Q364" s="21">
        <v>0</v>
      </c>
      <c r="R364" s="21"/>
      <c r="S364" s="21">
        <v>0</v>
      </c>
      <c r="T364" s="21">
        <v>0</v>
      </c>
      <c r="U364" s="21">
        <v>0</v>
      </c>
      <c r="W364" s="16"/>
      <c r="X364" s="18" t="s">
        <v>2</v>
      </c>
      <c r="Y364" s="21">
        <v>0</v>
      </c>
      <c r="Z364" s="21">
        <v>0</v>
      </c>
      <c r="AA364" s="21">
        <v>0</v>
      </c>
      <c r="AB364" s="21">
        <v>0</v>
      </c>
      <c r="AC364" s="21"/>
      <c r="AD364" s="21">
        <v>0</v>
      </c>
      <c r="AE364" s="21">
        <v>0</v>
      </c>
      <c r="AF364" s="21">
        <v>0</v>
      </c>
      <c r="AG364" s="21"/>
      <c r="AH364" s="69">
        <f t="shared" si="351"/>
        <v>0</v>
      </c>
      <c r="AI364" s="61">
        <f t="shared" si="352"/>
        <v>0</v>
      </c>
      <c r="AJ364" s="61">
        <f t="shared" si="353"/>
        <v>0</v>
      </c>
      <c r="AK364" s="61">
        <f t="shared" si="354"/>
        <v>0</v>
      </c>
      <c r="AL364" s="61"/>
      <c r="AM364" s="61">
        <f t="shared" si="355"/>
        <v>0</v>
      </c>
      <c r="AN364" s="61">
        <f t="shared" si="356"/>
        <v>0</v>
      </c>
      <c r="AO364" s="61">
        <f t="shared" si="357"/>
        <v>0</v>
      </c>
      <c r="AP364" s="61"/>
      <c r="AQ364" s="61">
        <f t="shared" si="358"/>
        <v>0</v>
      </c>
      <c r="AR364" s="61">
        <f t="shared" si="359"/>
        <v>0</v>
      </c>
      <c r="AS364" s="61">
        <f t="shared" si="360"/>
        <v>0</v>
      </c>
    </row>
    <row r="365" spans="1:45" s="6" customFormat="1" ht="13.5" customHeight="1" x14ac:dyDescent="0.2">
      <c r="A365" s="16"/>
      <c r="B365" s="17" t="s">
        <v>136</v>
      </c>
      <c r="C365" s="20">
        <f>SUM(C366:C367)</f>
        <v>15008135</v>
      </c>
      <c r="D365" s="20">
        <f t="shared" ref="D365:J365" si="401">SUM(D366:D367)</f>
        <v>1232227</v>
      </c>
      <c r="E365" s="20">
        <f t="shared" si="401"/>
        <v>2464455</v>
      </c>
      <c r="F365" s="20">
        <f t="shared" si="401"/>
        <v>3696683</v>
      </c>
      <c r="G365" s="20">
        <f t="shared" si="401"/>
        <v>0</v>
      </c>
      <c r="H365" s="20">
        <f t="shared" si="401"/>
        <v>1232227</v>
      </c>
      <c r="I365" s="20">
        <f t="shared" si="401"/>
        <v>2464455</v>
      </c>
      <c r="J365" s="20">
        <f t="shared" si="401"/>
        <v>3696683</v>
      </c>
      <c r="K365" s="27"/>
      <c r="L365" s="16"/>
      <c r="M365" s="17" t="s">
        <v>136</v>
      </c>
      <c r="N365" s="20">
        <f>SUM(N366:N367)</f>
        <v>7295436</v>
      </c>
      <c r="O365" s="20">
        <f t="shared" ref="O365:U365" si="402">SUM(O366:O367)</f>
        <v>2456412.2999999998</v>
      </c>
      <c r="P365" s="20">
        <f t="shared" si="402"/>
        <v>2886012.45</v>
      </c>
      <c r="Q365" s="20">
        <f t="shared" si="402"/>
        <v>3610817.28</v>
      </c>
      <c r="R365" s="20"/>
      <c r="S365" s="20">
        <f t="shared" si="402"/>
        <v>2456412.2999999998</v>
      </c>
      <c r="T365" s="20">
        <f t="shared" si="402"/>
        <v>2886012.45</v>
      </c>
      <c r="U365" s="20">
        <f t="shared" si="402"/>
        <v>3033614.79</v>
      </c>
      <c r="W365" s="16"/>
      <c r="X365" s="17" t="s">
        <v>136</v>
      </c>
      <c r="Y365" s="20">
        <f>SUM(Y366:Y367)</f>
        <v>7295436</v>
      </c>
      <c r="Z365" s="20">
        <f t="shared" ref="Z365:AB365" si="403">SUM(Z366:Z367)</f>
        <v>4335622.1099999994</v>
      </c>
      <c r="AA365" s="20">
        <f t="shared" si="403"/>
        <v>4986625.7699999996</v>
      </c>
      <c r="AB365" s="20">
        <f t="shared" si="403"/>
        <v>5194822.41</v>
      </c>
      <c r="AC365" s="20"/>
      <c r="AD365" s="20">
        <f t="shared" ref="AD365:AF365" si="404">SUM(AD366:AD367)</f>
        <v>3758419.62</v>
      </c>
      <c r="AE365" s="20">
        <f t="shared" si="404"/>
        <v>4040417.4299999997</v>
      </c>
      <c r="AF365" s="20">
        <f t="shared" si="404"/>
        <v>4617619.92</v>
      </c>
      <c r="AG365" s="20"/>
      <c r="AH365" s="69">
        <f t="shared" si="351"/>
        <v>0</v>
      </c>
      <c r="AI365" s="61">
        <f t="shared" si="352"/>
        <v>724804.82999999961</v>
      </c>
      <c r="AJ365" s="61">
        <f t="shared" si="353"/>
        <v>651003.66000000015</v>
      </c>
      <c r="AK365" s="61">
        <f t="shared" si="354"/>
        <v>208196.6400000006</v>
      </c>
      <c r="AL365" s="61"/>
      <c r="AM365" s="61">
        <f t="shared" si="355"/>
        <v>724804.83000000007</v>
      </c>
      <c r="AN365" s="61">
        <f t="shared" si="356"/>
        <v>281997.80999999959</v>
      </c>
      <c r="AO365" s="61">
        <f t="shared" si="357"/>
        <v>577202.49000000022</v>
      </c>
      <c r="AP365" s="61"/>
      <c r="AQ365" s="61">
        <f t="shared" si="358"/>
        <v>577202.48999999929</v>
      </c>
      <c r="AR365" s="61">
        <f t="shared" si="359"/>
        <v>946208.33999999985</v>
      </c>
      <c r="AS365" s="61">
        <f t="shared" si="360"/>
        <v>577202.49000000022</v>
      </c>
    </row>
    <row r="366" spans="1:45" s="6" customFormat="1" ht="13.5" customHeight="1" x14ac:dyDescent="0.2">
      <c r="A366" s="16"/>
      <c r="B366" s="18" t="s">
        <v>0</v>
      </c>
      <c r="C366" s="21">
        <v>15008135</v>
      </c>
      <c r="D366" s="21">
        <v>1232227</v>
      </c>
      <c r="E366" s="21">
        <v>2464455</v>
      </c>
      <c r="F366" s="21">
        <v>3696683</v>
      </c>
      <c r="G366" s="21"/>
      <c r="H366" s="21">
        <v>1232227</v>
      </c>
      <c r="I366" s="21">
        <v>2464455</v>
      </c>
      <c r="J366" s="21">
        <v>3696683</v>
      </c>
      <c r="K366" s="27"/>
      <c r="L366" s="16"/>
      <c r="M366" s="18" t="s">
        <v>0</v>
      </c>
      <c r="N366" s="14">
        <v>7295436</v>
      </c>
      <c r="O366" s="21">
        <v>2456412.2999999998</v>
      </c>
      <c r="P366" s="21">
        <v>2886012.45</v>
      </c>
      <c r="Q366" s="21">
        <v>3610817.28</v>
      </c>
      <c r="R366" s="21"/>
      <c r="S366" s="21">
        <v>2456412.2999999998</v>
      </c>
      <c r="T366" s="14">
        <v>2886012.45</v>
      </c>
      <c r="U366" s="14">
        <v>3033614.79</v>
      </c>
      <c r="W366" s="16"/>
      <c r="X366" s="18" t="s">
        <v>0</v>
      </c>
      <c r="Y366" s="14">
        <v>7295436</v>
      </c>
      <c r="Z366" s="21">
        <v>4335622.1099999994</v>
      </c>
      <c r="AA366" s="21">
        <v>4986625.7699999996</v>
      </c>
      <c r="AB366" s="21">
        <v>5194822.41</v>
      </c>
      <c r="AC366" s="21"/>
      <c r="AD366" s="21">
        <v>3758419.62</v>
      </c>
      <c r="AE366" s="14">
        <v>4040417.4299999997</v>
      </c>
      <c r="AF366" s="14">
        <v>4617619.92</v>
      </c>
      <c r="AG366" s="14"/>
      <c r="AH366" s="69">
        <f t="shared" si="351"/>
        <v>0</v>
      </c>
      <c r="AI366" s="61">
        <f t="shared" si="352"/>
        <v>724804.82999999961</v>
      </c>
      <c r="AJ366" s="61">
        <f t="shared" si="353"/>
        <v>651003.66000000015</v>
      </c>
      <c r="AK366" s="61">
        <f t="shared" si="354"/>
        <v>208196.6400000006</v>
      </c>
      <c r="AL366" s="61"/>
      <c r="AM366" s="61">
        <f t="shared" si="355"/>
        <v>724804.83000000007</v>
      </c>
      <c r="AN366" s="61">
        <f t="shared" si="356"/>
        <v>281997.80999999959</v>
      </c>
      <c r="AO366" s="61">
        <f t="shared" si="357"/>
        <v>577202.49000000022</v>
      </c>
      <c r="AP366" s="61"/>
      <c r="AQ366" s="61">
        <f t="shared" si="358"/>
        <v>577202.48999999929</v>
      </c>
      <c r="AR366" s="61">
        <f t="shared" si="359"/>
        <v>946208.33999999985</v>
      </c>
      <c r="AS366" s="61">
        <f t="shared" si="360"/>
        <v>577202.49000000022</v>
      </c>
    </row>
    <row r="367" spans="1:45" s="6" customFormat="1" ht="13.5" customHeight="1" x14ac:dyDescent="0.2">
      <c r="A367" s="16"/>
      <c r="B367" s="18" t="s">
        <v>2</v>
      </c>
      <c r="C367" s="21">
        <v>0</v>
      </c>
      <c r="D367" s="21">
        <v>0</v>
      </c>
      <c r="E367" s="21">
        <v>0</v>
      </c>
      <c r="F367" s="21">
        <v>0</v>
      </c>
      <c r="G367" s="21"/>
      <c r="H367" s="21">
        <v>0</v>
      </c>
      <c r="I367" s="21">
        <v>0</v>
      </c>
      <c r="J367" s="21">
        <v>0</v>
      </c>
      <c r="K367" s="27"/>
      <c r="L367" s="16"/>
      <c r="M367" s="18" t="s">
        <v>2</v>
      </c>
      <c r="N367" s="21">
        <v>0</v>
      </c>
      <c r="O367" s="21">
        <v>0</v>
      </c>
      <c r="P367" s="21">
        <v>0</v>
      </c>
      <c r="Q367" s="21">
        <v>0</v>
      </c>
      <c r="R367" s="21"/>
      <c r="S367" s="21">
        <v>0</v>
      </c>
      <c r="T367" s="21">
        <v>0</v>
      </c>
      <c r="U367" s="21">
        <v>0</v>
      </c>
      <c r="W367" s="16"/>
      <c r="X367" s="18" t="s">
        <v>2</v>
      </c>
      <c r="Y367" s="21">
        <v>0</v>
      </c>
      <c r="Z367" s="21">
        <v>0</v>
      </c>
      <c r="AA367" s="21">
        <v>0</v>
      </c>
      <c r="AB367" s="21">
        <v>0</v>
      </c>
      <c r="AC367" s="21"/>
      <c r="AD367" s="21">
        <v>0</v>
      </c>
      <c r="AE367" s="21">
        <v>0</v>
      </c>
      <c r="AF367" s="21">
        <v>0</v>
      </c>
      <c r="AG367" s="21"/>
      <c r="AH367" s="69">
        <f t="shared" si="351"/>
        <v>0</v>
      </c>
      <c r="AI367" s="61">
        <f t="shared" si="352"/>
        <v>0</v>
      </c>
      <c r="AJ367" s="61">
        <f t="shared" si="353"/>
        <v>0</v>
      </c>
      <c r="AK367" s="61">
        <f t="shared" si="354"/>
        <v>0</v>
      </c>
      <c r="AL367" s="61"/>
      <c r="AM367" s="61">
        <f t="shared" si="355"/>
        <v>0</v>
      </c>
      <c r="AN367" s="61">
        <f t="shared" si="356"/>
        <v>0</v>
      </c>
      <c r="AO367" s="61">
        <f t="shared" si="357"/>
        <v>0</v>
      </c>
      <c r="AP367" s="61"/>
      <c r="AQ367" s="61">
        <f t="shared" si="358"/>
        <v>0</v>
      </c>
      <c r="AR367" s="61">
        <f t="shared" si="359"/>
        <v>0</v>
      </c>
      <c r="AS367" s="61">
        <f t="shared" si="360"/>
        <v>0</v>
      </c>
    </row>
    <row r="368" spans="1:45" s="6" customFormat="1" ht="13.5" customHeight="1" x14ac:dyDescent="0.2">
      <c r="A368" s="16"/>
      <c r="B368" s="17" t="s">
        <v>146</v>
      </c>
      <c r="C368" s="20">
        <f>SUM(C369:C370)</f>
        <v>7808635.2800000003</v>
      </c>
      <c r="D368" s="20">
        <f t="shared" ref="D368:J368" si="405">SUM(D369:D370)</f>
        <v>177273.75</v>
      </c>
      <c r="E368" s="20">
        <f t="shared" si="405"/>
        <v>826379.73</v>
      </c>
      <c r="F368" s="20">
        <f t="shared" si="405"/>
        <v>1557689.81</v>
      </c>
      <c r="G368" s="20">
        <f t="shared" si="405"/>
        <v>0</v>
      </c>
      <c r="H368" s="20">
        <f t="shared" si="405"/>
        <v>126651.24</v>
      </c>
      <c r="I368" s="20">
        <f t="shared" si="405"/>
        <v>308134.53999999998</v>
      </c>
      <c r="J368" s="20">
        <f t="shared" si="405"/>
        <v>1459735.56</v>
      </c>
      <c r="K368" s="27"/>
      <c r="L368" s="16"/>
      <c r="M368" s="17" t="s">
        <v>146</v>
      </c>
      <c r="N368" s="20">
        <f>SUM(N369:N370)</f>
        <v>7808635.2800000003</v>
      </c>
      <c r="O368" s="20">
        <f t="shared" ref="O368:U368" si="406">SUM(O369:O370)</f>
        <v>2166408.4</v>
      </c>
      <c r="P368" s="20">
        <f t="shared" si="406"/>
        <v>2775126.99</v>
      </c>
      <c r="Q368" s="20">
        <f t="shared" si="406"/>
        <v>3466049.68</v>
      </c>
      <c r="R368" s="20"/>
      <c r="S368" s="20">
        <f t="shared" si="406"/>
        <v>2146540.58</v>
      </c>
      <c r="T368" s="20">
        <f t="shared" si="406"/>
        <v>2296161.2400000002</v>
      </c>
      <c r="U368" s="20">
        <f t="shared" si="406"/>
        <v>2715139</v>
      </c>
      <c r="W368" s="16"/>
      <c r="X368" s="17" t="s">
        <v>146</v>
      </c>
      <c r="Y368" s="20">
        <f>SUM(Y369:Y370)</f>
        <v>8061737.1699999999</v>
      </c>
      <c r="Z368" s="20">
        <f t="shared" ref="Z368:AB368" si="407">SUM(Z369:Z370)</f>
        <v>4074768.27</v>
      </c>
      <c r="AA368" s="20">
        <f t="shared" si="407"/>
        <v>4683486.8600000003</v>
      </c>
      <c r="AB368" s="20">
        <f t="shared" si="407"/>
        <v>5292205.45</v>
      </c>
      <c r="AC368" s="20"/>
      <c r="AD368" s="20">
        <f t="shared" ref="AD368:AF368" si="408">SUM(AD369:AD370)</f>
        <v>2954086.28</v>
      </c>
      <c r="AE368" s="20">
        <f t="shared" si="408"/>
        <v>3515773.04</v>
      </c>
      <c r="AF368" s="20">
        <f t="shared" si="408"/>
        <v>4134306.83</v>
      </c>
      <c r="AG368" s="20"/>
      <c r="AH368" s="69">
        <f t="shared" si="351"/>
        <v>253101.88999999966</v>
      </c>
      <c r="AI368" s="61">
        <f t="shared" si="352"/>
        <v>608718.58999999985</v>
      </c>
      <c r="AJ368" s="61">
        <f t="shared" si="353"/>
        <v>608718.59000000032</v>
      </c>
      <c r="AK368" s="61">
        <f t="shared" si="354"/>
        <v>608718.58999999985</v>
      </c>
      <c r="AL368" s="61"/>
      <c r="AM368" s="61">
        <f t="shared" si="355"/>
        <v>238947.2799999998</v>
      </c>
      <c r="AN368" s="61">
        <f t="shared" si="356"/>
        <v>561686.76000000024</v>
      </c>
      <c r="AO368" s="61">
        <f t="shared" si="357"/>
        <v>618533.79</v>
      </c>
      <c r="AP368" s="61"/>
      <c r="AQ368" s="61">
        <f t="shared" si="358"/>
        <v>1120681.9900000002</v>
      </c>
      <c r="AR368" s="61">
        <f t="shared" si="359"/>
        <v>1167713.8200000003</v>
      </c>
      <c r="AS368" s="61">
        <f t="shared" si="360"/>
        <v>1157898.6200000001</v>
      </c>
    </row>
    <row r="369" spans="1:45" s="6" customFormat="1" ht="13.5" customHeight="1" x14ac:dyDescent="0.2">
      <c r="A369" s="16"/>
      <c r="B369" s="18" t="s">
        <v>0</v>
      </c>
      <c r="C369" s="21">
        <v>7808635.2800000003</v>
      </c>
      <c r="D369" s="21">
        <v>177273.75</v>
      </c>
      <c r="E369" s="21">
        <v>826379.73</v>
      </c>
      <c r="F369" s="21">
        <v>1557689.81</v>
      </c>
      <c r="G369" s="21"/>
      <c r="H369" s="21">
        <v>126651.24</v>
      </c>
      <c r="I369" s="21">
        <v>308134.53999999998</v>
      </c>
      <c r="J369" s="21">
        <v>1459735.56</v>
      </c>
      <c r="K369" s="27"/>
      <c r="L369" s="16"/>
      <c r="M369" s="18" t="s">
        <v>0</v>
      </c>
      <c r="N369" s="14">
        <v>7808635.2800000003</v>
      </c>
      <c r="O369" s="14">
        <v>2166408.4</v>
      </c>
      <c r="P369" s="14">
        <v>2775126.99</v>
      </c>
      <c r="Q369" s="14">
        <v>3466049.68</v>
      </c>
      <c r="R369" s="14"/>
      <c r="S369" s="14">
        <v>2146540.58</v>
      </c>
      <c r="T369" s="14">
        <v>2296161.2400000002</v>
      </c>
      <c r="U369" s="14">
        <v>2715139</v>
      </c>
      <c r="W369" s="16"/>
      <c r="X369" s="18" t="s">
        <v>0</v>
      </c>
      <c r="Y369" s="14">
        <v>8061737.1699999999</v>
      </c>
      <c r="Z369" s="14">
        <v>4074768.27</v>
      </c>
      <c r="AA369" s="14">
        <v>4683486.8600000003</v>
      </c>
      <c r="AB369" s="14">
        <v>5292205.45</v>
      </c>
      <c r="AC369" s="14"/>
      <c r="AD369" s="14">
        <v>2954086.28</v>
      </c>
      <c r="AE369" s="14">
        <v>3515773.04</v>
      </c>
      <c r="AF369" s="14">
        <v>4134306.83</v>
      </c>
      <c r="AG369" s="14"/>
      <c r="AH369" s="69">
        <f t="shared" si="351"/>
        <v>253101.88999999966</v>
      </c>
      <c r="AI369" s="61">
        <f t="shared" si="352"/>
        <v>608718.58999999985</v>
      </c>
      <c r="AJ369" s="61">
        <f t="shared" si="353"/>
        <v>608718.59000000032</v>
      </c>
      <c r="AK369" s="61">
        <f t="shared" si="354"/>
        <v>608718.58999999985</v>
      </c>
      <c r="AL369" s="61"/>
      <c r="AM369" s="61">
        <f t="shared" si="355"/>
        <v>238947.2799999998</v>
      </c>
      <c r="AN369" s="61">
        <f t="shared" si="356"/>
        <v>561686.76000000024</v>
      </c>
      <c r="AO369" s="61">
        <f t="shared" si="357"/>
        <v>618533.79</v>
      </c>
      <c r="AP369" s="61"/>
      <c r="AQ369" s="61">
        <f t="shared" si="358"/>
        <v>1120681.9900000002</v>
      </c>
      <c r="AR369" s="61">
        <f t="shared" si="359"/>
        <v>1167713.8200000003</v>
      </c>
      <c r="AS369" s="61">
        <f t="shared" si="360"/>
        <v>1157898.6200000001</v>
      </c>
    </row>
    <row r="370" spans="1:45" s="6" customFormat="1" ht="13.5" customHeight="1" x14ac:dyDescent="0.2">
      <c r="A370" s="16"/>
      <c r="B370" s="18" t="s">
        <v>2</v>
      </c>
      <c r="C370" s="21">
        <v>0</v>
      </c>
      <c r="D370" s="21">
        <v>0</v>
      </c>
      <c r="E370" s="21">
        <v>0</v>
      </c>
      <c r="F370" s="21">
        <v>0</v>
      </c>
      <c r="G370" s="21"/>
      <c r="H370" s="21">
        <v>0</v>
      </c>
      <c r="I370" s="21">
        <v>0</v>
      </c>
      <c r="J370" s="21">
        <v>0</v>
      </c>
      <c r="K370" s="27"/>
      <c r="L370" s="16"/>
      <c r="M370" s="18" t="s">
        <v>2</v>
      </c>
      <c r="N370" s="21">
        <v>0</v>
      </c>
      <c r="O370" s="21">
        <v>0</v>
      </c>
      <c r="P370" s="21">
        <v>0</v>
      </c>
      <c r="Q370" s="21">
        <v>0</v>
      </c>
      <c r="R370" s="21"/>
      <c r="S370" s="21">
        <v>0</v>
      </c>
      <c r="T370" s="21">
        <v>0</v>
      </c>
      <c r="U370" s="21">
        <v>0</v>
      </c>
      <c r="W370" s="16"/>
      <c r="X370" s="18" t="s">
        <v>2</v>
      </c>
      <c r="Y370" s="21">
        <v>0</v>
      </c>
      <c r="Z370" s="21">
        <v>0</v>
      </c>
      <c r="AA370" s="21">
        <v>0</v>
      </c>
      <c r="AB370" s="21">
        <v>0</v>
      </c>
      <c r="AC370" s="21"/>
      <c r="AD370" s="21">
        <v>0</v>
      </c>
      <c r="AE370" s="21">
        <v>0</v>
      </c>
      <c r="AF370" s="21">
        <v>0</v>
      </c>
      <c r="AG370" s="21"/>
      <c r="AH370" s="69">
        <f t="shared" si="351"/>
        <v>0</v>
      </c>
      <c r="AI370" s="61">
        <f t="shared" si="352"/>
        <v>0</v>
      </c>
      <c r="AJ370" s="61">
        <f t="shared" si="353"/>
        <v>0</v>
      </c>
      <c r="AK370" s="61">
        <f t="shared" si="354"/>
        <v>0</v>
      </c>
      <c r="AL370" s="61"/>
      <c r="AM370" s="61">
        <f t="shared" si="355"/>
        <v>0</v>
      </c>
      <c r="AN370" s="61">
        <f t="shared" si="356"/>
        <v>0</v>
      </c>
      <c r="AO370" s="61">
        <f t="shared" si="357"/>
        <v>0</v>
      </c>
      <c r="AP370" s="61"/>
      <c r="AQ370" s="61">
        <f t="shared" si="358"/>
        <v>0</v>
      </c>
      <c r="AR370" s="61">
        <f t="shared" si="359"/>
        <v>0</v>
      </c>
      <c r="AS370" s="61">
        <f t="shared" si="360"/>
        <v>0</v>
      </c>
    </row>
    <row r="371" spans="1:45" ht="36.75" customHeight="1" x14ac:dyDescent="0.2">
      <c r="A371" s="8"/>
      <c r="B371" s="17" t="s">
        <v>302</v>
      </c>
      <c r="C371" s="20">
        <f>C372+C373</f>
        <v>774913.56</v>
      </c>
      <c r="D371" s="20">
        <f>D372+D373</f>
        <v>0</v>
      </c>
      <c r="E371" s="20">
        <f>E372+E373</f>
        <v>0</v>
      </c>
      <c r="F371" s="20">
        <f>F372+F373</f>
        <v>44712.76</v>
      </c>
      <c r="G371" s="20"/>
      <c r="H371" s="20">
        <f>H372+H373</f>
        <v>0</v>
      </c>
      <c r="I371" s="20">
        <f>I372+I373</f>
        <v>0</v>
      </c>
      <c r="J371" s="20">
        <f>J372+J373</f>
        <v>44712.76</v>
      </c>
      <c r="K371" s="27"/>
      <c r="L371" s="8"/>
      <c r="M371" s="17" t="s">
        <v>302</v>
      </c>
      <c r="N371" s="20">
        <f>N372+N373</f>
        <v>774913.56</v>
      </c>
      <c r="O371" s="20">
        <f>O372+O373</f>
        <v>263632.09999999998</v>
      </c>
      <c r="P371" s="20">
        <f>P372+P373</f>
        <v>289583.34999999998</v>
      </c>
      <c r="Q371" s="20">
        <f>Q372+Q373</f>
        <v>411430.86</v>
      </c>
      <c r="R371" s="20"/>
      <c r="S371" s="20">
        <f>S372+S373</f>
        <v>164235.57</v>
      </c>
      <c r="T371" s="20">
        <f>T372+T373</f>
        <v>176868.87000000002</v>
      </c>
      <c r="U371" s="20">
        <f>U372+U373</f>
        <v>286289.97000000003</v>
      </c>
      <c r="W371" s="8"/>
      <c r="X371" s="17" t="s">
        <v>302</v>
      </c>
      <c r="Y371" s="20">
        <f>Y372+Y373</f>
        <v>823143.32000000007</v>
      </c>
      <c r="Z371" s="20">
        <f>Z372+Z373</f>
        <v>330988.98</v>
      </c>
      <c r="AA371" s="20">
        <f>AA372+AA373</f>
        <v>357356.51</v>
      </c>
      <c r="AB371" s="20">
        <f>AB372+AB373</f>
        <v>421590.51</v>
      </c>
      <c r="AC371" s="20"/>
      <c r="AD371" s="20">
        <f>AD372+AD373</f>
        <v>330988.68000000005</v>
      </c>
      <c r="AE371" s="20">
        <f>AE372+AE373</f>
        <v>312331.74000000005</v>
      </c>
      <c r="AF371" s="20">
        <f>AF372+AF373</f>
        <v>357356.21000000008</v>
      </c>
      <c r="AG371" s="20"/>
      <c r="AH371" s="69">
        <f t="shared" si="351"/>
        <v>48229.760000000009</v>
      </c>
      <c r="AI371" s="62">
        <f t="shared" si="352"/>
        <v>-80441.88</v>
      </c>
      <c r="AJ371" s="62">
        <f t="shared" si="353"/>
        <v>26367.530000000028</v>
      </c>
      <c r="AK371" s="62">
        <f t="shared" si="354"/>
        <v>64234</v>
      </c>
      <c r="AL371" s="62"/>
      <c r="AM371" s="62">
        <f t="shared" si="355"/>
        <v>44698.710000000021</v>
      </c>
      <c r="AN371" s="61">
        <f t="shared" si="356"/>
        <v>-18656.940000000002</v>
      </c>
      <c r="AO371" s="61">
        <f t="shared" si="357"/>
        <v>45024.47000000003</v>
      </c>
      <c r="AP371" s="61"/>
      <c r="AQ371" s="61">
        <f t="shared" si="358"/>
        <v>0.29999999993015081</v>
      </c>
      <c r="AR371" s="61">
        <f t="shared" si="359"/>
        <v>45024.76999999996</v>
      </c>
      <c r="AS371" s="61">
        <f t="shared" si="360"/>
        <v>64234.29999999993</v>
      </c>
    </row>
    <row r="372" spans="1:45" ht="13.5" customHeight="1" x14ac:dyDescent="0.2">
      <c r="A372" s="8"/>
      <c r="B372" s="18" t="s">
        <v>0</v>
      </c>
      <c r="C372" s="21">
        <v>774913.56</v>
      </c>
      <c r="D372" s="21">
        <v>0</v>
      </c>
      <c r="E372" s="21">
        <v>0</v>
      </c>
      <c r="F372" s="21">
        <v>44712.76</v>
      </c>
      <c r="G372" s="21"/>
      <c r="H372" s="21">
        <v>0</v>
      </c>
      <c r="I372" s="21">
        <v>0</v>
      </c>
      <c r="J372" s="21">
        <v>44712.76</v>
      </c>
      <c r="K372" s="27"/>
      <c r="L372" s="8"/>
      <c r="M372" s="18" t="s">
        <v>0</v>
      </c>
      <c r="N372" s="14">
        <v>774913.56</v>
      </c>
      <c r="O372" s="14">
        <v>263632.09999999998</v>
      </c>
      <c r="P372" s="14">
        <v>289583.34999999998</v>
      </c>
      <c r="Q372" s="14">
        <v>411430.86</v>
      </c>
      <c r="R372" s="14"/>
      <c r="S372" s="14">
        <v>164235.57</v>
      </c>
      <c r="T372" s="14">
        <v>176868.87000000002</v>
      </c>
      <c r="U372" s="14">
        <v>286289.97000000003</v>
      </c>
      <c r="W372" s="8"/>
      <c r="X372" s="18" t="s">
        <v>0</v>
      </c>
      <c r="Y372" s="14">
        <v>823143.32000000007</v>
      </c>
      <c r="Z372" s="14">
        <v>330988.98</v>
      </c>
      <c r="AA372" s="14">
        <v>357356.51</v>
      </c>
      <c r="AB372" s="14">
        <v>421590.51</v>
      </c>
      <c r="AC372" s="14"/>
      <c r="AD372" s="14">
        <v>330988.68000000005</v>
      </c>
      <c r="AE372" s="14">
        <v>312331.74000000005</v>
      </c>
      <c r="AF372" s="14">
        <v>357356.21000000008</v>
      </c>
      <c r="AG372" s="14"/>
      <c r="AH372" s="69">
        <f t="shared" si="351"/>
        <v>48229.760000000009</v>
      </c>
      <c r="AI372" s="62">
        <f t="shared" si="352"/>
        <v>-80441.88</v>
      </c>
      <c r="AJ372" s="62">
        <f t="shared" si="353"/>
        <v>26367.530000000028</v>
      </c>
      <c r="AK372" s="62">
        <f t="shared" si="354"/>
        <v>64234</v>
      </c>
      <c r="AL372" s="62"/>
      <c r="AM372" s="62">
        <f t="shared" si="355"/>
        <v>44698.710000000021</v>
      </c>
      <c r="AN372" s="61">
        <f t="shared" si="356"/>
        <v>-18656.940000000002</v>
      </c>
      <c r="AO372" s="61">
        <f t="shared" si="357"/>
        <v>45024.47000000003</v>
      </c>
      <c r="AP372" s="61"/>
      <c r="AQ372" s="61">
        <f t="shared" si="358"/>
        <v>0.29999999993015081</v>
      </c>
      <c r="AR372" s="61">
        <f t="shared" si="359"/>
        <v>45024.76999999996</v>
      </c>
      <c r="AS372" s="61">
        <f t="shared" si="360"/>
        <v>64234.29999999993</v>
      </c>
    </row>
    <row r="373" spans="1:45" ht="13.5" customHeight="1" x14ac:dyDescent="0.2">
      <c r="A373" s="8"/>
      <c r="B373" s="18" t="s">
        <v>2</v>
      </c>
      <c r="C373" s="21">
        <v>0</v>
      </c>
      <c r="D373" s="21">
        <v>0</v>
      </c>
      <c r="E373" s="21">
        <v>0</v>
      </c>
      <c r="F373" s="21">
        <v>0</v>
      </c>
      <c r="G373" s="21"/>
      <c r="H373" s="21">
        <v>0</v>
      </c>
      <c r="I373" s="21">
        <v>0</v>
      </c>
      <c r="J373" s="21">
        <v>0</v>
      </c>
      <c r="K373" s="27"/>
      <c r="L373" s="8"/>
      <c r="M373" s="18" t="s">
        <v>2</v>
      </c>
      <c r="N373" s="21">
        <v>0</v>
      </c>
      <c r="O373" s="21">
        <v>0</v>
      </c>
      <c r="P373" s="21">
        <v>0</v>
      </c>
      <c r="Q373" s="21">
        <v>0</v>
      </c>
      <c r="R373" s="21"/>
      <c r="S373" s="21">
        <v>0</v>
      </c>
      <c r="T373" s="21">
        <v>0</v>
      </c>
      <c r="U373" s="21">
        <v>0</v>
      </c>
      <c r="W373" s="8"/>
      <c r="X373" s="18" t="s">
        <v>2</v>
      </c>
      <c r="Y373" s="21">
        <v>0</v>
      </c>
      <c r="Z373" s="21">
        <v>0</v>
      </c>
      <c r="AA373" s="21">
        <v>0</v>
      </c>
      <c r="AB373" s="21">
        <v>0</v>
      </c>
      <c r="AC373" s="21"/>
      <c r="AD373" s="21">
        <v>0</v>
      </c>
      <c r="AE373" s="21">
        <v>0</v>
      </c>
      <c r="AF373" s="21">
        <v>0</v>
      </c>
      <c r="AG373" s="21"/>
      <c r="AH373" s="69">
        <f t="shared" si="351"/>
        <v>0</v>
      </c>
      <c r="AI373" s="61">
        <f t="shared" si="352"/>
        <v>0</v>
      </c>
      <c r="AJ373" s="61">
        <f t="shared" si="353"/>
        <v>0</v>
      </c>
      <c r="AK373" s="61">
        <f t="shared" si="354"/>
        <v>0</v>
      </c>
      <c r="AL373" s="61"/>
      <c r="AM373" s="61">
        <f t="shared" si="355"/>
        <v>0</v>
      </c>
      <c r="AN373" s="61">
        <f t="shared" si="356"/>
        <v>0</v>
      </c>
      <c r="AO373" s="61">
        <f t="shared" si="357"/>
        <v>0</v>
      </c>
      <c r="AP373" s="61"/>
      <c r="AQ373" s="61">
        <f t="shared" si="358"/>
        <v>0</v>
      </c>
      <c r="AR373" s="61">
        <f t="shared" si="359"/>
        <v>0</v>
      </c>
      <c r="AS373" s="61">
        <f t="shared" si="360"/>
        <v>0</v>
      </c>
    </row>
    <row r="374" spans="1:45" ht="18" customHeight="1" x14ac:dyDescent="0.2">
      <c r="A374" s="8"/>
      <c r="B374" s="17" t="s">
        <v>187</v>
      </c>
      <c r="C374" s="20">
        <f>SUM(C375:C376)</f>
        <v>1349773.9583999999</v>
      </c>
      <c r="D374" s="20">
        <f t="shared" ref="D374:J374" si="409">SUM(D375:D376)</f>
        <v>112481.1632</v>
      </c>
      <c r="E374" s="20">
        <f t="shared" si="409"/>
        <v>224962.32639999999</v>
      </c>
      <c r="F374" s="20">
        <f t="shared" si="409"/>
        <v>337443.48959999997</v>
      </c>
      <c r="G374" s="20">
        <f t="shared" si="409"/>
        <v>0</v>
      </c>
      <c r="H374" s="20">
        <f t="shared" si="409"/>
        <v>0</v>
      </c>
      <c r="I374" s="20">
        <f t="shared" si="409"/>
        <v>100881.16</v>
      </c>
      <c r="J374" s="20">
        <f t="shared" si="409"/>
        <v>221482.32</v>
      </c>
      <c r="K374" s="82"/>
      <c r="L374" s="8"/>
      <c r="M374" s="17" t="s">
        <v>187</v>
      </c>
      <c r="N374" s="20">
        <f>SUM(N375:N376)</f>
        <v>1367730.7583999999</v>
      </c>
      <c r="O374" s="20">
        <f t="shared" ref="O374:U374" si="410">SUM(O375:O376)</f>
        <v>449924.65279999998</v>
      </c>
      <c r="P374" s="20">
        <f t="shared" si="410"/>
        <v>562405.81599999999</v>
      </c>
      <c r="Q374" s="20">
        <f t="shared" si="410"/>
        <v>677452.23634285713</v>
      </c>
      <c r="R374" s="20"/>
      <c r="S374" s="20">
        <f t="shared" si="410"/>
        <v>333963.48</v>
      </c>
      <c r="T374" s="20">
        <f t="shared" si="410"/>
        <v>430955.69</v>
      </c>
      <c r="U374" s="20">
        <f t="shared" si="410"/>
        <v>558925.80000000005</v>
      </c>
      <c r="W374" s="8"/>
      <c r="X374" s="17" t="s">
        <v>187</v>
      </c>
      <c r="Y374" s="20">
        <f>SUM(Y375:Y376)</f>
        <v>1467816.81</v>
      </c>
      <c r="Z374" s="20">
        <f t="shared" ref="Z374:AB374" si="411">SUM(Z375:Z376)</f>
        <v>797842.94</v>
      </c>
      <c r="AA374" s="20">
        <f t="shared" si="411"/>
        <v>911820.5</v>
      </c>
      <c r="AB374" s="20">
        <f t="shared" si="411"/>
        <v>1025798.06</v>
      </c>
      <c r="AC374" s="20"/>
      <c r="AD374" s="20">
        <f t="shared" ref="AD374:AF374" si="412">SUM(AD375:AD376)</f>
        <v>582125.80000000005</v>
      </c>
      <c r="AE374" s="20">
        <f t="shared" si="412"/>
        <v>694606.96000000008</v>
      </c>
      <c r="AF374" s="20">
        <f t="shared" si="412"/>
        <v>795488.12000000011</v>
      </c>
      <c r="AG374" s="20"/>
      <c r="AH374" s="69">
        <f t="shared" si="351"/>
        <v>100086.05160000012</v>
      </c>
      <c r="AI374" s="61">
        <f t="shared" si="352"/>
        <v>120390.70365714282</v>
      </c>
      <c r="AJ374" s="61">
        <f t="shared" si="353"/>
        <v>113977.56000000006</v>
      </c>
      <c r="AK374" s="61">
        <f t="shared" si="354"/>
        <v>113977.56000000006</v>
      </c>
      <c r="AL374" s="61"/>
      <c r="AM374" s="61">
        <f t="shared" si="355"/>
        <v>23200</v>
      </c>
      <c r="AN374" s="61">
        <f t="shared" si="356"/>
        <v>112481.16000000003</v>
      </c>
      <c r="AO374" s="61">
        <f t="shared" si="357"/>
        <v>100881.16000000003</v>
      </c>
      <c r="AP374" s="61"/>
      <c r="AQ374" s="61">
        <f t="shared" si="358"/>
        <v>215717.1399999999</v>
      </c>
      <c r="AR374" s="61">
        <f t="shared" si="359"/>
        <v>217213.53999999992</v>
      </c>
      <c r="AS374" s="61">
        <f t="shared" si="360"/>
        <v>230309.93999999994</v>
      </c>
    </row>
    <row r="375" spans="1:45" ht="13.5" customHeight="1" x14ac:dyDescent="0.2">
      <c r="A375" s="8"/>
      <c r="B375" s="18" t="s">
        <v>0</v>
      </c>
      <c r="C375" s="21">
        <v>1349773.9583999999</v>
      </c>
      <c r="D375" s="21">
        <v>112481.1632</v>
      </c>
      <c r="E375" s="21">
        <v>224962.32639999999</v>
      </c>
      <c r="F375" s="21">
        <v>337443.48959999997</v>
      </c>
      <c r="G375" s="21"/>
      <c r="H375" s="21">
        <v>0</v>
      </c>
      <c r="I375" s="21">
        <v>100881.16</v>
      </c>
      <c r="J375" s="21">
        <v>221482.32</v>
      </c>
      <c r="K375" s="82"/>
      <c r="L375" s="8"/>
      <c r="M375" s="18" t="s">
        <v>0</v>
      </c>
      <c r="N375" s="14">
        <v>1367730.7583999999</v>
      </c>
      <c r="O375" s="14">
        <v>449924.65279999998</v>
      </c>
      <c r="P375" s="14">
        <v>562405.81599999999</v>
      </c>
      <c r="Q375" s="14">
        <v>677452.23634285713</v>
      </c>
      <c r="R375" s="14"/>
      <c r="S375" s="14">
        <v>333963.48</v>
      </c>
      <c r="T375" s="14">
        <v>430955.69</v>
      </c>
      <c r="U375" s="14">
        <v>558925.80000000005</v>
      </c>
      <c r="W375" s="8"/>
      <c r="X375" s="18" t="s">
        <v>0</v>
      </c>
      <c r="Y375" s="14">
        <v>1467816.81</v>
      </c>
      <c r="Z375" s="14">
        <v>797842.94</v>
      </c>
      <c r="AA375" s="14">
        <v>911820.5</v>
      </c>
      <c r="AB375" s="14">
        <v>1025798.06</v>
      </c>
      <c r="AC375" s="14"/>
      <c r="AD375" s="14">
        <v>582125.80000000005</v>
      </c>
      <c r="AE375" s="14">
        <v>694606.96000000008</v>
      </c>
      <c r="AF375" s="14">
        <v>795488.12000000011</v>
      </c>
      <c r="AG375" s="14"/>
      <c r="AH375" s="69">
        <f t="shared" si="351"/>
        <v>100086.05160000012</v>
      </c>
      <c r="AI375" s="61">
        <f t="shared" si="352"/>
        <v>120390.70365714282</v>
      </c>
      <c r="AJ375" s="61">
        <f t="shared" si="353"/>
        <v>113977.56000000006</v>
      </c>
      <c r="AK375" s="61">
        <f t="shared" si="354"/>
        <v>113977.56000000006</v>
      </c>
      <c r="AL375" s="61"/>
      <c r="AM375" s="61">
        <f t="shared" si="355"/>
        <v>23200</v>
      </c>
      <c r="AN375" s="61">
        <f t="shared" si="356"/>
        <v>112481.16000000003</v>
      </c>
      <c r="AO375" s="61">
        <f t="shared" si="357"/>
        <v>100881.16000000003</v>
      </c>
      <c r="AP375" s="61"/>
      <c r="AQ375" s="61">
        <f t="shared" si="358"/>
        <v>215717.1399999999</v>
      </c>
      <c r="AR375" s="61">
        <f t="shared" si="359"/>
        <v>217213.53999999992</v>
      </c>
      <c r="AS375" s="61">
        <f t="shared" si="360"/>
        <v>230309.93999999994</v>
      </c>
    </row>
    <row r="376" spans="1:45" ht="13.5" customHeight="1" x14ac:dyDescent="0.2">
      <c r="A376" s="8"/>
      <c r="B376" s="18" t="s">
        <v>2</v>
      </c>
      <c r="C376" s="21">
        <v>0</v>
      </c>
      <c r="D376" s="21">
        <v>0</v>
      </c>
      <c r="E376" s="21">
        <v>0</v>
      </c>
      <c r="F376" s="21">
        <v>0</v>
      </c>
      <c r="G376" s="21"/>
      <c r="H376" s="21">
        <v>0</v>
      </c>
      <c r="I376" s="21">
        <v>0</v>
      </c>
      <c r="J376" s="21">
        <v>0</v>
      </c>
      <c r="K376" s="82"/>
      <c r="L376" s="8"/>
      <c r="M376" s="18" t="s">
        <v>2</v>
      </c>
      <c r="N376" s="21">
        <v>0</v>
      </c>
      <c r="O376" s="21">
        <v>0</v>
      </c>
      <c r="P376" s="21">
        <v>0</v>
      </c>
      <c r="Q376" s="21">
        <v>0</v>
      </c>
      <c r="R376" s="21"/>
      <c r="S376" s="21">
        <v>0</v>
      </c>
      <c r="T376" s="21">
        <v>0</v>
      </c>
      <c r="U376" s="21">
        <v>0</v>
      </c>
      <c r="W376" s="8"/>
      <c r="X376" s="18" t="s">
        <v>2</v>
      </c>
      <c r="Y376" s="21">
        <v>0</v>
      </c>
      <c r="Z376" s="21">
        <v>0</v>
      </c>
      <c r="AA376" s="21">
        <v>0</v>
      </c>
      <c r="AB376" s="21">
        <v>0</v>
      </c>
      <c r="AC376" s="21"/>
      <c r="AD376" s="21">
        <v>0</v>
      </c>
      <c r="AE376" s="21">
        <v>0</v>
      </c>
      <c r="AF376" s="21">
        <v>0</v>
      </c>
      <c r="AG376" s="21"/>
      <c r="AH376" s="69">
        <f t="shared" si="351"/>
        <v>0</v>
      </c>
      <c r="AI376" s="61">
        <f t="shared" si="352"/>
        <v>0</v>
      </c>
      <c r="AJ376" s="61">
        <f t="shared" si="353"/>
        <v>0</v>
      </c>
      <c r="AK376" s="61">
        <f t="shared" si="354"/>
        <v>0</v>
      </c>
      <c r="AL376" s="61"/>
      <c r="AM376" s="61">
        <f t="shared" si="355"/>
        <v>0</v>
      </c>
      <c r="AN376" s="61">
        <f t="shared" si="356"/>
        <v>0</v>
      </c>
      <c r="AO376" s="61">
        <f t="shared" si="357"/>
        <v>0</v>
      </c>
      <c r="AP376" s="61"/>
      <c r="AQ376" s="61">
        <f t="shared" si="358"/>
        <v>0</v>
      </c>
      <c r="AR376" s="61">
        <f t="shared" si="359"/>
        <v>0</v>
      </c>
      <c r="AS376" s="61">
        <f t="shared" si="360"/>
        <v>0</v>
      </c>
    </row>
    <row r="377" spans="1:45" ht="13.5" customHeight="1" x14ac:dyDescent="0.2">
      <c r="A377" s="16" t="s">
        <v>162</v>
      </c>
      <c r="B377" s="22" t="s">
        <v>66</v>
      </c>
      <c r="C377" s="14"/>
      <c r="D377" s="14"/>
      <c r="E377" s="14"/>
      <c r="F377" s="14"/>
      <c r="G377" s="14"/>
      <c r="H377" s="14"/>
      <c r="I377" s="14"/>
      <c r="J377" s="14"/>
      <c r="K377" s="82"/>
      <c r="L377" s="16" t="s">
        <v>162</v>
      </c>
      <c r="M377" s="22" t="s">
        <v>66</v>
      </c>
      <c r="N377" s="14"/>
      <c r="O377" s="14"/>
      <c r="P377" s="14"/>
      <c r="Q377" s="14"/>
      <c r="R377" s="14"/>
      <c r="S377" s="14"/>
      <c r="T377" s="14"/>
      <c r="U377" s="14"/>
      <c r="W377" s="16" t="s">
        <v>162</v>
      </c>
      <c r="X377" s="22" t="s">
        <v>66</v>
      </c>
      <c r="Y377" s="14"/>
      <c r="Z377" s="14"/>
      <c r="AA377" s="14"/>
      <c r="AB377" s="14"/>
      <c r="AC377" s="14"/>
      <c r="AD377" s="14"/>
      <c r="AE377" s="14"/>
      <c r="AF377" s="14"/>
      <c r="AG377" s="14"/>
      <c r="AH377" s="69">
        <f t="shared" si="351"/>
        <v>0</v>
      </c>
      <c r="AI377" s="61">
        <f t="shared" si="352"/>
        <v>0</v>
      </c>
      <c r="AJ377" s="61">
        <f t="shared" si="353"/>
        <v>0</v>
      </c>
      <c r="AK377" s="61">
        <f t="shared" si="354"/>
        <v>0</v>
      </c>
      <c r="AL377" s="61"/>
      <c r="AM377" s="61">
        <f t="shared" si="355"/>
        <v>0</v>
      </c>
      <c r="AN377" s="61">
        <f t="shared" si="356"/>
        <v>0</v>
      </c>
      <c r="AO377" s="61">
        <f t="shared" si="357"/>
        <v>0</v>
      </c>
      <c r="AP377" s="61"/>
      <c r="AQ377" s="61">
        <f t="shared" si="358"/>
        <v>0</v>
      </c>
      <c r="AR377" s="61">
        <f t="shared" si="359"/>
        <v>0</v>
      </c>
      <c r="AS377" s="61">
        <f t="shared" si="360"/>
        <v>0</v>
      </c>
    </row>
    <row r="378" spans="1:45" ht="13.5" customHeight="1" x14ac:dyDescent="0.2">
      <c r="A378" s="8"/>
      <c r="B378" s="17" t="s">
        <v>21</v>
      </c>
      <c r="C378" s="20">
        <f>C379+C380</f>
        <v>257695768.46000001</v>
      </c>
      <c r="D378" s="20">
        <f>D379+D380</f>
        <v>4678598.1500000004</v>
      </c>
      <c r="E378" s="20">
        <f>E379+E380</f>
        <v>15628447.800000003</v>
      </c>
      <c r="F378" s="20">
        <f>F379+F380</f>
        <v>25656192.400000006</v>
      </c>
      <c r="G378" s="20"/>
      <c r="H378" s="20">
        <f>H379+H380</f>
        <v>2961044.08</v>
      </c>
      <c r="I378" s="20">
        <f>I379+I380</f>
        <v>11678534.380000001</v>
      </c>
      <c r="J378" s="20">
        <f>J379+J380</f>
        <v>19482514.239999998</v>
      </c>
      <c r="K378" s="27"/>
      <c r="L378" s="8"/>
      <c r="M378" s="17" t="s">
        <v>21</v>
      </c>
      <c r="N378" s="63">
        <f>N379+N380</f>
        <v>261644269.26000002</v>
      </c>
      <c r="O378" s="20">
        <f>O379+O380</f>
        <v>44906052.190000005</v>
      </c>
      <c r="P378" s="20">
        <f>P379+P380</f>
        <v>57864385.899999999</v>
      </c>
      <c r="Q378" s="20">
        <f>Q379+Q380</f>
        <v>69656786.819999993</v>
      </c>
      <c r="R378" s="20"/>
      <c r="S378" s="20">
        <f>S379+S380</f>
        <v>36269777.399999999</v>
      </c>
      <c r="T378" s="20">
        <f>T379+T380</f>
        <v>47163325.049999997</v>
      </c>
      <c r="U378" s="63">
        <f>U379+U380</f>
        <v>57120423.899999999</v>
      </c>
      <c r="W378" s="8"/>
      <c r="X378" s="17" t="s">
        <v>21</v>
      </c>
      <c r="Y378" s="70">
        <f>Y379+Y380</f>
        <v>262159317.72</v>
      </c>
      <c r="Z378" s="20">
        <f>Z379+Z380</f>
        <v>79712629.549999997</v>
      </c>
      <c r="AA378" s="20">
        <f>AA379+AA380</f>
        <v>95214835.86999999</v>
      </c>
      <c r="AB378" s="20">
        <f>AB379+AB380</f>
        <v>112850267.28999999</v>
      </c>
      <c r="AC378" s="20"/>
      <c r="AD378" s="20">
        <f>AD379+AD380</f>
        <v>64918918.680000007</v>
      </c>
      <c r="AE378" s="20">
        <f>AE379+AE380</f>
        <v>78623230.989999995</v>
      </c>
      <c r="AF378" s="20">
        <f>AF379+AF380</f>
        <v>94126433.399999991</v>
      </c>
      <c r="AG378" s="20"/>
      <c r="AH378" s="69">
        <f>+Y378-N378</f>
        <v>515048.45999997854</v>
      </c>
      <c r="AI378" s="61">
        <f t="shared" si="352"/>
        <v>10055842.730000004</v>
      </c>
      <c r="AJ378" s="61">
        <f t="shared" si="353"/>
        <v>15502206.319999993</v>
      </c>
      <c r="AK378" s="61">
        <f t="shared" si="354"/>
        <v>17635431.420000002</v>
      </c>
      <c r="AL378" s="61"/>
      <c r="AM378" s="61">
        <f>+AD378-U378</f>
        <v>7798494.7800000086</v>
      </c>
      <c r="AN378" s="61">
        <f t="shared" si="356"/>
        <v>13704312.309999987</v>
      </c>
      <c r="AO378" s="61">
        <f t="shared" si="357"/>
        <v>15503202.409999996</v>
      </c>
      <c r="AP378" s="61"/>
      <c r="AQ378" s="61">
        <f t="shared" si="358"/>
        <v>14793710.86999999</v>
      </c>
      <c r="AR378" s="61">
        <f t="shared" si="359"/>
        <v>16591604.879999995</v>
      </c>
      <c r="AS378" s="61">
        <f t="shared" si="360"/>
        <v>18723833.890000001</v>
      </c>
    </row>
    <row r="379" spans="1:45" ht="13.5" customHeight="1" x14ac:dyDescent="0.2">
      <c r="A379" s="8"/>
      <c r="B379" s="13" t="s">
        <v>0</v>
      </c>
      <c r="C379" s="14">
        <v>257695768.46000001</v>
      </c>
      <c r="D379" s="14">
        <v>4678598.1500000004</v>
      </c>
      <c r="E379" s="14">
        <v>15628447.800000003</v>
      </c>
      <c r="F379" s="14">
        <v>25656192.400000006</v>
      </c>
      <c r="G379" s="14"/>
      <c r="H379" s="14">
        <v>2961044.08</v>
      </c>
      <c r="I379" s="14">
        <v>11678534.380000001</v>
      </c>
      <c r="J379" s="14">
        <v>19482514.239999998</v>
      </c>
      <c r="K379" s="27"/>
      <c r="L379" s="8"/>
      <c r="M379" s="13" t="s">
        <v>0</v>
      </c>
      <c r="N379" s="64">
        <v>261644269.26000002</v>
      </c>
      <c r="O379" s="14">
        <v>44906052.190000005</v>
      </c>
      <c r="P379" s="14">
        <v>57864385.899999999</v>
      </c>
      <c r="Q379" s="14">
        <v>69656786.819999993</v>
      </c>
      <c r="R379" s="14"/>
      <c r="S379" s="14">
        <v>36269777.399999999</v>
      </c>
      <c r="T379" s="14">
        <v>47163325.049999997</v>
      </c>
      <c r="U379" s="64">
        <v>57120423.899999999</v>
      </c>
      <c r="W379" s="8"/>
      <c r="X379" s="13" t="s">
        <v>0</v>
      </c>
      <c r="Y379" s="14">
        <v>262159317.72</v>
      </c>
      <c r="Z379" s="14">
        <v>79712629.549999997</v>
      </c>
      <c r="AA379" s="14">
        <v>95214835.86999999</v>
      </c>
      <c r="AB379" s="14">
        <v>112850267.28999999</v>
      </c>
      <c r="AC379" s="14"/>
      <c r="AD379" s="14">
        <v>64918918.680000007</v>
      </c>
      <c r="AE379" s="14">
        <v>78623230.989999995</v>
      </c>
      <c r="AF379" s="14">
        <v>94126433.399999991</v>
      </c>
      <c r="AG379" s="14"/>
      <c r="AH379" s="69">
        <f t="shared" si="351"/>
        <v>515048.45999997854</v>
      </c>
      <c r="AI379" s="61">
        <f t="shared" si="352"/>
        <v>10055842.730000004</v>
      </c>
      <c r="AJ379" s="61">
        <f t="shared" si="353"/>
        <v>15502206.319999993</v>
      </c>
      <c r="AK379" s="61">
        <f t="shared" si="354"/>
        <v>17635431.420000002</v>
      </c>
      <c r="AL379" s="61"/>
      <c r="AM379" s="61">
        <f>+AD379-U379</f>
        <v>7798494.7800000086</v>
      </c>
      <c r="AN379" s="61">
        <f t="shared" si="356"/>
        <v>13704312.309999987</v>
      </c>
      <c r="AO379" s="61">
        <f t="shared" si="357"/>
        <v>15503202.409999996</v>
      </c>
      <c r="AP379" s="61"/>
      <c r="AQ379" s="61">
        <f t="shared" si="358"/>
        <v>14793710.86999999</v>
      </c>
      <c r="AR379" s="61">
        <f t="shared" si="359"/>
        <v>16591604.879999995</v>
      </c>
      <c r="AS379" s="61">
        <f t="shared" si="360"/>
        <v>18723833.890000001</v>
      </c>
    </row>
    <row r="380" spans="1:45" ht="13.5" customHeight="1" x14ac:dyDescent="0.2">
      <c r="A380" s="8"/>
      <c r="B380" s="13" t="s">
        <v>2</v>
      </c>
      <c r="C380" s="14">
        <v>0</v>
      </c>
      <c r="D380" s="14">
        <v>0</v>
      </c>
      <c r="E380" s="14">
        <v>0</v>
      </c>
      <c r="F380" s="14">
        <v>0</v>
      </c>
      <c r="G380" s="14"/>
      <c r="H380" s="14">
        <v>0</v>
      </c>
      <c r="I380" s="14">
        <v>0</v>
      </c>
      <c r="J380" s="14">
        <v>0</v>
      </c>
      <c r="K380" s="27"/>
      <c r="L380" s="8"/>
      <c r="M380" s="13" t="s">
        <v>2</v>
      </c>
      <c r="N380" s="14">
        <v>0</v>
      </c>
      <c r="O380" s="14">
        <v>0</v>
      </c>
      <c r="P380" s="14">
        <v>0</v>
      </c>
      <c r="Q380" s="14">
        <v>0</v>
      </c>
      <c r="R380" s="14"/>
      <c r="S380" s="14">
        <v>0</v>
      </c>
      <c r="T380" s="14">
        <v>0</v>
      </c>
      <c r="U380" s="14">
        <v>0</v>
      </c>
      <c r="W380" s="8"/>
      <c r="X380" s="13" t="s">
        <v>2</v>
      </c>
      <c r="Y380" s="14">
        <v>0</v>
      </c>
      <c r="Z380" s="14">
        <v>0</v>
      </c>
      <c r="AA380" s="14">
        <v>0</v>
      </c>
      <c r="AB380" s="14">
        <v>0</v>
      </c>
      <c r="AC380" s="14"/>
      <c r="AD380" s="14">
        <v>0</v>
      </c>
      <c r="AE380" s="14">
        <v>0</v>
      </c>
      <c r="AF380" s="14">
        <v>0</v>
      </c>
      <c r="AG380" s="14"/>
      <c r="AH380" s="69">
        <f t="shared" si="351"/>
        <v>0</v>
      </c>
      <c r="AI380" s="61">
        <f t="shared" si="352"/>
        <v>0</v>
      </c>
      <c r="AJ380" s="61">
        <f t="shared" si="353"/>
        <v>0</v>
      </c>
      <c r="AK380" s="61">
        <f t="shared" si="354"/>
        <v>0</v>
      </c>
      <c r="AL380" s="61"/>
      <c r="AM380" s="61">
        <f t="shared" si="355"/>
        <v>0</v>
      </c>
      <c r="AN380" s="61">
        <f t="shared" si="356"/>
        <v>0</v>
      </c>
      <c r="AO380" s="61">
        <f t="shared" si="357"/>
        <v>0</v>
      </c>
      <c r="AP380" s="61"/>
      <c r="AQ380" s="61">
        <f t="shared" si="358"/>
        <v>0</v>
      </c>
      <c r="AR380" s="61">
        <f t="shared" si="359"/>
        <v>0</v>
      </c>
      <c r="AS380" s="61">
        <f t="shared" si="360"/>
        <v>0</v>
      </c>
    </row>
    <row r="381" spans="1:45" ht="21" customHeight="1" x14ac:dyDescent="0.2">
      <c r="A381" s="8"/>
      <c r="B381" s="11" t="s">
        <v>141</v>
      </c>
      <c r="C381" s="12">
        <f>SUM(C382:C383)</f>
        <v>2114409</v>
      </c>
      <c r="D381" s="12">
        <f t="shared" ref="D381:J381" si="413">SUM(D382:D383)</f>
        <v>0</v>
      </c>
      <c r="E381" s="12">
        <f t="shared" si="413"/>
        <v>32029</v>
      </c>
      <c r="F381" s="12">
        <f t="shared" si="413"/>
        <v>64058</v>
      </c>
      <c r="G381" s="12"/>
      <c r="H381" s="12">
        <f t="shared" si="413"/>
        <v>0</v>
      </c>
      <c r="I381" s="12">
        <f t="shared" si="413"/>
        <v>32029</v>
      </c>
      <c r="J381" s="12">
        <f t="shared" si="413"/>
        <v>64058</v>
      </c>
      <c r="K381" s="27"/>
      <c r="L381" s="8"/>
      <c r="M381" s="11" t="s">
        <v>141</v>
      </c>
      <c r="N381" s="12">
        <f>SUM(N382:N383)</f>
        <v>2114409</v>
      </c>
      <c r="O381" s="12">
        <f t="shared" ref="O381:Q381" si="414">SUM(O382:O383)</f>
        <v>106459.72</v>
      </c>
      <c r="P381" s="12">
        <f t="shared" si="414"/>
        <v>169801.96</v>
      </c>
      <c r="Q381" s="12">
        <f t="shared" si="414"/>
        <v>175166.74</v>
      </c>
      <c r="R381" s="12"/>
      <c r="S381" s="12">
        <f t="shared" ref="S381:U381" si="415">SUM(S382:S383)</f>
        <v>106459.72</v>
      </c>
      <c r="T381" s="12">
        <f t="shared" si="415"/>
        <v>169801.96</v>
      </c>
      <c r="U381" s="12">
        <f t="shared" si="415"/>
        <v>175166.74</v>
      </c>
      <c r="W381" s="8"/>
      <c r="X381" s="11" t="s">
        <v>141</v>
      </c>
      <c r="Y381" s="12">
        <f>SUM(Y382:Y383)</f>
        <v>2114409</v>
      </c>
      <c r="Z381" s="12">
        <f t="shared" ref="Z381:AB381" si="416">SUM(Z382:Z383)</f>
        <v>199770.63999999998</v>
      </c>
      <c r="AA381" s="12">
        <f t="shared" si="416"/>
        <v>236883.05</v>
      </c>
      <c r="AB381" s="12">
        <f t="shared" si="416"/>
        <v>236883.04999999996</v>
      </c>
      <c r="AC381" s="12"/>
      <c r="AD381" s="12">
        <f t="shared" ref="AD381:AF381" si="417">SUM(AD382:AD383)</f>
        <v>199770.63999999998</v>
      </c>
      <c r="AE381" s="12">
        <f t="shared" si="417"/>
        <v>236883.05</v>
      </c>
      <c r="AF381" s="12">
        <f t="shared" si="417"/>
        <v>236883.04999999996</v>
      </c>
      <c r="AG381" s="12"/>
      <c r="AH381" s="69">
        <f t="shared" si="351"/>
        <v>0</v>
      </c>
      <c r="AI381" s="61">
        <f t="shared" si="352"/>
        <v>24603.899999999994</v>
      </c>
      <c r="AJ381" s="61">
        <f t="shared" si="353"/>
        <v>37112.410000000003</v>
      </c>
      <c r="AK381" s="61">
        <f t="shared" si="354"/>
        <v>0</v>
      </c>
      <c r="AL381" s="61"/>
      <c r="AM381" s="61">
        <f t="shared" si="355"/>
        <v>24603.899999999994</v>
      </c>
      <c r="AN381" s="61">
        <f t="shared" si="356"/>
        <v>37112.410000000003</v>
      </c>
      <c r="AO381" s="61">
        <f t="shared" si="357"/>
        <v>0</v>
      </c>
      <c r="AP381" s="61"/>
      <c r="AQ381" s="61">
        <f t="shared" si="358"/>
        <v>0</v>
      </c>
      <c r="AR381" s="61">
        <f t="shared" si="359"/>
        <v>0</v>
      </c>
      <c r="AS381" s="61">
        <f t="shared" si="360"/>
        <v>0</v>
      </c>
    </row>
    <row r="382" spans="1:45" ht="13.5" customHeight="1" x14ac:dyDescent="0.2">
      <c r="A382" s="8"/>
      <c r="B382" s="13" t="s">
        <v>0</v>
      </c>
      <c r="C382" s="14">
        <v>2114409</v>
      </c>
      <c r="D382" s="14">
        <v>0</v>
      </c>
      <c r="E382" s="14">
        <v>32029</v>
      </c>
      <c r="F382" s="14">
        <v>64058</v>
      </c>
      <c r="G382" s="14"/>
      <c r="H382" s="14">
        <v>0</v>
      </c>
      <c r="I382" s="14">
        <v>32029</v>
      </c>
      <c r="J382" s="14">
        <v>64058</v>
      </c>
      <c r="K382" s="27"/>
      <c r="L382" s="8"/>
      <c r="M382" s="13" t="s">
        <v>0</v>
      </c>
      <c r="N382" s="14">
        <v>2114409</v>
      </c>
      <c r="O382" s="14">
        <v>106459.72</v>
      </c>
      <c r="P382" s="14">
        <v>169801.96</v>
      </c>
      <c r="Q382" s="14">
        <v>175166.74</v>
      </c>
      <c r="R382" s="14"/>
      <c r="S382" s="14">
        <v>106459.72</v>
      </c>
      <c r="T382" s="14">
        <v>169801.96</v>
      </c>
      <c r="U382" s="14">
        <v>175166.74</v>
      </c>
      <c r="W382" s="8"/>
      <c r="X382" s="13" t="s">
        <v>0</v>
      </c>
      <c r="Y382" s="14">
        <v>2114409</v>
      </c>
      <c r="Z382" s="14">
        <v>199770.63999999998</v>
      </c>
      <c r="AA382" s="14">
        <v>236883.05</v>
      </c>
      <c r="AB382" s="14">
        <v>236883.04999999996</v>
      </c>
      <c r="AC382" s="14"/>
      <c r="AD382" s="14">
        <v>199770.63999999998</v>
      </c>
      <c r="AE382" s="14">
        <v>236883.05</v>
      </c>
      <c r="AF382" s="14">
        <v>236883.04999999996</v>
      </c>
      <c r="AG382" s="14"/>
      <c r="AH382" s="69">
        <f t="shared" si="351"/>
        <v>0</v>
      </c>
      <c r="AI382" s="61">
        <f t="shared" si="352"/>
        <v>24603.899999999994</v>
      </c>
      <c r="AJ382" s="61">
        <f t="shared" si="353"/>
        <v>37112.410000000003</v>
      </c>
      <c r="AK382" s="61">
        <f t="shared" si="354"/>
        <v>0</v>
      </c>
      <c r="AL382" s="61"/>
      <c r="AM382" s="61">
        <f t="shared" si="355"/>
        <v>24603.899999999994</v>
      </c>
      <c r="AN382" s="61">
        <f t="shared" si="356"/>
        <v>37112.410000000003</v>
      </c>
      <c r="AO382" s="61">
        <f t="shared" si="357"/>
        <v>0</v>
      </c>
      <c r="AP382" s="61"/>
      <c r="AQ382" s="61">
        <f t="shared" si="358"/>
        <v>0</v>
      </c>
      <c r="AR382" s="61">
        <f t="shared" si="359"/>
        <v>0</v>
      </c>
      <c r="AS382" s="61">
        <f t="shared" si="360"/>
        <v>0</v>
      </c>
    </row>
    <row r="383" spans="1:45" ht="13.5" customHeight="1" x14ac:dyDescent="0.2">
      <c r="A383" s="8"/>
      <c r="B383" s="13" t="s">
        <v>2</v>
      </c>
      <c r="C383" s="14">
        <v>0</v>
      </c>
      <c r="D383" s="14">
        <v>0</v>
      </c>
      <c r="E383" s="14">
        <v>0</v>
      </c>
      <c r="F383" s="14">
        <v>0</v>
      </c>
      <c r="G383" s="14"/>
      <c r="H383" s="14">
        <v>0</v>
      </c>
      <c r="I383" s="14">
        <v>0</v>
      </c>
      <c r="J383" s="14">
        <v>0</v>
      </c>
      <c r="K383" s="27"/>
      <c r="L383" s="8"/>
      <c r="M383" s="13" t="s">
        <v>2</v>
      </c>
      <c r="N383" s="14">
        <v>0</v>
      </c>
      <c r="O383" s="14">
        <v>0</v>
      </c>
      <c r="P383" s="14">
        <v>0</v>
      </c>
      <c r="Q383" s="14">
        <v>0</v>
      </c>
      <c r="R383" s="14"/>
      <c r="S383" s="14">
        <v>0</v>
      </c>
      <c r="T383" s="14">
        <v>0</v>
      </c>
      <c r="U383" s="14">
        <v>0</v>
      </c>
      <c r="W383" s="8"/>
      <c r="X383" s="13" t="s">
        <v>2</v>
      </c>
      <c r="Y383" s="14">
        <v>0</v>
      </c>
      <c r="Z383" s="14">
        <v>0</v>
      </c>
      <c r="AA383" s="14">
        <v>0</v>
      </c>
      <c r="AB383" s="14">
        <v>0</v>
      </c>
      <c r="AC383" s="14"/>
      <c r="AD383" s="14">
        <v>0</v>
      </c>
      <c r="AE383" s="14">
        <v>0</v>
      </c>
      <c r="AF383" s="14">
        <v>0</v>
      </c>
      <c r="AG383" s="14"/>
      <c r="AH383" s="69">
        <f t="shared" si="351"/>
        <v>0</v>
      </c>
      <c r="AI383" s="61">
        <f t="shared" si="352"/>
        <v>0</v>
      </c>
      <c r="AJ383" s="61">
        <f t="shared" si="353"/>
        <v>0</v>
      </c>
      <c r="AK383" s="61">
        <f t="shared" si="354"/>
        <v>0</v>
      </c>
      <c r="AL383" s="61"/>
      <c r="AM383" s="61">
        <f t="shared" si="355"/>
        <v>0</v>
      </c>
      <c r="AN383" s="61">
        <f t="shared" si="356"/>
        <v>0</v>
      </c>
      <c r="AO383" s="61">
        <f t="shared" si="357"/>
        <v>0</v>
      </c>
      <c r="AP383" s="61"/>
      <c r="AQ383" s="61">
        <f t="shared" si="358"/>
        <v>0</v>
      </c>
      <c r="AR383" s="61">
        <f t="shared" si="359"/>
        <v>0</v>
      </c>
      <c r="AS383" s="61">
        <f t="shared" si="360"/>
        <v>0</v>
      </c>
    </row>
    <row r="384" spans="1:45" ht="17.25" customHeight="1" x14ac:dyDescent="0.2">
      <c r="A384" s="8"/>
      <c r="B384" s="17" t="s">
        <v>123</v>
      </c>
      <c r="C384" s="12">
        <f>SUM(C385:C386)</f>
        <v>410673.83999999997</v>
      </c>
      <c r="D384" s="12">
        <f t="shared" ref="D384:J384" si="418">SUM(D385:D386)</f>
        <v>0</v>
      </c>
      <c r="E384" s="12">
        <f t="shared" si="418"/>
        <v>34222.82</v>
      </c>
      <c r="F384" s="12">
        <f t="shared" si="418"/>
        <v>68445.64</v>
      </c>
      <c r="G384" s="12"/>
      <c r="H384" s="12">
        <f t="shared" si="418"/>
        <v>0</v>
      </c>
      <c r="I384" s="12">
        <f t="shared" si="418"/>
        <v>34222.82</v>
      </c>
      <c r="J384" s="12">
        <f t="shared" si="418"/>
        <v>66163.570000000007</v>
      </c>
      <c r="K384" s="27"/>
      <c r="L384" s="8"/>
      <c r="M384" s="17" t="s">
        <v>123</v>
      </c>
      <c r="N384" s="12">
        <f>SUM(N385:N386)</f>
        <v>410673.83999999997</v>
      </c>
      <c r="O384" s="12">
        <f t="shared" ref="O384:Q384" si="419">SUM(O385:O386)</f>
        <v>102725.76000000001</v>
      </c>
      <c r="P384" s="12">
        <f t="shared" si="419"/>
        <v>137177.82</v>
      </c>
      <c r="Q384" s="12">
        <f t="shared" si="419"/>
        <v>171629.88</v>
      </c>
      <c r="R384" s="12"/>
      <c r="S384" s="12">
        <f t="shared" ref="S384:U384" si="420">SUM(S385:S386)</f>
        <v>100386.39000000001</v>
      </c>
      <c r="T384" s="12">
        <f t="shared" si="420"/>
        <v>134666.51</v>
      </c>
      <c r="U384" s="12">
        <f t="shared" si="420"/>
        <v>169118.57</v>
      </c>
      <c r="W384" s="8"/>
      <c r="X384" s="17" t="s">
        <v>123</v>
      </c>
      <c r="Y384" s="12">
        <f>SUM(Y385:Y386)</f>
        <v>5624969444.614399</v>
      </c>
      <c r="Z384" s="12">
        <f t="shared" ref="Z384:AB384" si="421">SUM(Z385:Z386)</f>
        <v>3340559438.6099997</v>
      </c>
      <c r="AA384" s="12">
        <f t="shared" si="421"/>
        <v>3808977731.8800001</v>
      </c>
      <c r="AB384" s="12">
        <f t="shared" si="421"/>
        <v>4288424925.0300007</v>
      </c>
      <c r="AC384" s="12"/>
      <c r="AD384" s="12">
        <f t="shared" ref="AD384:AF384" si="422">SUM(AD385:AD386)</f>
        <v>1297660715.24</v>
      </c>
      <c r="AE384" s="12">
        <f t="shared" si="422"/>
        <v>1615981290.1099999</v>
      </c>
      <c r="AF384" s="12">
        <f t="shared" si="422"/>
        <v>1878342963.1200001</v>
      </c>
      <c r="AG384" s="12"/>
      <c r="AH384" s="69">
        <f t="shared" si="351"/>
        <v>5624558770.7743988</v>
      </c>
      <c r="AI384" s="61">
        <f t="shared" si="352"/>
        <v>3340387808.7299995</v>
      </c>
      <c r="AJ384" s="61">
        <f t="shared" si="353"/>
        <v>468418293.27000046</v>
      </c>
      <c r="AK384" s="61">
        <f t="shared" si="354"/>
        <v>479447193.15000057</v>
      </c>
      <c r="AL384" s="61"/>
      <c r="AM384" s="61">
        <f t="shared" si="355"/>
        <v>1297491596.6700001</v>
      </c>
      <c r="AN384" s="61">
        <f t="shared" si="356"/>
        <v>318320574.86999989</v>
      </c>
      <c r="AO384" s="61">
        <f t="shared" si="357"/>
        <v>262361673.01000023</v>
      </c>
      <c r="AP384" s="61"/>
      <c r="AQ384" s="61">
        <f t="shared" si="358"/>
        <v>2042898723.3699996</v>
      </c>
      <c r="AR384" s="61">
        <f t="shared" si="359"/>
        <v>2192996441.7700005</v>
      </c>
      <c r="AS384" s="61">
        <f t="shared" si="360"/>
        <v>2410081961.9100008</v>
      </c>
    </row>
    <row r="385" spans="1:45" ht="13.5" customHeight="1" x14ac:dyDescent="0.2">
      <c r="A385" s="8"/>
      <c r="B385" s="13" t="s">
        <v>0</v>
      </c>
      <c r="C385" s="14">
        <v>410673.83999999997</v>
      </c>
      <c r="D385" s="14">
        <v>0</v>
      </c>
      <c r="E385" s="14">
        <v>34222.82</v>
      </c>
      <c r="F385" s="14">
        <v>68445.64</v>
      </c>
      <c r="G385" s="14"/>
      <c r="H385" s="14">
        <v>0</v>
      </c>
      <c r="I385" s="14">
        <v>34222.82</v>
      </c>
      <c r="J385" s="14">
        <v>66163.570000000007</v>
      </c>
      <c r="K385" s="27"/>
      <c r="L385" s="8"/>
      <c r="M385" s="13" t="s">
        <v>0</v>
      </c>
      <c r="N385" s="14">
        <v>410673.83999999997</v>
      </c>
      <c r="O385" s="14">
        <v>102725.76000000001</v>
      </c>
      <c r="P385" s="14">
        <v>137177.82</v>
      </c>
      <c r="Q385" s="14">
        <v>171629.88</v>
      </c>
      <c r="R385" s="14"/>
      <c r="S385" s="14">
        <v>100386.39000000001</v>
      </c>
      <c r="T385" s="14">
        <v>134666.51</v>
      </c>
      <c r="U385" s="14">
        <v>169118.57</v>
      </c>
      <c r="W385" s="8"/>
      <c r="X385" s="13" t="s">
        <v>0</v>
      </c>
      <c r="Y385" s="14">
        <v>4851219159.5843992</v>
      </c>
      <c r="Z385" s="14">
        <v>2912463184.5399995</v>
      </c>
      <c r="AA385" s="14">
        <v>3179219148.4100003</v>
      </c>
      <c r="AB385" s="14">
        <v>3563808563.2400007</v>
      </c>
      <c r="AC385" s="14"/>
      <c r="AD385" s="14">
        <v>952623381.33999991</v>
      </c>
      <c r="AE385" s="14">
        <v>1094999757.25</v>
      </c>
      <c r="AF385" s="14">
        <v>1294005710.4200001</v>
      </c>
      <c r="AG385" s="14"/>
      <c r="AH385" s="69">
        <f t="shared" si="351"/>
        <v>4850808485.7443991</v>
      </c>
      <c r="AI385" s="61">
        <f t="shared" si="352"/>
        <v>2912291554.6599994</v>
      </c>
      <c r="AJ385" s="61">
        <f t="shared" si="353"/>
        <v>266755963.87000084</v>
      </c>
      <c r="AK385" s="61">
        <f t="shared" si="354"/>
        <v>384589414.8300004</v>
      </c>
      <c r="AL385" s="61"/>
      <c r="AM385" s="61">
        <f t="shared" si="355"/>
        <v>952454262.76999986</v>
      </c>
      <c r="AN385" s="61">
        <f t="shared" si="356"/>
        <v>142376375.91000009</v>
      </c>
      <c r="AO385" s="61">
        <f t="shared" si="357"/>
        <v>199005953.17000008</v>
      </c>
      <c r="AP385" s="61"/>
      <c r="AQ385" s="61">
        <f t="shared" si="358"/>
        <v>1959839803.1999996</v>
      </c>
      <c r="AR385" s="61">
        <f t="shared" si="359"/>
        <v>2084219391.1600003</v>
      </c>
      <c r="AS385" s="61">
        <f t="shared" si="360"/>
        <v>2269802852.8200006</v>
      </c>
    </row>
    <row r="386" spans="1:45" ht="13.5" customHeight="1" x14ac:dyDescent="0.2">
      <c r="A386" s="8"/>
      <c r="B386" s="13" t="s">
        <v>2</v>
      </c>
      <c r="C386" s="14">
        <v>0</v>
      </c>
      <c r="D386" s="14">
        <v>0</v>
      </c>
      <c r="E386" s="14">
        <v>0</v>
      </c>
      <c r="F386" s="14">
        <v>0</v>
      </c>
      <c r="G386" s="14"/>
      <c r="H386" s="14">
        <v>0</v>
      </c>
      <c r="I386" s="14">
        <v>0</v>
      </c>
      <c r="J386" s="14">
        <v>0</v>
      </c>
      <c r="K386" s="27"/>
      <c r="L386" s="8"/>
      <c r="M386" s="13" t="s">
        <v>2</v>
      </c>
      <c r="N386" s="14">
        <v>0</v>
      </c>
      <c r="O386" s="14">
        <v>0</v>
      </c>
      <c r="P386" s="14">
        <v>0</v>
      </c>
      <c r="Q386" s="14">
        <v>0</v>
      </c>
      <c r="R386" s="14"/>
      <c r="S386" s="14">
        <v>0</v>
      </c>
      <c r="T386" s="14">
        <v>0</v>
      </c>
      <c r="U386" s="14">
        <v>0</v>
      </c>
      <c r="W386" s="8"/>
      <c r="X386" s="13" t="s">
        <v>2</v>
      </c>
      <c r="Y386" s="14">
        <v>773750285.02999997</v>
      </c>
      <c r="Z386" s="14">
        <v>428096254.06999999</v>
      </c>
      <c r="AA386" s="14">
        <v>629758583.47000003</v>
      </c>
      <c r="AB386" s="14">
        <v>724616361.78999996</v>
      </c>
      <c r="AC386" s="14"/>
      <c r="AD386" s="14">
        <v>345037333.90000004</v>
      </c>
      <c r="AE386" s="14">
        <v>520981532.85999995</v>
      </c>
      <c r="AF386" s="14">
        <v>584337252.70000005</v>
      </c>
      <c r="AG386" s="14"/>
      <c r="AH386" s="69">
        <f t="shared" si="351"/>
        <v>773750285.02999997</v>
      </c>
      <c r="AI386" s="61">
        <f t="shared" si="352"/>
        <v>428096254.06999999</v>
      </c>
      <c r="AJ386" s="61">
        <f t="shared" si="353"/>
        <v>201662329.40000004</v>
      </c>
      <c r="AK386" s="61">
        <f t="shared" si="354"/>
        <v>94857778.319999933</v>
      </c>
      <c r="AL386" s="61"/>
      <c r="AM386" s="61">
        <f t="shared" si="355"/>
        <v>345037333.90000004</v>
      </c>
      <c r="AN386" s="61">
        <f t="shared" si="356"/>
        <v>175944198.95999992</v>
      </c>
      <c r="AO386" s="61">
        <f t="shared" si="357"/>
        <v>63355719.840000093</v>
      </c>
      <c r="AP386" s="61"/>
      <c r="AQ386" s="61">
        <f t="shared" si="358"/>
        <v>83058920.169999957</v>
      </c>
      <c r="AR386" s="61">
        <f t="shared" si="359"/>
        <v>108777050.61000007</v>
      </c>
      <c r="AS386" s="61">
        <f t="shared" si="360"/>
        <v>140279109.08999991</v>
      </c>
    </row>
    <row r="387" spans="1:45" ht="13.5" customHeight="1" x14ac:dyDescent="0.2">
      <c r="A387" s="8"/>
      <c r="B387" s="17" t="s">
        <v>231</v>
      </c>
      <c r="C387" s="12">
        <f>SUM(C388:C389)</f>
        <v>3055057</v>
      </c>
      <c r="D387" s="12">
        <f t="shared" ref="D387:J387" si="423">SUM(D388:D389)</f>
        <v>0</v>
      </c>
      <c r="E387" s="12">
        <f t="shared" si="423"/>
        <v>114791.15</v>
      </c>
      <c r="F387" s="12">
        <f t="shared" si="423"/>
        <v>434517.44</v>
      </c>
      <c r="G387" s="12"/>
      <c r="H387" s="12">
        <f t="shared" si="423"/>
        <v>0</v>
      </c>
      <c r="I387" s="12">
        <f t="shared" si="423"/>
        <v>114791.15</v>
      </c>
      <c r="J387" s="12">
        <f t="shared" si="423"/>
        <v>434517.44</v>
      </c>
      <c r="K387" s="27"/>
      <c r="L387" s="8"/>
      <c r="M387" s="17" t="s">
        <v>231</v>
      </c>
      <c r="N387" s="12">
        <f>SUM(N388:N389)</f>
        <v>2982749.5</v>
      </c>
      <c r="O387" s="12">
        <f t="shared" ref="O387:Q387" si="424">SUM(O388:O389)</f>
        <v>876468.75</v>
      </c>
      <c r="P387" s="12">
        <f t="shared" si="424"/>
        <v>1165423.19</v>
      </c>
      <c r="Q387" s="12">
        <f t="shared" si="424"/>
        <v>1493384.29</v>
      </c>
      <c r="R387" s="12"/>
      <c r="S387" s="12">
        <f t="shared" ref="S387:U387" si="425">SUM(S388:S389)</f>
        <v>876468.75</v>
      </c>
      <c r="T387" s="12">
        <f t="shared" si="425"/>
        <v>1165423.19</v>
      </c>
      <c r="U387" s="12">
        <f t="shared" si="425"/>
        <v>1493384.29</v>
      </c>
      <c r="W387" s="8"/>
      <c r="X387" s="17" t="s">
        <v>231</v>
      </c>
      <c r="Y387" s="12">
        <f>SUM(Y388:Y389)</f>
        <v>3055057</v>
      </c>
      <c r="Z387" s="12">
        <f t="shared" ref="Z387:AB387" si="426">SUM(Z388:Z389)</f>
        <v>1829664.81</v>
      </c>
      <c r="AA387" s="12">
        <f t="shared" si="426"/>
        <v>2277687.73</v>
      </c>
      <c r="AB387" s="12">
        <f t="shared" si="426"/>
        <v>2507511.62</v>
      </c>
      <c r="AC387" s="12"/>
      <c r="AD387" s="12">
        <f t="shared" ref="AD387:AF387" si="427">SUM(AD388:AD389)</f>
        <v>1811378.23</v>
      </c>
      <c r="AE387" s="12">
        <f t="shared" si="427"/>
        <v>2248483.14</v>
      </c>
      <c r="AF387" s="12">
        <f t="shared" si="427"/>
        <v>2338562.9</v>
      </c>
      <c r="AG387" s="12"/>
      <c r="AH387" s="69">
        <f t="shared" si="351"/>
        <v>72307.5</v>
      </c>
      <c r="AI387" s="61">
        <f t="shared" si="352"/>
        <v>336280.52</v>
      </c>
      <c r="AJ387" s="61">
        <f t="shared" si="353"/>
        <v>448022.91999999993</v>
      </c>
      <c r="AK387" s="61">
        <f t="shared" si="354"/>
        <v>229823.89000000013</v>
      </c>
      <c r="AL387" s="61"/>
      <c r="AM387" s="61">
        <f t="shared" si="355"/>
        <v>317993.93999999994</v>
      </c>
      <c r="AN387" s="61">
        <f t="shared" si="356"/>
        <v>437104.91000000015</v>
      </c>
      <c r="AO387" s="61">
        <f t="shared" si="357"/>
        <v>90079.759999999776</v>
      </c>
      <c r="AP387" s="61"/>
      <c r="AQ387" s="61">
        <f t="shared" si="358"/>
        <v>18286.580000000075</v>
      </c>
      <c r="AR387" s="61">
        <f t="shared" si="359"/>
        <v>29204.589999999851</v>
      </c>
      <c r="AS387" s="61">
        <f t="shared" si="360"/>
        <v>168948.7200000002</v>
      </c>
    </row>
    <row r="388" spans="1:45" ht="13.5" customHeight="1" x14ac:dyDescent="0.2">
      <c r="A388" s="8"/>
      <c r="B388" s="13" t="s">
        <v>0</v>
      </c>
      <c r="C388" s="14">
        <v>3055057</v>
      </c>
      <c r="D388" s="14">
        <v>0</v>
      </c>
      <c r="E388" s="14">
        <v>114791.15</v>
      </c>
      <c r="F388" s="14">
        <v>434517.44</v>
      </c>
      <c r="G388" s="14"/>
      <c r="H388" s="14">
        <v>0</v>
      </c>
      <c r="I388" s="14">
        <v>114791.15</v>
      </c>
      <c r="J388" s="14">
        <v>434517.44</v>
      </c>
      <c r="K388" s="27"/>
      <c r="L388" s="8"/>
      <c r="M388" s="13" t="s">
        <v>0</v>
      </c>
      <c r="N388" s="14">
        <v>2982749.5</v>
      </c>
      <c r="O388" s="14">
        <v>876468.75</v>
      </c>
      <c r="P388" s="14">
        <v>1165423.19</v>
      </c>
      <c r="Q388" s="14">
        <v>1493384.29</v>
      </c>
      <c r="R388" s="14"/>
      <c r="S388" s="14">
        <v>876468.75</v>
      </c>
      <c r="T388" s="14">
        <v>1165423.19</v>
      </c>
      <c r="U388" s="14">
        <v>1493384.29</v>
      </c>
      <c r="W388" s="8"/>
      <c r="X388" s="13" t="s">
        <v>0</v>
      </c>
      <c r="Y388" s="14">
        <v>3055057</v>
      </c>
      <c r="Z388" s="14">
        <v>1829664.81</v>
      </c>
      <c r="AA388" s="14">
        <v>2277687.73</v>
      </c>
      <c r="AB388" s="14">
        <v>2507511.62</v>
      </c>
      <c r="AC388" s="14"/>
      <c r="AD388" s="14">
        <v>1811378.23</v>
      </c>
      <c r="AE388" s="14">
        <v>2248483.14</v>
      </c>
      <c r="AF388" s="14">
        <v>2338562.9</v>
      </c>
      <c r="AG388" s="14"/>
      <c r="AH388" s="69">
        <f t="shared" si="351"/>
        <v>72307.5</v>
      </c>
      <c r="AI388" s="61">
        <f t="shared" si="352"/>
        <v>336280.52</v>
      </c>
      <c r="AJ388" s="61">
        <f t="shared" si="353"/>
        <v>448022.91999999993</v>
      </c>
      <c r="AK388" s="61">
        <f t="shared" si="354"/>
        <v>229823.89000000013</v>
      </c>
      <c r="AL388" s="61"/>
      <c r="AM388" s="61">
        <f t="shared" si="355"/>
        <v>317993.93999999994</v>
      </c>
      <c r="AN388" s="61">
        <f t="shared" si="356"/>
        <v>437104.91000000015</v>
      </c>
      <c r="AO388" s="61">
        <f t="shared" si="357"/>
        <v>90079.759999999776</v>
      </c>
      <c r="AP388" s="61"/>
      <c r="AQ388" s="61">
        <f t="shared" si="358"/>
        <v>18286.580000000075</v>
      </c>
      <c r="AR388" s="61">
        <f t="shared" si="359"/>
        <v>29204.589999999851</v>
      </c>
      <c r="AS388" s="61">
        <f t="shared" si="360"/>
        <v>168948.7200000002</v>
      </c>
    </row>
    <row r="389" spans="1:45" ht="13.5" customHeight="1" x14ac:dyDescent="0.2">
      <c r="A389" s="8"/>
      <c r="B389" s="13" t="s">
        <v>2</v>
      </c>
      <c r="C389" s="14">
        <v>0</v>
      </c>
      <c r="D389" s="14">
        <v>0</v>
      </c>
      <c r="E389" s="14">
        <v>0</v>
      </c>
      <c r="F389" s="14">
        <v>0</v>
      </c>
      <c r="G389" s="14"/>
      <c r="H389" s="14">
        <v>0</v>
      </c>
      <c r="I389" s="14">
        <v>0</v>
      </c>
      <c r="J389" s="14">
        <v>0</v>
      </c>
      <c r="K389" s="27"/>
      <c r="L389" s="8"/>
      <c r="M389" s="13" t="s">
        <v>2</v>
      </c>
      <c r="N389" s="14">
        <v>0</v>
      </c>
      <c r="O389" s="14">
        <v>0</v>
      </c>
      <c r="P389" s="14">
        <v>0</v>
      </c>
      <c r="Q389" s="14">
        <v>0</v>
      </c>
      <c r="R389" s="14"/>
      <c r="S389" s="14">
        <v>0</v>
      </c>
      <c r="T389" s="14">
        <v>0</v>
      </c>
      <c r="U389" s="14">
        <v>0</v>
      </c>
      <c r="W389" s="8"/>
      <c r="X389" s="13" t="s">
        <v>2</v>
      </c>
      <c r="Y389" s="14">
        <v>0</v>
      </c>
      <c r="Z389" s="14">
        <v>0</v>
      </c>
      <c r="AA389" s="14">
        <v>0</v>
      </c>
      <c r="AB389" s="14">
        <v>0</v>
      </c>
      <c r="AC389" s="14"/>
      <c r="AD389" s="14">
        <v>0</v>
      </c>
      <c r="AE389" s="14">
        <v>0</v>
      </c>
      <c r="AF389" s="14">
        <v>0</v>
      </c>
      <c r="AG389" s="14"/>
      <c r="AH389" s="69">
        <f t="shared" si="351"/>
        <v>0</v>
      </c>
      <c r="AI389" s="61">
        <f t="shared" si="352"/>
        <v>0</v>
      </c>
      <c r="AJ389" s="61">
        <f t="shared" si="353"/>
        <v>0</v>
      </c>
      <c r="AK389" s="61">
        <f t="shared" si="354"/>
        <v>0</v>
      </c>
      <c r="AL389" s="61"/>
      <c r="AM389" s="61">
        <f t="shared" si="355"/>
        <v>0</v>
      </c>
      <c r="AN389" s="61">
        <f t="shared" si="356"/>
        <v>0</v>
      </c>
      <c r="AO389" s="61">
        <f t="shared" si="357"/>
        <v>0</v>
      </c>
      <c r="AP389" s="61"/>
      <c r="AQ389" s="61">
        <f t="shared" si="358"/>
        <v>0</v>
      </c>
      <c r="AR389" s="61">
        <f t="shared" si="359"/>
        <v>0</v>
      </c>
      <c r="AS389" s="61">
        <f t="shared" si="360"/>
        <v>0</v>
      </c>
    </row>
    <row r="390" spans="1:45" ht="30" customHeight="1" x14ac:dyDescent="0.2">
      <c r="A390" s="8"/>
      <c r="B390" s="17" t="s">
        <v>227</v>
      </c>
      <c r="C390" s="20">
        <f>C391+C392</f>
        <v>20320414</v>
      </c>
      <c r="D390" s="20">
        <f>D391+D392</f>
        <v>16000</v>
      </c>
      <c r="E390" s="20">
        <f>E391+E392</f>
        <v>32000</v>
      </c>
      <c r="F390" s="20">
        <f>F391+F392</f>
        <v>48000</v>
      </c>
      <c r="G390" s="20"/>
      <c r="H390" s="20">
        <f>H391+H392</f>
        <v>0</v>
      </c>
      <c r="I390" s="12">
        <f>I391+I392</f>
        <v>17168</v>
      </c>
      <c r="J390" s="12">
        <f>J391+J392</f>
        <v>33192.44</v>
      </c>
      <c r="K390" s="39"/>
      <c r="L390" s="8"/>
      <c r="M390" s="17" t="s">
        <v>227</v>
      </c>
      <c r="N390" s="20">
        <f>N391+N392</f>
        <v>20320414</v>
      </c>
      <c r="O390" s="20">
        <f>O391+O392</f>
        <v>110000</v>
      </c>
      <c r="P390" s="20">
        <f>P391+P392</f>
        <v>210000</v>
      </c>
      <c r="Q390" s="20">
        <f>Q391+Q392</f>
        <v>310000</v>
      </c>
      <c r="R390" s="20"/>
      <c r="S390" s="20">
        <f>S391+S392</f>
        <v>50360.89</v>
      </c>
      <c r="T390" s="12">
        <f>T391+T392</f>
        <v>67529.34</v>
      </c>
      <c r="U390" s="12">
        <f>U391+U392</f>
        <v>87112.5</v>
      </c>
      <c r="W390" s="8"/>
      <c r="X390" s="17" t="s">
        <v>227</v>
      </c>
      <c r="Y390" s="20">
        <f>Y391+Y392</f>
        <v>20320414</v>
      </c>
      <c r="Z390" s="20">
        <f>Z391+Z392</f>
        <v>310000</v>
      </c>
      <c r="AA390" s="20">
        <f>AA391+AA392</f>
        <v>310000</v>
      </c>
      <c r="AB390" s="20">
        <f>AB391+AB392</f>
        <v>310000</v>
      </c>
      <c r="AC390" s="20"/>
      <c r="AD390" s="20">
        <f>AD391+AD392</f>
        <v>107458.19</v>
      </c>
      <c r="AE390" s="12">
        <f>AE391+AE392</f>
        <v>127803.88</v>
      </c>
      <c r="AF390" s="12">
        <f>AF391+AF392</f>
        <v>148149.57</v>
      </c>
      <c r="AG390" s="12"/>
      <c r="AH390" s="69">
        <f t="shared" si="351"/>
        <v>0</v>
      </c>
      <c r="AI390" s="61">
        <f t="shared" si="352"/>
        <v>0</v>
      </c>
      <c r="AJ390" s="61">
        <f t="shared" si="353"/>
        <v>0</v>
      </c>
      <c r="AK390" s="61">
        <f t="shared" si="354"/>
        <v>0</v>
      </c>
      <c r="AL390" s="61"/>
      <c r="AM390" s="61">
        <f t="shared" si="355"/>
        <v>20345.690000000002</v>
      </c>
      <c r="AN390" s="61">
        <f t="shared" si="356"/>
        <v>20345.690000000002</v>
      </c>
      <c r="AO390" s="61">
        <f t="shared" si="357"/>
        <v>20345.690000000002</v>
      </c>
      <c r="AP390" s="61"/>
      <c r="AQ390" s="61">
        <f t="shared" si="358"/>
        <v>202541.81</v>
      </c>
      <c r="AR390" s="61">
        <f t="shared" si="359"/>
        <v>182196.12</v>
      </c>
      <c r="AS390" s="61">
        <f t="shared" si="360"/>
        <v>161850.43</v>
      </c>
    </row>
    <row r="391" spans="1:45" ht="13.5" customHeight="1" x14ac:dyDescent="0.2">
      <c r="A391" s="8"/>
      <c r="B391" s="18" t="s">
        <v>0</v>
      </c>
      <c r="C391" s="21">
        <v>20320414</v>
      </c>
      <c r="D391" s="21">
        <v>16000</v>
      </c>
      <c r="E391" s="21">
        <v>32000</v>
      </c>
      <c r="F391" s="21">
        <v>48000</v>
      </c>
      <c r="G391" s="21"/>
      <c r="H391" s="21">
        <v>0</v>
      </c>
      <c r="I391" s="14">
        <v>17168</v>
      </c>
      <c r="J391" s="14">
        <v>33192.44</v>
      </c>
      <c r="K391" s="27"/>
      <c r="L391" s="8"/>
      <c r="M391" s="18" t="s">
        <v>0</v>
      </c>
      <c r="N391" s="14">
        <v>20320414</v>
      </c>
      <c r="O391" s="14">
        <v>110000</v>
      </c>
      <c r="P391" s="14">
        <v>210000</v>
      </c>
      <c r="Q391" s="14">
        <v>310000</v>
      </c>
      <c r="R391" s="14"/>
      <c r="S391" s="14">
        <v>50360.89</v>
      </c>
      <c r="T391" s="14">
        <v>67529.34</v>
      </c>
      <c r="U391" s="14">
        <v>87112.5</v>
      </c>
      <c r="W391" s="8"/>
      <c r="X391" s="18" t="s">
        <v>0</v>
      </c>
      <c r="Y391" s="14">
        <v>20320414</v>
      </c>
      <c r="Z391" s="14">
        <v>310000</v>
      </c>
      <c r="AA391" s="14">
        <v>310000</v>
      </c>
      <c r="AB391" s="14">
        <v>310000</v>
      </c>
      <c r="AC391" s="14"/>
      <c r="AD391" s="14">
        <v>107458.19</v>
      </c>
      <c r="AE391" s="14">
        <v>127803.88</v>
      </c>
      <c r="AF391" s="14">
        <v>148149.57</v>
      </c>
      <c r="AG391" s="14"/>
      <c r="AH391" s="69">
        <f t="shared" si="351"/>
        <v>0</v>
      </c>
      <c r="AI391" s="61">
        <f t="shared" si="352"/>
        <v>0</v>
      </c>
      <c r="AJ391" s="61">
        <f t="shared" si="353"/>
        <v>0</v>
      </c>
      <c r="AK391" s="61">
        <f t="shared" si="354"/>
        <v>0</v>
      </c>
      <c r="AL391" s="61"/>
      <c r="AM391" s="61">
        <f t="shared" si="355"/>
        <v>20345.690000000002</v>
      </c>
      <c r="AN391" s="61">
        <f t="shared" si="356"/>
        <v>20345.690000000002</v>
      </c>
      <c r="AO391" s="61">
        <f t="shared" si="357"/>
        <v>20345.690000000002</v>
      </c>
      <c r="AP391" s="61"/>
      <c r="AQ391" s="61">
        <f t="shared" si="358"/>
        <v>202541.81</v>
      </c>
      <c r="AR391" s="61">
        <f t="shared" si="359"/>
        <v>182196.12</v>
      </c>
      <c r="AS391" s="61">
        <f t="shared" si="360"/>
        <v>161850.43</v>
      </c>
    </row>
    <row r="392" spans="1:45" ht="13.5" customHeight="1" x14ac:dyDescent="0.2">
      <c r="A392" s="8"/>
      <c r="B392" s="13" t="s">
        <v>2</v>
      </c>
      <c r="C392" s="14">
        <v>0</v>
      </c>
      <c r="D392" s="14">
        <v>0</v>
      </c>
      <c r="E392" s="14">
        <v>0</v>
      </c>
      <c r="F392" s="14">
        <v>0</v>
      </c>
      <c r="G392" s="14"/>
      <c r="H392" s="14">
        <v>0</v>
      </c>
      <c r="I392" s="14">
        <v>0</v>
      </c>
      <c r="J392" s="14">
        <v>0</v>
      </c>
      <c r="K392" s="27"/>
      <c r="L392" s="8"/>
      <c r="M392" s="13" t="s">
        <v>2</v>
      </c>
      <c r="N392" s="14">
        <v>0</v>
      </c>
      <c r="O392" s="14">
        <v>0</v>
      </c>
      <c r="P392" s="14">
        <v>0</v>
      </c>
      <c r="Q392" s="14">
        <v>0</v>
      </c>
      <c r="R392" s="14"/>
      <c r="S392" s="14">
        <v>0</v>
      </c>
      <c r="T392" s="14">
        <v>0</v>
      </c>
      <c r="U392" s="14">
        <v>0</v>
      </c>
      <c r="W392" s="8"/>
      <c r="X392" s="13" t="s">
        <v>2</v>
      </c>
      <c r="Y392" s="14">
        <v>0</v>
      </c>
      <c r="Z392" s="14">
        <v>0</v>
      </c>
      <c r="AA392" s="14">
        <v>0</v>
      </c>
      <c r="AB392" s="14">
        <v>0</v>
      </c>
      <c r="AC392" s="14"/>
      <c r="AD392" s="14">
        <v>0</v>
      </c>
      <c r="AE392" s="14">
        <v>0</v>
      </c>
      <c r="AF392" s="14">
        <v>0</v>
      </c>
      <c r="AG392" s="14"/>
      <c r="AH392" s="69">
        <f t="shared" si="351"/>
        <v>0</v>
      </c>
      <c r="AI392" s="61">
        <f t="shared" si="352"/>
        <v>0</v>
      </c>
      <c r="AJ392" s="61">
        <f t="shared" si="353"/>
        <v>0</v>
      </c>
      <c r="AK392" s="61">
        <f t="shared" si="354"/>
        <v>0</v>
      </c>
      <c r="AL392" s="61"/>
      <c r="AM392" s="61">
        <f t="shared" si="355"/>
        <v>0</v>
      </c>
      <c r="AN392" s="61">
        <f t="shared" si="356"/>
        <v>0</v>
      </c>
      <c r="AO392" s="61">
        <f t="shared" si="357"/>
        <v>0</v>
      </c>
      <c r="AP392" s="61"/>
      <c r="AQ392" s="61">
        <f t="shared" ref="AQ392:AQ455" si="428">+Z392-AD392</f>
        <v>0</v>
      </c>
      <c r="AR392" s="61">
        <f t="shared" ref="AR392:AR455" si="429">+AA392-AE392</f>
        <v>0</v>
      </c>
      <c r="AS392" s="61">
        <f t="shared" ref="AS392:AS455" si="430">+AB392-AF392</f>
        <v>0</v>
      </c>
    </row>
    <row r="393" spans="1:45" ht="13.5" customHeight="1" x14ac:dyDescent="0.2">
      <c r="A393" s="8"/>
      <c r="B393" s="17" t="s">
        <v>210</v>
      </c>
      <c r="C393" s="20">
        <f>SUM(C394:C395)</f>
        <v>1356540</v>
      </c>
      <c r="D393" s="20">
        <f t="shared" ref="D393:J393" si="431">SUM(D394:D395)</f>
        <v>0</v>
      </c>
      <c r="E393" s="20">
        <f t="shared" si="431"/>
        <v>15350</v>
      </c>
      <c r="F393" s="20">
        <f t="shared" si="431"/>
        <v>30700</v>
      </c>
      <c r="G393" s="12"/>
      <c r="H393" s="12">
        <f t="shared" si="431"/>
        <v>0</v>
      </c>
      <c r="I393" s="12">
        <f t="shared" si="431"/>
        <v>15350</v>
      </c>
      <c r="J393" s="12">
        <f t="shared" si="431"/>
        <v>30700</v>
      </c>
      <c r="K393" s="27"/>
      <c r="L393" s="8"/>
      <c r="M393" s="17" t="s">
        <v>210</v>
      </c>
      <c r="N393" s="20">
        <f>SUM(N394:N395)</f>
        <v>1356540</v>
      </c>
      <c r="O393" s="20">
        <f t="shared" ref="O393:Q393" si="432">SUM(O394:O395)</f>
        <v>46050</v>
      </c>
      <c r="P393" s="20">
        <f t="shared" si="432"/>
        <v>61400</v>
      </c>
      <c r="Q393" s="20">
        <f t="shared" si="432"/>
        <v>76750</v>
      </c>
      <c r="R393" s="12"/>
      <c r="S393" s="12">
        <f t="shared" ref="S393:U393" si="433">SUM(S394:S395)</f>
        <v>46044.85</v>
      </c>
      <c r="T393" s="12">
        <f t="shared" si="433"/>
        <v>61400</v>
      </c>
      <c r="U393" s="12">
        <f t="shared" si="433"/>
        <v>75846.87</v>
      </c>
      <c r="W393" s="8"/>
      <c r="X393" s="17" t="s">
        <v>210</v>
      </c>
      <c r="Y393" s="20">
        <f>SUM(Y394:Y395)</f>
        <v>1356540</v>
      </c>
      <c r="Z393" s="20">
        <f t="shared" ref="Z393:AB393" si="434">SUM(Z394:Z395)</f>
        <v>92100</v>
      </c>
      <c r="AA393" s="20">
        <f t="shared" si="434"/>
        <v>107450</v>
      </c>
      <c r="AB393" s="20">
        <f t="shared" si="434"/>
        <v>122800</v>
      </c>
      <c r="AC393" s="12"/>
      <c r="AD393" s="12">
        <f t="shared" ref="AD393:AF393" si="435">SUM(AD394:AD395)</f>
        <v>90293.74</v>
      </c>
      <c r="AE393" s="12">
        <f t="shared" si="435"/>
        <v>105151.13</v>
      </c>
      <c r="AF393" s="12">
        <f t="shared" si="435"/>
        <v>122800</v>
      </c>
      <c r="AG393" s="12"/>
      <c r="AH393" s="69">
        <f t="shared" si="351"/>
        <v>0</v>
      </c>
      <c r="AI393" s="61">
        <f t="shared" si="352"/>
        <v>15350</v>
      </c>
      <c r="AJ393" s="61">
        <f t="shared" si="353"/>
        <v>15350</v>
      </c>
      <c r="AK393" s="61">
        <f t="shared" si="354"/>
        <v>15350</v>
      </c>
      <c r="AL393" s="61"/>
      <c r="AM393" s="61">
        <f t="shared" si="355"/>
        <v>14446.87000000001</v>
      </c>
      <c r="AN393" s="61">
        <f t="shared" si="356"/>
        <v>14857.39</v>
      </c>
      <c r="AO393" s="61">
        <f t="shared" si="357"/>
        <v>17648.869999999995</v>
      </c>
      <c r="AP393" s="61"/>
      <c r="AQ393" s="61">
        <f t="shared" si="428"/>
        <v>1806.2599999999948</v>
      </c>
      <c r="AR393" s="61">
        <f t="shared" si="429"/>
        <v>2298.8699999999953</v>
      </c>
      <c r="AS393" s="61">
        <f t="shared" si="430"/>
        <v>0</v>
      </c>
    </row>
    <row r="394" spans="1:45" ht="12" customHeight="1" x14ac:dyDescent="0.2">
      <c r="A394" s="8"/>
      <c r="B394" s="18" t="s">
        <v>0</v>
      </c>
      <c r="C394" s="21">
        <v>1356540</v>
      </c>
      <c r="D394" s="21">
        <v>0</v>
      </c>
      <c r="E394" s="21">
        <v>15350</v>
      </c>
      <c r="F394" s="21">
        <v>30700</v>
      </c>
      <c r="G394" s="21"/>
      <c r="H394" s="21">
        <v>0</v>
      </c>
      <c r="I394" s="21">
        <v>15350</v>
      </c>
      <c r="J394" s="21">
        <v>30700</v>
      </c>
      <c r="K394" s="39"/>
      <c r="L394" s="8"/>
      <c r="M394" s="18" t="s">
        <v>0</v>
      </c>
      <c r="N394" s="14">
        <v>1356540</v>
      </c>
      <c r="O394" s="14">
        <v>46050</v>
      </c>
      <c r="P394" s="14">
        <v>61400</v>
      </c>
      <c r="Q394" s="14">
        <v>76750</v>
      </c>
      <c r="R394" s="14"/>
      <c r="S394" s="14">
        <v>46044.85</v>
      </c>
      <c r="T394" s="14">
        <v>61400</v>
      </c>
      <c r="U394" s="14">
        <v>75846.87</v>
      </c>
      <c r="W394" s="8"/>
      <c r="X394" s="18" t="s">
        <v>0</v>
      </c>
      <c r="Y394" s="14">
        <v>1356540</v>
      </c>
      <c r="Z394" s="14">
        <v>92100</v>
      </c>
      <c r="AA394" s="14">
        <v>107450</v>
      </c>
      <c r="AB394" s="14">
        <v>122800</v>
      </c>
      <c r="AC394" s="14"/>
      <c r="AD394" s="14">
        <v>90293.74</v>
      </c>
      <c r="AE394" s="14">
        <v>105151.13</v>
      </c>
      <c r="AF394" s="14">
        <v>122800</v>
      </c>
      <c r="AG394" s="14"/>
      <c r="AH394" s="69">
        <f t="shared" si="351"/>
        <v>0</v>
      </c>
      <c r="AI394" s="61">
        <f t="shared" si="352"/>
        <v>15350</v>
      </c>
      <c r="AJ394" s="61">
        <f t="shared" si="353"/>
        <v>15350</v>
      </c>
      <c r="AK394" s="61">
        <f t="shared" si="354"/>
        <v>15350</v>
      </c>
      <c r="AL394" s="61"/>
      <c r="AM394" s="61">
        <f t="shared" si="355"/>
        <v>14446.87000000001</v>
      </c>
      <c r="AN394" s="61">
        <f t="shared" si="356"/>
        <v>14857.39</v>
      </c>
      <c r="AO394" s="61">
        <f t="shared" si="357"/>
        <v>17648.869999999995</v>
      </c>
      <c r="AP394" s="61"/>
      <c r="AQ394" s="61">
        <f t="shared" si="428"/>
        <v>1806.2599999999948</v>
      </c>
      <c r="AR394" s="61">
        <f t="shared" si="429"/>
        <v>2298.8699999999953</v>
      </c>
      <c r="AS394" s="61">
        <f t="shared" si="430"/>
        <v>0</v>
      </c>
    </row>
    <row r="395" spans="1:45" ht="13.5" customHeight="1" x14ac:dyDescent="0.2">
      <c r="A395" s="8"/>
      <c r="B395" s="13" t="s">
        <v>2</v>
      </c>
      <c r="C395" s="14">
        <v>0</v>
      </c>
      <c r="D395" s="14">
        <v>0</v>
      </c>
      <c r="E395" s="14">
        <v>0</v>
      </c>
      <c r="F395" s="14">
        <v>0</v>
      </c>
      <c r="G395" s="14"/>
      <c r="H395" s="14">
        <v>0</v>
      </c>
      <c r="I395" s="14">
        <v>0</v>
      </c>
      <c r="J395" s="14">
        <v>0</v>
      </c>
      <c r="K395" s="27"/>
      <c r="L395" s="8"/>
      <c r="M395" s="13" t="s">
        <v>2</v>
      </c>
      <c r="N395" s="14">
        <v>0</v>
      </c>
      <c r="O395" s="14">
        <v>0</v>
      </c>
      <c r="P395" s="14">
        <v>0</v>
      </c>
      <c r="Q395" s="14">
        <v>0</v>
      </c>
      <c r="R395" s="14"/>
      <c r="S395" s="14">
        <v>0</v>
      </c>
      <c r="T395" s="14">
        <v>0</v>
      </c>
      <c r="U395" s="14">
        <v>0</v>
      </c>
      <c r="W395" s="8"/>
      <c r="X395" s="13" t="s">
        <v>2</v>
      </c>
      <c r="Y395" s="14">
        <v>0</v>
      </c>
      <c r="Z395" s="14">
        <v>0</v>
      </c>
      <c r="AA395" s="14">
        <v>0</v>
      </c>
      <c r="AB395" s="14">
        <v>0</v>
      </c>
      <c r="AC395" s="14"/>
      <c r="AD395" s="14">
        <v>0</v>
      </c>
      <c r="AE395" s="14">
        <v>0</v>
      </c>
      <c r="AF395" s="14">
        <v>0</v>
      </c>
      <c r="AG395" s="14"/>
      <c r="AH395" s="69">
        <f t="shared" si="351"/>
        <v>0</v>
      </c>
      <c r="AI395" s="61">
        <f t="shared" si="352"/>
        <v>0</v>
      </c>
      <c r="AJ395" s="61">
        <f t="shared" si="353"/>
        <v>0</v>
      </c>
      <c r="AK395" s="61">
        <f t="shared" si="354"/>
        <v>0</v>
      </c>
      <c r="AL395" s="61"/>
      <c r="AM395" s="61">
        <f t="shared" si="355"/>
        <v>0</v>
      </c>
      <c r="AN395" s="61">
        <f t="shared" si="356"/>
        <v>0</v>
      </c>
      <c r="AO395" s="61">
        <f t="shared" si="357"/>
        <v>0</v>
      </c>
      <c r="AP395" s="61"/>
      <c r="AQ395" s="61">
        <f t="shared" si="428"/>
        <v>0</v>
      </c>
      <c r="AR395" s="61">
        <f t="shared" si="429"/>
        <v>0</v>
      </c>
      <c r="AS395" s="61">
        <f t="shared" si="430"/>
        <v>0</v>
      </c>
    </row>
    <row r="396" spans="1:45" ht="21.75" customHeight="1" x14ac:dyDescent="0.2">
      <c r="A396" s="8"/>
      <c r="B396" s="17" t="s">
        <v>241</v>
      </c>
      <c r="C396" s="12">
        <f>SUM(C397:C398)</f>
        <v>12874406</v>
      </c>
      <c r="D396" s="12">
        <f t="shared" ref="D396:J396" si="436">SUM(D397:D398)</f>
        <v>500000</v>
      </c>
      <c r="E396" s="12">
        <f t="shared" si="436"/>
        <v>1000000</v>
      </c>
      <c r="F396" s="12">
        <f t="shared" si="436"/>
        <v>1500000</v>
      </c>
      <c r="G396" s="12"/>
      <c r="H396" s="12">
        <f t="shared" si="436"/>
        <v>500000</v>
      </c>
      <c r="I396" s="12">
        <f t="shared" si="436"/>
        <v>1000000</v>
      </c>
      <c r="J396" s="12">
        <f t="shared" si="436"/>
        <v>1500000</v>
      </c>
      <c r="K396" s="27"/>
      <c r="L396" s="8"/>
      <c r="M396" s="17" t="s">
        <v>241</v>
      </c>
      <c r="N396" s="12">
        <f>SUM(N397:N398)</f>
        <v>12874406</v>
      </c>
      <c r="O396" s="12">
        <f t="shared" ref="O396:Q396" si="437">SUM(O397:O398)</f>
        <v>2000000</v>
      </c>
      <c r="P396" s="12">
        <f t="shared" si="437"/>
        <v>2500000</v>
      </c>
      <c r="Q396" s="12">
        <f t="shared" si="437"/>
        <v>3000000</v>
      </c>
      <c r="R396" s="12"/>
      <c r="S396" s="12">
        <f t="shared" ref="S396:U396" si="438">SUM(S397:S398)</f>
        <v>2000000</v>
      </c>
      <c r="T396" s="12">
        <f t="shared" si="438"/>
        <v>2500000</v>
      </c>
      <c r="U396" s="12">
        <f t="shared" si="438"/>
        <v>3000000</v>
      </c>
      <c r="W396" s="8"/>
      <c r="X396" s="17" t="s">
        <v>241</v>
      </c>
      <c r="Y396" s="12">
        <f>SUM(Y397:Y398)</f>
        <v>12874406</v>
      </c>
      <c r="Z396" s="12">
        <f t="shared" ref="Z396:AB396" si="439">SUM(Z397:Z398)</f>
        <v>3500000</v>
      </c>
      <c r="AA396" s="12">
        <f t="shared" si="439"/>
        <v>4000000</v>
      </c>
      <c r="AB396" s="12">
        <f t="shared" si="439"/>
        <v>4500000</v>
      </c>
      <c r="AC396" s="12"/>
      <c r="AD396" s="12">
        <f t="shared" ref="AD396:AF396" si="440">SUM(AD397:AD398)</f>
        <v>3500000</v>
      </c>
      <c r="AE396" s="12">
        <f t="shared" si="440"/>
        <v>4000000</v>
      </c>
      <c r="AF396" s="12">
        <f t="shared" si="440"/>
        <v>4500000</v>
      </c>
      <c r="AG396" s="12"/>
      <c r="AH396" s="69">
        <f t="shared" si="351"/>
        <v>0</v>
      </c>
      <c r="AI396" s="61">
        <f t="shared" si="352"/>
        <v>500000</v>
      </c>
      <c r="AJ396" s="61">
        <f t="shared" si="353"/>
        <v>500000</v>
      </c>
      <c r="AK396" s="61">
        <f t="shared" si="354"/>
        <v>500000</v>
      </c>
      <c r="AL396" s="61"/>
      <c r="AM396" s="61">
        <f t="shared" si="355"/>
        <v>500000</v>
      </c>
      <c r="AN396" s="61">
        <f t="shared" si="356"/>
        <v>500000</v>
      </c>
      <c r="AO396" s="61">
        <f t="shared" si="357"/>
        <v>500000</v>
      </c>
      <c r="AP396" s="61"/>
      <c r="AQ396" s="61">
        <f t="shared" si="428"/>
        <v>0</v>
      </c>
      <c r="AR396" s="61">
        <f t="shared" si="429"/>
        <v>0</v>
      </c>
      <c r="AS396" s="61">
        <f t="shared" si="430"/>
        <v>0</v>
      </c>
    </row>
    <row r="397" spans="1:45" ht="13.5" customHeight="1" x14ac:dyDescent="0.2">
      <c r="A397" s="8"/>
      <c r="B397" s="13" t="s">
        <v>0</v>
      </c>
      <c r="C397" s="14">
        <v>12874406</v>
      </c>
      <c r="D397" s="14">
        <v>500000</v>
      </c>
      <c r="E397" s="14">
        <v>1000000</v>
      </c>
      <c r="F397" s="14">
        <v>1500000</v>
      </c>
      <c r="G397" s="14"/>
      <c r="H397" s="14">
        <v>500000</v>
      </c>
      <c r="I397" s="14">
        <v>1000000</v>
      </c>
      <c r="J397" s="14">
        <v>1500000</v>
      </c>
      <c r="K397" s="27"/>
      <c r="L397" s="8"/>
      <c r="M397" s="13" t="s">
        <v>0</v>
      </c>
      <c r="N397" s="14">
        <v>12874406</v>
      </c>
      <c r="O397" s="14">
        <v>2000000</v>
      </c>
      <c r="P397" s="14">
        <v>2500000</v>
      </c>
      <c r="Q397" s="14">
        <v>3000000</v>
      </c>
      <c r="R397" s="14"/>
      <c r="S397" s="14">
        <v>2000000</v>
      </c>
      <c r="T397" s="14">
        <v>2500000</v>
      </c>
      <c r="U397" s="14">
        <v>3000000</v>
      </c>
      <c r="W397" s="8"/>
      <c r="X397" s="13" t="s">
        <v>0</v>
      </c>
      <c r="Y397" s="14">
        <v>12874406</v>
      </c>
      <c r="Z397" s="14">
        <v>3500000</v>
      </c>
      <c r="AA397" s="14">
        <v>4000000</v>
      </c>
      <c r="AB397" s="14">
        <v>4500000</v>
      </c>
      <c r="AC397" s="14"/>
      <c r="AD397" s="14">
        <v>3500000</v>
      </c>
      <c r="AE397" s="14">
        <v>4000000</v>
      </c>
      <c r="AF397" s="14">
        <v>4500000</v>
      </c>
      <c r="AG397" s="14"/>
      <c r="AH397" s="69">
        <f t="shared" si="351"/>
        <v>0</v>
      </c>
      <c r="AI397" s="61">
        <f t="shared" si="352"/>
        <v>500000</v>
      </c>
      <c r="AJ397" s="61">
        <f t="shared" si="353"/>
        <v>500000</v>
      </c>
      <c r="AK397" s="61">
        <f t="shared" si="354"/>
        <v>500000</v>
      </c>
      <c r="AL397" s="61"/>
      <c r="AM397" s="61">
        <f t="shared" si="355"/>
        <v>500000</v>
      </c>
      <c r="AN397" s="61">
        <f t="shared" si="356"/>
        <v>500000</v>
      </c>
      <c r="AO397" s="61">
        <f t="shared" si="357"/>
        <v>500000</v>
      </c>
      <c r="AP397" s="61"/>
      <c r="AQ397" s="61">
        <f t="shared" si="428"/>
        <v>0</v>
      </c>
      <c r="AR397" s="61">
        <f t="shared" si="429"/>
        <v>0</v>
      </c>
      <c r="AS397" s="61">
        <f t="shared" si="430"/>
        <v>0</v>
      </c>
    </row>
    <row r="398" spans="1:45" ht="13.5" customHeight="1" x14ac:dyDescent="0.2">
      <c r="A398" s="8"/>
      <c r="B398" s="13" t="s">
        <v>2</v>
      </c>
      <c r="C398" s="14">
        <v>0</v>
      </c>
      <c r="D398" s="14">
        <v>0</v>
      </c>
      <c r="E398" s="14">
        <v>0</v>
      </c>
      <c r="F398" s="14">
        <v>0</v>
      </c>
      <c r="G398" s="14"/>
      <c r="H398" s="14">
        <v>0</v>
      </c>
      <c r="I398" s="14">
        <v>0</v>
      </c>
      <c r="J398" s="14">
        <v>0</v>
      </c>
      <c r="K398" s="27"/>
      <c r="L398" s="8"/>
      <c r="M398" s="13" t="s">
        <v>2</v>
      </c>
      <c r="N398" s="14">
        <v>0</v>
      </c>
      <c r="O398" s="14">
        <v>0</v>
      </c>
      <c r="P398" s="14">
        <v>0</v>
      </c>
      <c r="Q398" s="14">
        <v>0</v>
      </c>
      <c r="R398" s="14"/>
      <c r="S398" s="14">
        <v>0</v>
      </c>
      <c r="T398" s="14">
        <v>0</v>
      </c>
      <c r="U398" s="14">
        <v>0</v>
      </c>
      <c r="W398" s="8"/>
      <c r="X398" s="13" t="s">
        <v>2</v>
      </c>
      <c r="Y398" s="14">
        <v>0</v>
      </c>
      <c r="Z398" s="14">
        <v>0</v>
      </c>
      <c r="AA398" s="14">
        <v>0</v>
      </c>
      <c r="AB398" s="14">
        <v>0</v>
      </c>
      <c r="AC398" s="14"/>
      <c r="AD398" s="14">
        <v>0</v>
      </c>
      <c r="AE398" s="14">
        <v>0</v>
      </c>
      <c r="AF398" s="14">
        <v>0</v>
      </c>
      <c r="AG398" s="14"/>
      <c r="AH398" s="69">
        <f t="shared" ref="AH398:AH461" si="441">+Y398-N398</f>
        <v>0</v>
      </c>
      <c r="AI398" s="61">
        <f t="shared" ref="AI398:AI461" si="442">+Z398-Q398</f>
        <v>0</v>
      </c>
      <c r="AJ398" s="61">
        <f t="shared" ref="AJ398:AJ461" si="443">+AA398-Z398</f>
        <v>0</v>
      </c>
      <c r="AK398" s="61">
        <f t="shared" ref="AK398:AK461" si="444">+AB398-AA398</f>
        <v>0</v>
      </c>
      <c r="AL398" s="61"/>
      <c r="AM398" s="61">
        <f t="shared" ref="AM398:AM461" si="445">+AD398-U398</f>
        <v>0</v>
      </c>
      <c r="AN398" s="61">
        <f t="shared" ref="AN398:AN461" si="446">+AE398-AD398</f>
        <v>0</v>
      </c>
      <c r="AO398" s="61">
        <f t="shared" ref="AO398:AO461" si="447">+AF398-AE398</f>
        <v>0</v>
      </c>
      <c r="AP398" s="61"/>
      <c r="AQ398" s="61">
        <f t="shared" si="428"/>
        <v>0</v>
      </c>
      <c r="AR398" s="61">
        <f t="shared" si="429"/>
        <v>0</v>
      </c>
      <c r="AS398" s="61">
        <f t="shared" si="430"/>
        <v>0</v>
      </c>
    </row>
    <row r="399" spans="1:45" ht="21" customHeight="1" x14ac:dyDescent="0.2">
      <c r="A399" s="8"/>
      <c r="B399" s="17" t="s">
        <v>230</v>
      </c>
      <c r="C399" s="12">
        <f>C400+C401</f>
        <v>733562.11</v>
      </c>
      <c r="D399" s="12">
        <f>D400+D401</f>
        <v>10911.31</v>
      </c>
      <c r="E399" s="12">
        <f>E400+E401</f>
        <v>10911.31</v>
      </c>
      <c r="F399" s="12">
        <f>F400+F401</f>
        <v>21095.39</v>
      </c>
      <c r="G399" s="12"/>
      <c r="H399" s="12">
        <f>H400+H401</f>
        <v>10911.31</v>
      </c>
      <c r="I399" s="12">
        <f>I400+I401</f>
        <v>10911.31</v>
      </c>
      <c r="J399" s="12">
        <f>J400+J401</f>
        <v>21095.39</v>
      </c>
      <c r="K399" s="27"/>
      <c r="L399" s="8"/>
      <c r="M399" s="17" t="s">
        <v>230</v>
      </c>
      <c r="N399" s="12">
        <f>N400+N401</f>
        <v>733562.11</v>
      </c>
      <c r="O399" s="12">
        <f>O400+O401</f>
        <v>32006.7</v>
      </c>
      <c r="P399" s="12">
        <f>P400+P401</f>
        <v>42918.01</v>
      </c>
      <c r="Q399" s="12">
        <f>Q400+Q401</f>
        <v>53829.32</v>
      </c>
      <c r="R399" s="12"/>
      <c r="S399" s="12">
        <f>S400+S401</f>
        <v>32006.7</v>
      </c>
      <c r="T399" s="12">
        <f>T400+T401</f>
        <v>42918.01</v>
      </c>
      <c r="U399" s="12">
        <f>U400+U401</f>
        <v>53829.32</v>
      </c>
      <c r="W399" s="8"/>
      <c r="X399" s="17" t="s">
        <v>230</v>
      </c>
      <c r="Y399" s="12">
        <f>Y400+Y401</f>
        <v>733562.11</v>
      </c>
      <c r="Z399" s="12">
        <f>Z400+Z401</f>
        <v>64740.63</v>
      </c>
      <c r="AA399" s="12">
        <f>AA400+AA401</f>
        <v>75651.94</v>
      </c>
      <c r="AB399" s="12">
        <f>AB400+AB401</f>
        <v>86563.25</v>
      </c>
      <c r="AC399" s="12"/>
      <c r="AD399" s="12">
        <f>AD400+AD401</f>
        <v>64740.63</v>
      </c>
      <c r="AE399" s="12">
        <f>AE400+AE401</f>
        <v>75651.94</v>
      </c>
      <c r="AF399" s="12">
        <f>AF400+AF401</f>
        <v>86563.25</v>
      </c>
      <c r="AG399" s="12"/>
      <c r="AH399" s="69">
        <f t="shared" si="441"/>
        <v>0</v>
      </c>
      <c r="AI399" s="61">
        <f t="shared" si="442"/>
        <v>10911.309999999998</v>
      </c>
      <c r="AJ399" s="61">
        <f t="shared" si="443"/>
        <v>10911.310000000005</v>
      </c>
      <c r="AK399" s="61">
        <f t="shared" si="444"/>
        <v>10911.309999999998</v>
      </c>
      <c r="AL399" s="61"/>
      <c r="AM399" s="61">
        <f t="shared" si="445"/>
        <v>10911.309999999998</v>
      </c>
      <c r="AN399" s="61">
        <f t="shared" si="446"/>
        <v>10911.310000000005</v>
      </c>
      <c r="AO399" s="61">
        <f t="shared" si="447"/>
        <v>10911.309999999998</v>
      </c>
      <c r="AP399" s="61"/>
      <c r="AQ399" s="61">
        <f t="shared" si="428"/>
        <v>0</v>
      </c>
      <c r="AR399" s="61">
        <f t="shared" si="429"/>
        <v>0</v>
      </c>
      <c r="AS399" s="61">
        <f t="shared" si="430"/>
        <v>0</v>
      </c>
    </row>
    <row r="400" spans="1:45" ht="13.5" customHeight="1" x14ac:dyDescent="0.2">
      <c r="A400" s="8"/>
      <c r="B400" s="13" t="s">
        <v>0</v>
      </c>
      <c r="C400" s="14">
        <v>733562.11</v>
      </c>
      <c r="D400" s="14">
        <v>10911.31</v>
      </c>
      <c r="E400" s="14">
        <v>10911.31</v>
      </c>
      <c r="F400" s="14">
        <v>21095.39</v>
      </c>
      <c r="G400" s="14"/>
      <c r="H400" s="14">
        <v>10911.31</v>
      </c>
      <c r="I400" s="14">
        <v>10911.31</v>
      </c>
      <c r="J400" s="14">
        <v>21095.39</v>
      </c>
      <c r="K400" s="27"/>
      <c r="L400" s="8"/>
      <c r="M400" s="13" t="s">
        <v>0</v>
      </c>
      <c r="N400" s="14">
        <v>733562.11</v>
      </c>
      <c r="O400" s="14">
        <v>32006.7</v>
      </c>
      <c r="P400" s="14">
        <v>42918.01</v>
      </c>
      <c r="Q400" s="14">
        <v>53829.32</v>
      </c>
      <c r="R400" s="14"/>
      <c r="S400" s="14">
        <v>32006.7</v>
      </c>
      <c r="T400" s="14">
        <v>42918.01</v>
      </c>
      <c r="U400" s="14">
        <v>53829.32</v>
      </c>
      <c r="W400" s="8"/>
      <c r="X400" s="13" t="s">
        <v>0</v>
      </c>
      <c r="Y400" s="14">
        <v>733562.11</v>
      </c>
      <c r="Z400" s="14">
        <v>64740.63</v>
      </c>
      <c r="AA400" s="14">
        <v>75651.94</v>
      </c>
      <c r="AB400" s="14">
        <v>86563.25</v>
      </c>
      <c r="AC400" s="14"/>
      <c r="AD400" s="14">
        <v>64740.63</v>
      </c>
      <c r="AE400" s="14">
        <v>75651.94</v>
      </c>
      <c r="AF400" s="14">
        <v>86563.25</v>
      </c>
      <c r="AG400" s="14"/>
      <c r="AH400" s="69">
        <f t="shared" si="441"/>
        <v>0</v>
      </c>
      <c r="AI400" s="61">
        <f t="shared" si="442"/>
        <v>10911.309999999998</v>
      </c>
      <c r="AJ400" s="61">
        <f t="shared" si="443"/>
        <v>10911.310000000005</v>
      </c>
      <c r="AK400" s="61">
        <f t="shared" si="444"/>
        <v>10911.309999999998</v>
      </c>
      <c r="AL400" s="61"/>
      <c r="AM400" s="61">
        <f t="shared" si="445"/>
        <v>10911.309999999998</v>
      </c>
      <c r="AN400" s="61">
        <f t="shared" si="446"/>
        <v>10911.310000000005</v>
      </c>
      <c r="AO400" s="61">
        <f t="shared" si="447"/>
        <v>10911.309999999998</v>
      </c>
      <c r="AP400" s="61"/>
      <c r="AQ400" s="61">
        <f t="shared" si="428"/>
        <v>0</v>
      </c>
      <c r="AR400" s="61">
        <f t="shared" si="429"/>
        <v>0</v>
      </c>
      <c r="AS400" s="61">
        <f t="shared" si="430"/>
        <v>0</v>
      </c>
    </row>
    <row r="401" spans="1:45" ht="13.5" customHeight="1" x14ac:dyDescent="0.2">
      <c r="A401" s="8"/>
      <c r="B401" s="13" t="s">
        <v>2</v>
      </c>
      <c r="C401" s="14">
        <v>0</v>
      </c>
      <c r="D401" s="14">
        <v>0</v>
      </c>
      <c r="E401" s="14">
        <v>0</v>
      </c>
      <c r="F401" s="14">
        <v>0</v>
      </c>
      <c r="G401" s="14"/>
      <c r="H401" s="14">
        <v>0</v>
      </c>
      <c r="I401" s="14">
        <v>0</v>
      </c>
      <c r="J401" s="14">
        <v>0</v>
      </c>
      <c r="K401" s="27"/>
      <c r="L401" s="8"/>
      <c r="M401" s="13" t="s">
        <v>2</v>
      </c>
      <c r="N401" s="14">
        <v>0</v>
      </c>
      <c r="O401" s="14">
        <v>0</v>
      </c>
      <c r="P401" s="14">
        <v>0</v>
      </c>
      <c r="Q401" s="14">
        <v>0</v>
      </c>
      <c r="R401" s="14"/>
      <c r="S401" s="14">
        <v>0</v>
      </c>
      <c r="T401" s="14">
        <v>0</v>
      </c>
      <c r="U401" s="14">
        <v>0</v>
      </c>
      <c r="W401" s="8"/>
      <c r="X401" s="13" t="s">
        <v>2</v>
      </c>
      <c r="Y401" s="14">
        <v>0</v>
      </c>
      <c r="Z401" s="14">
        <v>0</v>
      </c>
      <c r="AA401" s="14">
        <v>0</v>
      </c>
      <c r="AB401" s="14">
        <v>0</v>
      </c>
      <c r="AC401" s="14"/>
      <c r="AD401" s="14">
        <v>0</v>
      </c>
      <c r="AE401" s="14">
        <v>0</v>
      </c>
      <c r="AF401" s="14">
        <v>0</v>
      </c>
      <c r="AG401" s="14"/>
      <c r="AH401" s="69">
        <f t="shared" si="441"/>
        <v>0</v>
      </c>
      <c r="AI401" s="61">
        <f t="shared" si="442"/>
        <v>0</v>
      </c>
      <c r="AJ401" s="61">
        <f t="shared" si="443"/>
        <v>0</v>
      </c>
      <c r="AK401" s="61">
        <f t="shared" si="444"/>
        <v>0</v>
      </c>
      <c r="AL401" s="61"/>
      <c r="AM401" s="61">
        <f t="shared" si="445"/>
        <v>0</v>
      </c>
      <c r="AN401" s="61">
        <f t="shared" si="446"/>
        <v>0</v>
      </c>
      <c r="AO401" s="61">
        <f t="shared" si="447"/>
        <v>0</v>
      </c>
      <c r="AP401" s="61"/>
      <c r="AQ401" s="61">
        <f t="shared" si="428"/>
        <v>0</v>
      </c>
      <c r="AR401" s="61">
        <f t="shared" si="429"/>
        <v>0</v>
      </c>
      <c r="AS401" s="61">
        <f t="shared" si="430"/>
        <v>0</v>
      </c>
    </row>
    <row r="402" spans="1:45" ht="21" customHeight="1" x14ac:dyDescent="0.2">
      <c r="A402" s="8"/>
      <c r="B402" s="17" t="s">
        <v>229</v>
      </c>
      <c r="C402" s="12">
        <f>SUM(C403:C404)</f>
        <v>2271418</v>
      </c>
      <c r="D402" s="12">
        <f t="shared" ref="D402:J402" si="448">SUM(D403:D404)</f>
        <v>0</v>
      </c>
      <c r="E402" s="12">
        <f t="shared" si="448"/>
        <v>0</v>
      </c>
      <c r="F402" s="12">
        <f t="shared" si="448"/>
        <v>0</v>
      </c>
      <c r="G402" s="12"/>
      <c r="H402" s="12">
        <f t="shared" si="448"/>
        <v>0</v>
      </c>
      <c r="I402" s="12">
        <f t="shared" si="448"/>
        <v>0</v>
      </c>
      <c r="J402" s="12">
        <f t="shared" si="448"/>
        <v>0</v>
      </c>
      <c r="K402" s="27"/>
      <c r="L402" s="8"/>
      <c r="M402" s="17" t="s">
        <v>229</v>
      </c>
      <c r="N402" s="12">
        <f>SUM(N403:N404)</f>
        <v>2271418</v>
      </c>
      <c r="O402" s="12">
        <f t="shared" ref="O402:Q402" si="449">SUM(O403:O404)</f>
        <v>0</v>
      </c>
      <c r="P402" s="12">
        <f t="shared" si="449"/>
        <v>0</v>
      </c>
      <c r="Q402" s="12">
        <f t="shared" si="449"/>
        <v>0</v>
      </c>
      <c r="R402" s="12"/>
      <c r="S402" s="12">
        <f t="shared" ref="S402:U402" si="450">SUM(S403:S404)</f>
        <v>0</v>
      </c>
      <c r="T402" s="12">
        <f t="shared" si="450"/>
        <v>0</v>
      </c>
      <c r="U402" s="12">
        <f t="shared" si="450"/>
        <v>0</v>
      </c>
      <c r="W402" s="8"/>
      <c r="X402" s="17" t="s">
        <v>229</v>
      </c>
      <c r="Y402" s="12">
        <f>SUM(Y403:Y404)</f>
        <v>2271418</v>
      </c>
      <c r="Z402" s="12">
        <f t="shared" ref="Z402:AB402" si="451">SUM(Z403:Z404)</f>
        <v>0</v>
      </c>
      <c r="AA402" s="12">
        <f t="shared" si="451"/>
        <v>0</v>
      </c>
      <c r="AB402" s="12">
        <f t="shared" si="451"/>
        <v>0</v>
      </c>
      <c r="AC402" s="12"/>
      <c r="AD402" s="12">
        <f t="shared" ref="AD402:AF402" si="452">SUM(AD403:AD404)</f>
        <v>0</v>
      </c>
      <c r="AE402" s="12">
        <f t="shared" si="452"/>
        <v>0</v>
      </c>
      <c r="AF402" s="12">
        <f t="shared" si="452"/>
        <v>0</v>
      </c>
      <c r="AG402" s="12"/>
      <c r="AH402" s="69">
        <f t="shared" si="441"/>
        <v>0</v>
      </c>
      <c r="AI402" s="61">
        <f t="shared" si="442"/>
        <v>0</v>
      </c>
      <c r="AJ402" s="61">
        <f t="shared" si="443"/>
        <v>0</v>
      </c>
      <c r="AK402" s="61">
        <f t="shared" si="444"/>
        <v>0</v>
      </c>
      <c r="AL402" s="61"/>
      <c r="AM402" s="61">
        <f t="shared" si="445"/>
        <v>0</v>
      </c>
      <c r="AN402" s="61">
        <f t="shared" si="446"/>
        <v>0</v>
      </c>
      <c r="AO402" s="61">
        <f t="shared" si="447"/>
        <v>0</v>
      </c>
      <c r="AP402" s="61"/>
      <c r="AQ402" s="61">
        <f t="shared" si="428"/>
        <v>0</v>
      </c>
      <c r="AR402" s="61">
        <f t="shared" si="429"/>
        <v>0</v>
      </c>
      <c r="AS402" s="61">
        <f t="shared" si="430"/>
        <v>0</v>
      </c>
    </row>
    <row r="403" spans="1:45" ht="13.5" customHeight="1" x14ac:dyDescent="0.2">
      <c r="A403" s="8"/>
      <c r="B403" s="13" t="s">
        <v>0</v>
      </c>
      <c r="C403" s="14">
        <v>2271418</v>
      </c>
      <c r="D403" s="14">
        <v>0</v>
      </c>
      <c r="E403" s="14">
        <v>0</v>
      </c>
      <c r="F403" s="14">
        <v>0</v>
      </c>
      <c r="G403" s="14"/>
      <c r="H403" s="14">
        <v>0</v>
      </c>
      <c r="I403" s="14">
        <v>0</v>
      </c>
      <c r="J403" s="14">
        <v>0</v>
      </c>
      <c r="K403" s="27"/>
      <c r="L403" s="8"/>
      <c r="M403" s="13" t="s">
        <v>0</v>
      </c>
      <c r="N403" s="14">
        <v>2271418</v>
      </c>
      <c r="O403" s="14">
        <v>0</v>
      </c>
      <c r="P403" s="14">
        <v>0</v>
      </c>
      <c r="Q403" s="14">
        <v>0</v>
      </c>
      <c r="R403" s="14"/>
      <c r="S403" s="14">
        <v>0</v>
      </c>
      <c r="T403" s="14">
        <v>0</v>
      </c>
      <c r="U403" s="14">
        <v>0</v>
      </c>
      <c r="W403" s="8"/>
      <c r="X403" s="13" t="s">
        <v>0</v>
      </c>
      <c r="Y403" s="14">
        <v>2271418</v>
      </c>
      <c r="Z403" s="14">
        <v>0</v>
      </c>
      <c r="AA403" s="14">
        <v>0</v>
      </c>
      <c r="AB403" s="14">
        <v>0</v>
      </c>
      <c r="AC403" s="14"/>
      <c r="AD403" s="14">
        <v>0</v>
      </c>
      <c r="AE403" s="14">
        <v>0</v>
      </c>
      <c r="AF403" s="14">
        <v>0</v>
      </c>
      <c r="AG403" s="14"/>
      <c r="AH403" s="69">
        <f t="shared" si="441"/>
        <v>0</v>
      </c>
      <c r="AI403" s="61">
        <f t="shared" si="442"/>
        <v>0</v>
      </c>
      <c r="AJ403" s="61">
        <f t="shared" si="443"/>
        <v>0</v>
      </c>
      <c r="AK403" s="61">
        <f t="shared" si="444"/>
        <v>0</v>
      </c>
      <c r="AL403" s="61"/>
      <c r="AM403" s="61">
        <f t="shared" si="445"/>
        <v>0</v>
      </c>
      <c r="AN403" s="61">
        <f t="shared" si="446"/>
        <v>0</v>
      </c>
      <c r="AO403" s="61">
        <f t="shared" si="447"/>
        <v>0</v>
      </c>
      <c r="AP403" s="61"/>
      <c r="AQ403" s="61">
        <f t="shared" si="428"/>
        <v>0</v>
      </c>
      <c r="AR403" s="61">
        <f t="shared" si="429"/>
        <v>0</v>
      </c>
      <c r="AS403" s="61">
        <f t="shared" si="430"/>
        <v>0</v>
      </c>
    </row>
    <row r="404" spans="1:45" s="6" customFormat="1" ht="13.5" customHeight="1" x14ac:dyDescent="0.2">
      <c r="A404" s="16"/>
      <c r="B404" s="13" t="s">
        <v>2</v>
      </c>
      <c r="C404" s="14">
        <v>0</v>
      </c>
      <c r="D404" s="14">
        <v>0</v>
      </c>
      <c r="E404" s="14">
        <v>0</v>
      </c>
      <c r="F404" s="14">
        <v>0</v>
      </c>
      <c r="G404" s="14"/>
      <c r="H404" s="14">
        <v>0</v>
      </c>
      <c r="I404" s="14">
        <v>0</v>
      </c>
      <c r="J404" s="14">
        <v>0</v>
      </c>
      <c r="K404" s="27"/>
      <c r="L404" s="16"/>
      <c r="M404" s="13" t="s">
        <v>2</v>
      </c>
      <c r="N404" s="14">
        <v>0</v>
      </c>
      <c r="O404" s="14">
        <v>0</v>
      </c>
      <c r="P404" s="14">
        <v>0</v>
      </c>
      <c r="Q404" s="14">
        <v>0</v>
      </c>
      <c r="R404" s="14"/>
      <c r="S404" s="14">
        <v>0</v>
      </c>
      <c r="T404" s="14">
        <v>0</v>
      </c>
      <c r="U404" s="14">
        <v>0</v>
      </c>
      <c r="W404" s="16"/>
      <c r="X404" s="13" t="s">
        <v>2</v>
      </c>
      <c r="Y404" s="14">
        <v>0</v>
      </c>
      <c r="Z404" s="14">
        <v>0</v>
      </c>
      <c r="AA404" s="14">
        <v>0</v>
      </c>
      <c r="AB404" s="14">
        <v>0</v>
      </c>
      <c r="AC404" s="14"/>
      <c r="AD404" s="14">
        <v>0</v>
      </c>
      <c r="AE404" s="14">
        <v>0</v>
      </c>
      <c r="AF404" s="14">
        <v>0</v>
      </c>
      <c r="AG404" s="14"/>
      <c r="AH404" s="69">
        <f t="shared" si="441"/>
        <v>0</v>
      </c>
      <c r="AI404" s="61">
        <f t="shared" si="442"/>
        <v>0</v>
      </c>
      <c r="AJ404" s="61">
        <f t="shared" si="443"/>
        <v>0</v>
      </c>
      <c r="AK404" s="61">
        <f t="shared" si="444"/>
        <v>0</v>
      </c>
      <c r="AL404" s="61"/>
      <c r="AM404" s="61">
        <f t="shared" si="445"/>
        <v>0</v>
      </c>
      <c r="AN404" s="61">
        <f t="shared" si="446"/>
        <v>0</v>
      </c>
      <c r="AO404" s="61">
        <f t="shared" si="447"/>
        <v>0</v>
      </c>
      <c r="AP404" s="61"/>
      <c r="AQ404" s="61">
        <f t="shared" si="428"/>
        <v>0</v>
      </c>
      <c r="AR404" s="61">
        <f t="shared" si="429"/>
        <v>0</v>
      </c>
      <c r="AS404" s="61">
        <f t="shared" si="430"/>
        <v>0</v>
      </c>
    </row>
    <row r="405" spans="1:45" ht="21.75" customHeight="1" x14ac:dyDescent="0.2">
      <c r="A405" s="8"/>
      <c r="B405" s="17" t="s">
        <v>235</v>
      </c>
      <c r="C405" s="12">
        <f>SUM(C406:C407)</f>
        <v>605964.97</v>
      </c>
      <c r="D405" s="12">
        <f t="shared" ref="D405:J405" si="453">SUM(D406:D407)</f>
        <v>0</v>
      </c>
      <c r="E405" s="12">
        <f t="shared" si="453"/>
        <v>53822.83</v>
      </c>
      <c r="F405" s="12">
        <f t="shared" si="453"/>
        <v>104017.57</v>
      </c>
      <c r="G405" s="12"/>
      <c r="H405" s="12">
        <f t="shared" si="453"/>
        <v>0</v>
      </c>
      <c r="I405" s="12">
        <f t="shared" si="453"/>
        <v>22013.360000000001</v>
      </c>
      <c r="J405" s="12">
        <f t="shared" si="453"/>
        <v>22013.360000000001</v>
      </c>
      <c r="K405" s="27"/>
      <c r="L405" s="8"/>
      <c r="M405" s="17" t="s">
        <v>235</v>
      </c>
      <c r="N405" s="63">
        <f>SUM(N406:N407)</f>
        <v>605964.97</v>
      </c>
      <c r="O405" s="12">
        <f t="shared" ref="O405:Q405" si="454">SUM(O406:O407)</f>
        <v>142440.40000000002</v>
      </c>
      <c r="P405" s="12">
        <f t="shared" si="454"/>
        <v>195863.23000000004</v>
      </c>
      <c r="Q405" s="12">
        <f t="shared" si="454"/>
        <v>249286.06000000006</v>
      </c>
      <c r="R405" s="12"/>
      <c r="S405" s="12">
        <f t="shared" ref="S405:U405" si="455">SUM(S406:S407)</f>
        <v>142440.40000000002</v>
      </c>
      <c r="T405" s="12">
        <f t="shared" si="455"/>
        <v>190463.23000000004</v>
      </c>
      <c r="U405" s="12">
        <f t="shared" si="455"/>
        <v>230013.36000000004</v>
      </c>
      <c r="W405" s="8"/>
      <c r="X405" s="17" t="s">
        <v>235</v>
      </c>
      <c r="Y405" s="70">
        <f>SUM(Y406:Y407)</f>
        <v>545964.97</v>
      </c>
      <c r="Z405" s="12">
        <f t="shared" ref="Z405:AB405" si="456">SUM(Z406:Z407)</f>
        <v>287708.89000000007</v>
      </c>
      <c r="AA405" s="12">
        <f t="shared" si="456"/>
        <v>336131.72000000009</v>
      </c>
      <c r="AB405" s="12">
        <f t="shared" si="456"/>
        <v>384554.5500000001</v>
      </c>
      <c r="AC405" s="12"/>
      <c r="AD405" s="12">
        <f t="shared" ref="AD405:AF405" si="457">SUM(AD406:AD407)</f>
        <v>287308.89000000007</v>
      </c>
      <c r="AE405" s="12">
        <f t="shared" si="457"/>
        <v>335731.72000000009</v>
      </c>
      <c r="AF405" s="12">
        <f t="shared" si="457"/>
        <v>384154.5500000001</v>
      </c>
      <c r="AG405" s="12"/>
      <c r="AH405" s="69">
        <f>+Y405-N405</f>
        <v>-60000</v>
      </c>
      <c r="AI405" s="61">
        <f t="shared" si="442"/>
        <v>38422.830000000016</v>
      </c>
      <c r="AJ405" s="61">
        <f t="shared" si="443"/>
        <v>48422.830000000016</v>
      </c>
      <c r="AK405" s="61">
        <f t="shared" si="444"/>
        <v>48422.830000000016</v>
      </c>
      <c r="AL405" s="61"/>
      <c r="AM405" s="61">
        <f t="shared" si="445"/>
        <v>57295.530000000028</v>
      </c>
      <c r="AN405" s="61">
        <f t="shared" si="446"/>
        <v>48422.830000000016</v>
      </c>
      <c r="AO405" s="61">
        <f t="shared" si="447"/>
        <v>48422.830000000016</v>
      </c>
      <c r="AP405" s="61"/>
      <c r="AQ405" s="61">
        <f t="shared" si="428"/>
        <v>400</v>
      </c>
      <c r="AR405" s="61">
        <f t="shared" si="429"/>
        <v>400</v>
      </c>
      <c r="AS405" s="61">
        <f t="shared" si="430"/>
        <v>400</v>
      </c>
    </row>
    <row r="406" spans="1:45" ht="13.5" customHeight="1" x14ac:dyDescent="0.2">
      <c r="A406" s="8"/>
      <c r="B406" s="13" t="s">
        <v>0</v>
      </c>
      <c r="C406" s="14">
        <v>605964.97</v>
      </c>
      <c r="D406" s="14">
        <v>0</v>
      </c>
      <c r="E406" s="14">
        <v>53822.83</v>
      </c>
      <c r="F406" s="14">
        <v>104017.57</v>
      </c>
      <c r="G406" s="14"/>
      <c r="H406" s="14">
        <v>0</v>
      </c>
      <c r="I406" s="14">
        <v>22013.360000000001</v>
      </c>
      <c r="J406" s="14">
        <v>22013.360000000001</v>
      </c>
      <c r="K406" s="27"/>
      <c r="L406" s="8"/>
      <c r="M406" s="13" t="s">
        <v>0</v>
      </c>
      <c r="N406" s="64">
        <v>605964.97</v>
      </c>
      <c r="O406" s="14">
        <v>142440.40000000002</v>
      </c>
      <c r="P406" s="14">
        <v>195863.23000000004</v>
      </c>
      <c r="Q406" s="14">
        <v>249286.06000000006</v>
      </c>
      <c r="R406" s="14"/>
      <c r="S406" s="14">
        <v>142440.40000000002</v>
      </c>
      <c r="T406" s="14">
        <v>190463.23000000004</v>
      </c>
      <c r="U406" s="14">
        <v>230013.36000000004</v>
      </c>
      <c r="W406" s="8"/>
      <c r="X406" s="13" t="s">
        <v>0</v>
      </c>
      <c r="Y406" s="71">
        <v>545964.97</v>
      </c>
      <c r="Z406" s="14">
        <v>287708.89000000007</v>
      </c>
      <c r="AA406" s="14">
        <v>336131.72000000009</v>
      </c>
      <c r="AB406" s="14">
        <v>384554.5500000001</v>
      </c>
      <c r="AC406" s="14"/>
      <c r="AD406" s="14">
        <v>287308.89000000007</v>
      </c>
      <c r="AE406" s="14">
        <v>335731.72000000009</v>
      </c>
      <c r="AF406" s="14">
        <v>384154.5500000001</v>
      </c>
      <c r="AG406" s="14"/>
      <c r="AH406" s="69">
        <f t="shared" si="441"/>
        <v>-60000</v>
      </c>
      <c r="AI406" s="61">
        <f t="shared" si="442"/>
        <v>38422.830000000016</v>
      </c>
      <c r="AJ406" s="61">
        <f t="shared" si="443"/>
        <v>48422.830000000016</v>
      </c>
      <c r="AK406" s="61">
        <f t="shared" si="444"/>
        <v>48422.830000000016</v>
      </c>
      <c r="AL406" s="61"/>
      <c r="AM406" s="61">
        <f t="shared" si="445"/>
        <v>57295.530000000028</v>
      </c>
      <c r="AN406" s="61">
        <f t="shared" si="446"/>
        <v>48422.830000000016</v>
      </c>
      <c r="AO406" s="61">
        <f t="shared" si="447"/>
        <v>48422.830000000016</v>
      </c>
      <c r="AP406" s="61"/>
      <c r="AQ406" s="61">
        <f t="shared" si="428"/>
        <v>400</v>
      </c>
      <c r="AR406" s="61">
        <f t="shared" si="429"/>
        <v>400</v>
      </c>
      <c r="AS406" s="61">
        <f t="shared" si="430"/>
        <v>400</v>
      </c>
    </row>
    <row r="407" spans="1:45" ht="13.5" customHeight="1" x14ac:dyDescent="0.2">
      <c r="A407" s="8"/>
      <c r="B407" s="13" t="s">
        <v>2</v>
      </c>
      <c r="C407" s="14">
        <v>0</v>
      </c>
      <c r="D407" s="14">
        <v>0</v>
      </c>
      <c r="E407" s="14">
        <v>0</v>
      </c>
      <c r="F407" s="14">
        <v>0</v>
      </c>
      <c r="G407" s="14"/>
      <c r="H407" s="14">
        <v>0</v>
      </c>
      <c r="I407" s="14">
        <v>0</v>
      </c>
      <c r="J407" s="14">
        <v>0</v>
      </c>
      <c r="K407" s="27"/>
      <c r="L407" s="8"/>
      <c r="M407" s="13" t="s">
        <v>2</v>
      </c>
      <c r="N407" s="14">
        <v>0</v>
      </c>
      <c r="O407" s="14">
        <v>0</v>
      </c>
      <c r="P407" s="14">
        <v>0</v>
      </c>
      <c r="Q407" s="14">
        <v>0</v>
      </c>
      <c r="R407" s="14"/>
      <c r="S407" s="14">
        <v>0</v>
      </c>
      <c r="T407" s="14">
        <v>0</v>
      </c>
      <c r="U407" s="14">
        <v>0</v>
      </c>
      <c r="W407" s="8"/>
      <c r="X407" s="13" t="s">
        <v>2</v>
      </c>
      <c r="Y407" s="14">
        <v>0</v>
      </c>
      <c r="Z407" s="14">
        <v>0</v>
      </c>
      <c r="AA407" s="14">
        <v>0</v>
      </c>
      <c r="AB407" s="14">
        <v>0</v>
      </c>
      <c r="AC407" s="14"/>
      <c r="AD407" s="14">
        <v>0</v>
      </c>
      <c r="AE407" s="14">
        <v>0</v>
      </c>
      <c r="AF407" s="14">
        <v>0</v>
      </c>
      <c r="AG407" s="14"/>
      <c r="AH407" s="69">
        <f t="shared" si="441"/>
        <v>0</v>
      </c>
      <c r="AI407" s="61">
        <f t="shared" si="442"/>
        <v>0</v>
      </c>
      <c r="AJ407" s="61">
        <f t="shared" si="443"/>
        <v>0</v>
      </c>
      <c r="AK407" s="61">
        <f t="shared" si="444"/>
        <v>0</v>
      </c>
      <c r="AL407" s="61"/>
      <c r="AM407" s="61">
        <f t="shared" si="445"/>
        <v>0</v>
      </c>
      <c r="AN407" s="61">
        <f t="shared" si="446"/>
        <v>0</v>
      </c>
      <c r="AO407" s="61">
        <f t="shared" si="447"/>
        <v>0</v>
      </c>
      <c r="AP407" s="61"/>
      <c r="AQ407" s="61">
        <f t="shared" si="428"/>
        <v>0</v>
      </c>
      <c r="AR407" s="61">
        <f t="shared" si="429"/>
        <v>0</v>
      </c>
      <c r="AS407" s="61">
        <f t="shared" si="430"/>
        <v>0</v>
      </c>
    </row>
    <row r="408" spans="1:45" ht="21" customHeight="1" x14ac:dyDescent="0.2">
      <c r="A408" s="8"/>
      <c r="B408" s="13"/>
      <c r="C408" s="14"/>
      <c r="D408" s="14"/>
      <c r="E408" s="14"/>
      <c r="F408" s="14"/>
      <c r="G408" s="14"/>
      <c r="H408" s="14"/>
      <c r="I408" s="14"/>
      <c r="J408" s="14"/>
      <c r="K408" s="27"/>
      <c r="L408" s="8"/>
      <c r="M408" s="17" t="s">
        <v>268</v>
      </c>
      <c r="N408" s="12">
        <f>SUM(N409:N410)</f>
        <v>320000</v>
      </c>
      <c r="O408" s="12">
        <f t="shared" ref="O408:U408" si="458">SUM(O409:O410)</f>
        <v>154300</v>
      </c>
      <c r="P408" s="12">
        <f t="shared" si="458"/>
        <v>154300</v>
      </c>
      <c r="Q408" s="12">
        <f t="shared" si="458"/>
        <v>154300</v>
      </c>
      <c r="R408" s="12"/>
      <c r="S408" s="12">
        <f t="shared" si="458"/>
        <v>154300</v>
      </c>
      <c r="T408" s="12">
        <f t="shared" si="458"/>
        <v>154300</v>
      </c>
      <c r="U408" s="12">
        <f t="shared" si="458"/>
        <v>154300</v>
      </c>
      <c r="W408" s="8"/>
      <c r="X408" s="17" t="s">
        <v>268</v>
      </c>
      <c r="Y408" s="12">
        <f>SUM(Y409:Y410)</f>
        <v>320000</v>
      </c>
      <c r="Z408" s="12">
        <f t="shared" ref="Z408:AB408" si="459">SUM(Z409:Z410)</f>
        <v>231450</v>
      </c>
      <c r="AA408" s="12">
        <f t="shared" si="459"/>
        <v>231450</v>
      </c>
      <c r="AB408" s="12">
        <f t="shared" si="459"/>
        <v>231450</v>
      </c>
      <c r="AC408" s="12"/>
      <c r="AD408" s="12">
        <f t="shared" ref="AD408:AF408" si="460">SUM(AD409:AD410)</f>
        <v>231450</v>
      </c>
      <c r="AE408" s="12">
        <f t="shared" si="460"/>
        <v>231450</v>
      </c>
      <c r="AF408" s="12">
        <f t="shared" si="460"/>
        <v>231450</v>
      </c>
      <c r="AG408" s="12"/>
      <c r="AH408" s="69">
        <f t="shared" si="441"/>
        <v>0</v>
      </c>
      <c r="AI408" s="61">
        <f t="shared" si="442"/>
        <v>77150</v>
      </c>
      <c r="AJ408" s="61">
        <f t="shared" si="443"/>
        <v>0</v>
      </c>
      <c r="AK408" s="61">
        <f t="shared" si="444"/>
        <v>0</v>
      </c>
      <c r="AL408" s="61"/>
      <c r="AM408" s="61">
        <f t="shared" si="445"/>
        <v>77150</v>
      </c>
      <c r="AN408" s="61">
        <f t="shared" si="446"/>
        <v>0</v>
      </c>
      <c r="AO408" s="61">
        <f t="shared" si="447"/>
        <v>0</v>
      </c>
      <c r="AP408" s="61"/>
      <c r="AQ408" s="61">
        <f t="shared" si="428"/>
        <v>0</v>
      </c>
      <c r="AR408" s="61">
        <f t="shared" si="429"/>
        <v>0</v>
      </c>
      <c r="AS408" s="61">
        <f t="shared" si="430"/>
        <v>0</v>
      </c>
    </row>
    <row r="409" spans="1:45" ht="13.5" customHeight="1" x14ac:dyDescent="0.2">
      <c r="A409" s="8"/>
      <c r="B409" s="13"/>
      <c r="C409" s="14"/>
      <c r="D409" s="14"/>
      <c r="E409" s="14"/>
      <c r="F409" s="14"/>
      <c r="G409" s="14"/>
      <c r="H409" s="14"/>
      <c r="I409" s="14"/>
      <c r="J409" s="14"/>
      <c r="K409" s="27"/>
      <c r="L409" s="8"/>
      <c r="M409" s="13" t="s">
        <v>0</v>
      </c>
      <c r="N409" s="14">
        <v>320000</v>
      </c>
      <c r="O409" s="14">
        <v>154300</v>
      </c>
      <c r="P409" s="14">
        <v>154300</v>
      </c>
      <c r="Q409" s="14">
        <v>154300</v>
      </c>
      <c r="R409" s="14"/>
      <c r="S409" s="14">
        <v>154300</v>
      </c>
      <c r="T409" s="14">
        <v>154300</v>
      </c>
      <c r="U409" s="14">
        <v>154300</v>
      </c>
      <c r="W409" s="8"/>
      <c r="X409" s="13" t="s">
        <v>0</v>
      </c>
      <c r="Y409" s="14">
        <v>320000</v>
      </c>
      <c r="Z409" s="14">
        <v>231450</v>
      </c>
      <c r="AA409" s="14">
        <v>231450</v>
      </c>
      <c r="AB409" s="14">
        <v>231450</v>
      </c>
      <c r="AC409" s="14"/>
      <c r="AD409" s="14">
        <v>231450</v>
      </c>
      <c r="AE409" s="14">
        <v>231450</v>
      </c>
      <c r="AF409" s="14">
        <v>231450</v>
      </c>
      <c r="AG409" s="14"/>
      <c r="AH409" s="69">
        <f t="shared" si="441"/>
        <v>0</v>
      </c>
      <c r="AI409" s="61">
        <f t="shared" si="442"/>
        <v>77150</v>
      </c>
      <c r="AJ409" s="61">
        <f t="shared" si="443"/>
        <v>0</v>
      </c>
      <c r="AK409" s="61">
        <f t="shared" si="444"/>
        <v>0</v>
      </c>
      <c r="AL409" s="61"/>
      <c r="AM409" s="61">
        <f t="shared" si="445"/>
        <v>77150</v>
      </c>
      <c r="AN409" s="61">
        <f t="shared" si="446"/>
        <v>0</v>
      </c>
      <c r="AO409" s="61">
        <f t="shared" si="447"/>
        <v>0</v>
      </c>
      <c r="AP409" s="61"/>
      <c r="AQ409" s="61">
        <f t="shared" si="428"/>
        <v>0</v>
      </c>
      <c r="AR409" s="61">
        <f t="shared" si="429"/>
        <v>0</v>
      </c>
      <c r="AS409" s="61">
        <f t="shared" si="430"/>
        <v>0</v>
      </c>
    </row>
    <row r="410" spans="1:45" ht="13.5" customHeight="1" x14ac:dyDescent="0.2">
      <c r="A410" s="8"/>
      <c r="B410" s="13"/>
      <c r="C410" s="14"/>
      <c r="D410" s="14"/>
      <c r="E410" s="14"/>
      <c r="F410" s="14"/>
      <c r="G410" s="14"/>
      <c r="H410" s="14"/>
      <c r="I410" s="14"/>
      <c r="J410" s="14"/>
      <c r="K410" s="27"/>
      <c r="L410" s="8"/>
      <c r="M410" s="13" t="s">
        <v>2</v>
      </c>
      <c r="N410" s="14">
        <v>0</v>
      </c>
      <c r="O410" s="14">
        <v>0</v>
      </c>
      <c r="P410" s="14">
        <v>0</v>
      </c>
      <c r="Q410" s="14">
        <v>0</v>
      </c>
      <c r="R410" s="14"/>
      <c r="S410" s="14">
        <v>0</v>
      </c>
      <c r="T410" s="14">
        <v>0</v>
      </c>
      <c r="U410" s="14">
        <v>0</v>
      </c>
      <c r="W410" s="8"/>
      <c r="X410" s="13" t="s">
        <v>2</v>
      </c>
      <c r="Y410" s="14">
        <v>0</v>
      </c>
      <c r="Z410" s="14">
        <v>0</v>
      </c>
      <c r="AA410" s="14">
        <v>0</v>
      </c>
      <c r="AB410" s="14">
        <v>0</v>
      </c>
      <c r="AC410" s="14"/>
      <c r="AD410" s="14">
        <v>0</v>
      </c>
      <c r="AE410" s="14">
        <v>0</v>
      </c>
      <c r="AF410" s="14">
        <v>0</v>
      </c>
      <c r="AG410" s="14"/>
      <c r="AH410" s="69">
        <f t="shared" si="441"/>
        <v>0</v>
      </c>
      <c r="AI410" s="61">
        <f t="shared" si="442"/>
        <v>0</v>
      </c>
      <c r="AJ410" s="61">
        <f t="shared" si="443"/>
        <v>0</v>
      </c>
      <c r="AK410" s="61">
        <f t="shared" si="444"/>
        <v>0</v>
      </c>
      <c r="AL410" s="61"/>
      <c r="AM410" s="61">
        <f t="shared" si="445"/>
        <v>0</v>
      </c>
      <c r="AN410" s="61">
        <f t="shared" si="446"/>
        <v>0</v>
      </c>
      <c r="AO410" s="61">
        <f t="shared" si="447"/>
        <v>0</v>
      </c>
      <c r="AP410" s="61"/>
      <c r="AQ410" s="61">
        <f t="shared" si="428"/>
        <v>0</v>
      </c>
      <c r="AR410" s="61">
        <f t="shared" si="429"/>
        <v>0</v>
      </c>
      <c r="AS410" s="61">
        <f t="shared" si="430"/>
        <v>0</v>
      </c>
    </row>
    <row r="411" spans="1:45" ht="21" customHeight="1" x14ac:dyDescent="0.2">
      <c r="A411" s="8"/>
      <c r="B411" s="17" t="s">
        <v>99</v>
      </c>
      <c r="C411" s="20">
        <f>SUM(C412:C413)</f>
        <v>24759599.879999999</v>
      </c>
      <c r="D411" s="20">
        <f t="shared" ref="D411:J411" si="461">SUM(D412:D413)</f>
        <v>2056283.0100000007</v>
      </c>
      <c r="E411" s="20">
        <f t="shared" si="461"/>
        <v>4112566.0200000014</v>
      </c>
      <c r="F411" s="20">
        <f t="shared" si="461"/>
        <v>6199530.5599999996</v>
      </c>
      <c r="G411" s="20"/>
      <c r="H411" s="20">
        <f t="shared" si="461"/>
        <v>0</v>
      </c>
      <c r="I411" s="20">
        <f t="shared" si="461"/>
        <v>1935515.4900000007</v>
      </c>
      <c r="J411" s="12">
        <f t="shared" si="461"/>
        <v>4177300.7500000005</v>
      </c>
      <c r="K411" s="39"/>
      <c r="L411" s="8"/>
      <c r="M411" s="17" t="s">
        <v>99</v>
      </c>
      <c r="N411" s="20">
        <f>SUM(N412:N413)</f>
        <v>25662599.879999999</v>
      </c>
      <c r="O411" s="20">
        <f t="shared" ref="O411:Q411" si="462">SUM(O412:O413)</f>
        <v>8258813.5700000031</v>
      </c>
      <c r="P411" s="20">
        <f t="shared" si="462"/>
        <v>10315096.58</v>
      </c>
      <c r="Q411" s="20">
        <f t="shared" si="462"/>
        <v>12554701.119999999</v>
      </c>
      <c r="R411" s="20"/>
      <c r="S411" s="20">
        <f t="shared" ref="S411:U411" si="463">SUM(S412:S413)</f>
        <v>5888887.9999999991</v>
      </c>
      <c r="T411" s="20">
        <f t="shared" si="463"/>
        <v>8178077.700000002</v>
      </c>
      <c r="U411" s="12">
        <f t="shared" si="463"/>
        <v>9751821.5100000016</v>
      </c>
      <c r="W411" s="8"/>
      <c r="X411" s="17" t="s">
        <v>99</v>
      </c>
      <c r="Y411" s="20">
        <f>SUM(Y412:Y413)</f>
        <v>25662599.879999999</v>
      </c>
      <c r="Z411" s="20">
        <f t="shared" ref="Z411:AB411" si="464">SUM(Z412:Z413)</f>
        <v>14760623.99</v>
      </c>
      <c r="AA411" s="20">
        <f t="shared" si="464"/>
        <v>16966546.980000004</v>
      </c>
      <c r="AB411" s="20">
        <f t="shared" si="464"/>
        <v>19172469.969999999</v>
      </c>
      <c r="AC411" s="20"/>
      <c r="AD411" s="20">
        <f t="shared" ref="AD411:AF411" si="465">SUM(AD412:AD413)</f>
        <v>12018640.5</v>
      </c>
      <c r="AE411" s="20">
        <f t="shared" si="465"/>
        <v>14083075.939999999</v>
      </c>
      <c r="AF411" s="12">
        <f t="shared" si="465"/>
        <v>16386355.840000004</v>
      </c>
      <c r="AG411" s="12"/>
      <c r="AH411" s="69">
        <f t="shared" si="441"/>
        <v>0</v>
      </c>
      <c r="AI411" s="61">
        <f t="shared" si="442"/>
        <v>2205922.870000001</v>
      </c>
      <c r="AJ411" s="61">
        <f t="shared" si="443"/>
        <v>2205922.9900000039</v>
      </c>
      <c r="AK411" s="61">
        <f t="shared" si="444"/>
        <v>2205922.9899999946</v>
      </c>
      <c r="AL411" s="61"/>
      <c r="AM411" s="61">
        <f t="shared" si="445"/>
        <v>2266818.9899999984</v>
      </c>
      <c r="AN411" s="61">
        <f t="shared" si="446"/>
        <v>2064435.4399999995</v>
      </c>
      <c r="AO411" s="61">
        <f t="shared" si="447"/>
        <v>2303279.9000000041</v>
      </c>
      <c r="AP411" s="61"/>
      <c r="AQ411" s="61">
        <f t="shared" si="428"/>
        <v>2741983.49</v>
      </c>
      <c r="AR411" s="61">
        <f t="shared" si="429"/>
        <v>2883471.0400000047</v>
      </c>
      <c r="AS411" s="61">
        <f t="shared" si="430"/>
        <v>2786114.1299999952</v>
      </c>
    </row>
    <row r="412" spans="1:45" ht="13.5" customHeight="1" x14ac:dyDescent="0.2">
      <c r="A412" s="8"/>
      <c r="B412" s="18" t="s">
        <v>0</v>
      </c>
      <c r="C412" s="21">
        <v>24759599.879999999</v>
      </c>
      <c r="D412" s="21">
        <v>2056283.0100000007</v>
      </c>
      <c r="E412" s="21">
        <v>4112566.0200000014</v>
      </c>
      <c r="F412" s="21">
        <v>6199530.5599999996</v>
      </c>
      <c r="G412" s="21"/>
      <c r="H412" s="21">
        <v>0</v>
      </c>
      <c r="I412" s="21">
        <v>1935515.4900000007</v>
      </c>
      <c r="J412" s="14">
        <v>4177300.7500000005</v>
      </c>
      <c r="K412" s="27"/>
      <c r="L412" s="8"/>
      <c r="M412" s="18" t="s">
        <v>0</v>
      </c>
      <c r="N412" s="14">
        <v>25662599.879999999</v>
      </c>
      <c r="O412" s="14">
        <v>8258813.5700000031</v>
      </c>
      <c r="P412" s="14">
        <v>10315096.58</v>
      </c>
      <c r="Q412" s="14">
        <v>12554701.119999999</v>
      </c>
      <c r="R412" s="14"/>
      <c r="S412" s="14">
        <v>5888887.9999999991</v>
      </c>
      <c r="T412" s="14">
        <v>8178077.700000002</v>
      </c>
      <c r="U412" s="14">
        <v>9751821.5100000016</v>
      </c>
      <c r="W412" s="8"/>
      <c r="X412" s="18" t="s">
        <v>0</v>
      </c>
      <c r="Y412" s="14">
        <v>25662599.879999999</v>
      </c>
      <c r="Z412" s="14">
        <v>14760623.99</v>
      </c>
      <c r="AA412" s="14">
        <v>16966546.980000004</v>
      </c>
      <c r="AB412" s="14">
        <v>19172469.969999999</v>
      </c>
      <c r="AC412" s="14"/>
      <c r="AD412" s="14">
        <v>12018640.5</v>
      </c>
      <c r="AE412" s="14">
        <v>14083075.939999999</v>
      </c>
      <c r="AF412" s="14">
        <v>16386355.840000004</v>
      </c>
      <c r="AG412" s="14"/>
      <c r="AH412" s="69">
        <f t="shared" si="441"/>
        <v>0</v>
      </c>
      <c r="AI412" s="61">
        <f t="shared" si="442"/>
        <v>2205922.870000001</v>
      </c>
      <c r="AJ412" s="61">
        <f t="shared" si="443"/>
        <v>2205922.9900000039</v>
      </c>
      <c r="AK412" s="61">
        <f t="shared" si="444"/>
        <v>2205922.9899999946</v>
      </c>
      <c r="AL412" s="61"/>
      <c r="AM412" s="61">
        <f t="shared" si="445"/>
        <v>2266818.9899999984</v>
      </c>
      <c r="AN412" s="61">
        <f t="shared" si="446"/>
        <v>2064435.4399999995</v>
      </c>
      <c r="AO412" s="61">
        <f t="shared" si="447"/>
        <v>2303279.9000000041</v>
      </c>
      <c r="AP412" s="61"/>
      <c r="AQ412" s="61">
        <f t="shared" si="428"/>
        <v>2741983.49</v>
      </c>
      <c r="AR412" s="61">
        <f t="shared" si="429"/>
        <v>2883471.0400000047</v>
      </c>
      <c r="AS412" s="61">
        <f t="shared" si="430"/>
        <v>2786114.1299999952</v>
      </c>
    </row>
    <row r="413" spans="1:45" ht="13.5" customHeight="1" x14ac:dyDescent="0.2">
      <c r="A413" s="8"/>
      <c r="B413" s="13" t="s">
        <v>2</v>
      </c>
      <c r="C413" s="14">
        <v>0</v>
      </c>
      <c r="D413" s="14">
        <v>0</v>
      </c>
      <c r="E413" s="14">
        <v>0</v>
      </c>
      <c r="F413" s="14">
        <v>0</v>
      </c>
      <c r="G413" s="14"/>
      <c r="H413" s="14">
        <v>0</v>
      </c>
      <c r="I413" s="14">
        <v>0</v>
      </c>
      <c r="J413" s="14">
        <v>0</v>
      </c>
      <c r="K413" s="27"/>
      <c r="L413" s="8"/>
      <c r="M413" s="13" t="s">
        <v>2</v>
      </c>
      <c r="N413" s="14">
        <v>0</v>
      </c>
      <c r="O413" s="14">
        <v>0</v>
      </c>
      <c r="P413" s="14">
        <v>0</v>
      </c>
      <c r="Q413" s="14">
        <v>0</v>
      </c>
      <c r="R413" s="14"/>
      <c r="S413" s="14">
        <v>0</v>
      </c>
      <c r="T413" s="14">
        <v>0</v>
      </c>
      <c r="U413" s="14">
        <v>0</v>
      </c>
      <c r="W413" s="8"/>
      <c r="X413" s="13" t="s">
        <v>2</v>
      </c>
      <c r="Y413" s="14">
        <v>0</v>
      </c>
      <c r="Z413" s="14">
        <v>0</v>
      </c>
      <c r="AA413" s="14">
        <v>0</v>
      </c>
      <c r="AB413" s="14">
        <v>0</v>
      </c>
      <c r="AC413" s="14"/>
      <c r="AD413" s="14">
        <v>0</v>
      </c>
      <c r="AE413" s="14">
        <v>0</v>
      </c>
      <c r="AF413" s="14">
        <v>0</v>
      </c>
      <c r="AG413" s="14"/>
      <c r="AH413" s="69">
        <f t="shared" si="441"/>
        <v>0</v>
      </c>
      <c r="AI413" s="61">
        <f t="shared" si="442"/>
        <v>0</v>
      </c>
      <c r="AJ413" s="61">
        <f t="shared" si="443"/>
        <v>0</v>
      </c>
      <c r="AK413" s="61">
        <f t="shared" si="444"/>
        <v>0</v>
      </c>
      <c r="AL413" s="61"/>
      <c r="AM413" s="61">
        <f t="shared" si="445"/>
        <v>0</v>
      </c>
      <c r="AN413" s="61">
        <f t="shared" si="446"/>
        <v>0</v>
      </c>
      <c r="AO413" s="61">
        <f t="shared" si="447"/>
        <v>0</v>
      </c>
      <c r="AP413" s="61"/>
      <c r="AQ413" s="61">
        <f t="shared" si="428"/>
        <v>0</v>
      </c>
      <c r="AR413" s="61">
        <f t="shared" si="429"/>
        <v>0</v>
      </c>
      <c r="AS413" s="61">
        <f t="shared" si="430"/>
        <v>0</v>
      </c>
    </row>
    <row r="414" spans="1:45" ht="18.75" customHeight="1" x14ac:dyDescent="0.2">
      <c r="A414" s="8"/>
      <c r="B414" s="13"/>
      <c r="C414" s="14"/>
      <c r="D414" s="14"/>
      <c r="E414" s="14"/>
      <c r="F414" s="14"/>
      <c r="G414" s="14"/>
      <c r="H414" s="14"/>
      <c r="I414" s="14"/>
      <c r="J414" s="14"/>
      <c r="K414" s="27"/>
      <c r="L414" s="8"/>
      <c r="M414" s="17" t="s">
        <v>262</v>
      </c>
      <c r="N414" s="12">
        <f>SUM(N415:N416)</f>
        <v>297942</v>
      </c>
      <c r="O414" s="12">
        <f t="shared" ref="O414:U414" si="466">SUM(O415:O416)</f>
        <v>59454</v>
      </c>
      <c r="P414" s="12">
        <f t="shared" si="466"/>
        <v>59454</v>
      </c>
      <c r="Q414" s="12">
        <f t="shared" si="466"/>
        <v>59454</v>
      </c>
      <c r="R414" s="12"/>
      <c r="S414" s="12">
        <f t="shared" si="466"/>
        <v>59454</v>
      </c>
      <c r="T414" s="12">
        <f t="shared" si="466"/>
        <v>59454</v>
      </c>
      <c r="U414" s="12">
        <f t="shared" si="466"/>
        <v>59454</v>
      </c>
      <c r="W414" s="8"/>
      <c r="X414" s="17" t="s">
        <v>262</v>
      </c>
      <c r="Y414" s="12">
        <f>SUM(Y415:Y416)</f>
        <v>297942</v>
      </c>
      <c r="Z414" s="12">
        <f t="shared" ref="Z414:AB414" si="467">SUM(Z415:Z416)</f>
        <v>89181</v>
      </c>
      <c r="AA414" s="12">
        <f t="shared" si="467"/>
        <v>89181</v>
      </c>
      <c r="AB414" s="12">
        <f t="shared" si="467"/>
        <v>89181</v>
      </c>
      <c r="AC414" s="12"/>
      <c r="AD414" s="12">
        <f t="shared" ref="AD414:AF414" si="468">SUM(AD415:AD416)</f>
        <v>89181</v>
      </c>
      <c r="AE414" s="12">
        <f t="shared" si="468"/>
        <v>89181</v>
      </c>
      <c r="AF414" s="12">
        <f t="shared" si="468"/>
        <v>89181</v>
      </c>
      <c r="AG414" s="12"/>
      <c r="AH414" s="69">
        <f t="shared" si="441"/>
        <v>0</v>
      </c>
      <c r="AI414" s="61">
        <f t="shared" si="442"/>
        <v>29727</v>
      </c>
      <c r="AJ414" s="61">
        <f t="shared" si="443"/>
        <v>0</v>
      </c>
      <c r="AK414" s="61">
        <f t="shared" si="444"/>
        <v>0</v>
      </c>
      <c r="AL414" s="61"/>
      <c r="AM414" s="61">
        <f t="shared" si="445"/>
        <v>29727</v>
      </c>
      <c r="AN414" s="61">
        <f t="shared" si="446"/>
        <v>0</v>
      </c>
      <c r="AO414" s="61">
        <f t="shared" si="447"/>
        <v>0</v>
      </c>
      <c r="AP414" s="61"/>
      <c r="AQ414" s="61">
        <f t="shared" si="428"/>
        <v>0</v>
      </c>
      <c r="AR414" s="61">
        <f t="shared" si="429"/>
        <v>0</v>
      </c>
      <c r="AS414" s="61">
        <f t="shared" si="430"/>
        <v>0</v>
      </c>
    </row>
    <row r="415" spans="1:45" ht="13.5" customHeight="1" x14ac:dyDescent="0.2">
      <c r="A415" s="8"/>
      <c r="B415" s="13"/>
      <c r="C415" s="14"/>
      <c r="D415" s="14"/>
      <c r="E415" s="14"/>
      <c r="F415" s="14"/>
      <c r="G415" s="14"/>
      <c r="H415" s="14"/>
      <c r="I415" s="14"/>
      <c r="J415" s="14"/>
      <c r="K415" s="27"/>
      <c r="L415" s="8"/>
      <c r="M415" s="18" t="s">
        <v>0</v>
      </c>
      <c r="N415" s="14">
        <v>297942</v>
      </c>
      <c r="O415" s="14">
        <v>59454</v>
      </c>
      <c r="P415" s="14">
        <v>59454</v>
      </c>
      <c r="Q415" s="14">
        <v>59454</v>
      </c>
      <c r="R415" s="14"/>
      <c r="S415" s="14">
        <v>59454</v>
      </c>
      <c r="T415" s="14">
        <v>59454</v>
      </c>
      <c r="U415" s="14">
        <v>59454</v>
      </c>
      <c r="W415" s="8"/>
      <c r="X415" s="18" t="s">
        <v>0</v>
      </c>
      <c r="Y415" s="14">
        <v>297942</v>
      </c>
      <c r="Z415" s="14">
        <v>89181</v>
      </c>
      <c r="AA415" s="14">
        <v>89181</v>
      </c>
      <c r="AB415" s="14">
        <v>89181</v>
      </c>
      <c r="AC415" s="14"/>
      <c r="AD415" s="14">
        <v>89181</v>
      </c>
      <c r="AE415" s="14">
        <v>89181</v>
      </c>
      <c r="AF415" s="14">
        <v>89181</v>
      </c>
      <c r="AG415" s="14"/>
      <c r="AH415" s="69">
        <f t="shared" si="441"/>
        <v>0</v>
      </c>
      <c r="AI415" s="61">
        <f t="shared" si="442"/>
        <v>29727</v>
      </c>
      <c r="AJ415" s="61">
        <f t="shared" si="443"/>
        <v>0</v>
      </c>
      <c r="AK415" s="61">
        <f t="shared" si="444"/>
        <v>0</v>
      </c>
      <c r="AL415" s="61"/>
      <c r="AM415" s="61">
        <f t="shared" si="445"/>
        <v>29727</v>
      </c>
      <c r="AN415" s="61">
        <f t="shared" si="446"/>
        <v>0</v>
      </c>
      <c r="AO415" s="61">
        <f t="shared" si="447"/>
        <v>0</v>
      </c>
      <c r="AP415" s="61"/>
      <c r="AQ415" s="61">
        <f t="shared" si="428"/>
        <v>0</v>
      </c>
      <c r="AR415" s="61">
        <f t="shared" si="429"/>
        <v>0</v>
      </c>
      <c r="AS415" s="61">
        <f t="shared" si="430"/>
        <v>0</v>
      </c>
    </row>
    <row r="416" spans="1:45" ht="13.5" customHeight="1" x14ac:dyDescent="0.2">
      <c r="A416" s="8"/>
      <c r="B416" s="13"/>
      <c r="C416" s="14"/>
      <c r="D416" s="14"/>
      <c r="E416" s="14"/>
      <c r="F416" s="14"/>
      <c r="G416" s="14"/>
      <c r="H416" s="14"/>
      <c r="I416" s="14"/>
      <c r="J416" s="14"/>
      <c r="K416" s="27"/>
      <c r="L416" s="8"/>
      <c r="M416" s="13" t="s">
        <v>2</v>
      </c>
      <c r="N416" s="14">
        <v>0</v>
      </c>
      <c r="O416" s="14">
        <v>0</v>
      </c>
      <c r="P416" s="14">
        <v>0</v>
      </c>
      <c r="Q416" s="14">
        <v>0</v>
      </c>
      <c r="R416" s="14"/>
      <c r="S416" s="14">
        <v>0</v>
      </c>
      <c r="T416" s="14">
        <v>0</v>
      </c>
      <c r="U416" s="14">
        <v>0</v>
      </c>
      <c r="W416" s="8"/>
      <c r="X416" s="13" t="s">
        <v>2</v>
      </c>
      <c r="Y416" s="14">
        <v>0</v>
      </c>
      <c r="Z416" s="14">
        <v>0</v>
      </c>
      <c r="AA416" s="14">
        <v>0</v>
      </c>
      <c r="AB416" s="14">
        <v>0</v>
      </c>
      <c r="AC416" s="14"/>
      <c r="AD416" s="14">
        <v>0</v>
      </c>
      <c r="AE416" s="14">
        <v>0</v>
      </c>
      <c r="AF416" s="14">
        <v>0</v>
      </c>
      <c r="AG416" s="14"/>
      <c r="AH416" s="69">
        <f t="shared" si="441"/>
        <v>0</v>
      </c>
      <c r="AI416" s="61">
        <f t="shared" si="442"/>
        <v>0</v>
      </c>
      <c r="AJ416" s="61">
        <f t="shared" si="443"/>
        <v>0</v>
      </c>
      <c r="AK416" s="61">
        <f t="shared" si="444"/>
        <v>0</v>
      </c>
      <c r="AL416" s="61"/>
      <c r="AM416" s="61">
        <f t="shared" si="445"/>
        <v>0</v>
      </c>
      <c r="AN416" s="61">
        <f t="shared" si="446"/>
        <v>0</v>
      </c>
      <c r="AO416" s="61">
        <f t="shared" si="447"/>
        <v>0</v>
      </c>
      <c r="AP416" s="61"/>
      <c r="AQ416" s="61">
        <f t="shared" si="428"/>
        <v>0</v>
      </c>
      <c r="AR416" s="61">
        <f t="shared" si="429"/>
        <v>0</v>
      </c>
      <c r="AS416" s="61">
        <f t="shared" si="430"/>
        <v>0</v>
      </c>
    </row>
    <row r="417" spans="1:45" ht="21" customHeight="1" x14ac:dyDescent="0.2">
      <c r="A417" s="8"/>
      <c r="B417" s="11" t="s">
        <v>209</v>
      </c>
      <c r="C417" s="12">
        <f>SUM(C418:C419)</f>
        <v>451785000</v>
      </c>
      <c r="D417" s="12">
        <f t="shared" ref="D417:J417" si="469">SUM(D418:D419)</f>
        <v>250000000</v>
      </c>
      <c r="E417" s="12">
        <f t="shared" si="469"/>
        <v>410000000</v>
      </c>
      <c r="F417" s="12">
        <f t="shared" si="469"/>
        <v>451785000</v>
      </c>
      <c r="G417" s="12"/>
      <c r="H417" s="12">
        <f t="shared" si="469"/>
        <v>250000000</v>
      </c>
      <c r="I417" s="12">
        <f t="shared" si="469"/>
        <v>410000000</v>
      </c>
      <c r="J417" s="12">
        <f t="shared" si="469"/>
        <v>451785000</v>
      </c>
      <c r="K417" s="27"/>
      <c r="L417" s="8"/>
      <c r="M417" s="11" t="s">
        <v>209</v>
      </c>
      <c r="N417" s="12">
        <f>SUM(N418:N419)</f>
        <v>494582147</v>
      </c>
      <c r="O417" s="12">
        <f t="shared" ref="O417:Q417" si="470">SUM(O418:O419)</f>
        <v>467201435.36000001</v>
      </c>
      <c r="P417" s="12">
        <f t="shared" si="470"/>
        <v>471492027</v>
      </c>
      <c r="Q417" s="63">
        <f t="shared" si="470"/>
        <v>474652339.69</v>
      </c>
      <c r="R417" s="12"/>
      <c r="S417" s="12">
        <f t="shared" ref="S417:U417" si="471">SUM(S418:S419)</f>
        <v>467201435.36000001</v>
      </c>
      <c r="T417" s="12">
        <f t="shared" si="471"/>
        <v>471492027</v>
      </c>
      <c r="U417" s="63">
        <f t="shared" si="471"/>
        <v>474652339.69</v>
      </c>
      <c r="W417" s="8"/>
      <c r="X417" s="11" t="s">
        <v>209</v>
      </c>
      <c r="Y417" s="12">
        <f>SUM(Y418:Y419)</f>
        <v>494582147</v>
      </c>
      <c r="Z417" s="20">
        <f t="shared" ref="Z417:AB417" si="472">SUM(Z418:Z419)</f>
        <v>481947180.63999999</v>
      </c>
      <c r="AA417" s="20">
        <f t="shared" si="472"/>
        <v>486785000</v>
      </c>
      <c r="AB417" s="20">
        <f t="shared" si="472"/>
        <v>490685000</v>
      </c>
      <c r="AC417" s="20"/>
      <c r="AD417" s="20">
        <f t="shared" ref="AD417:AF417" si="473">SUM(AD418:AD419)</f>
        <v>481947180.63999999</v>
      </c>
      <c r="AE417" s="12">
        <f t="shared" si="473"/>
        <v>486785000</v>
      </c>
      <c r="AF417" s="12">
        <f t="shared" si="473"/>
        <v>490685000</v>
      </c>
      <c r="AG417" s="12"/>
      <c r="AH417" s="69">
        <f t="shared" si="441"/>
        <v>0</v>
      </c>
      <c r="AI417" s="61">
        <f>+Z417-Q417</f>
        <v>7294840.9499999881</v>
      </c>
      <c r="AJ417" s="61">
        <f t="shared" si="443"/>
        <v>4837819.3600000143</v>
      </c>
      <c r="AK417" s="61">
        <f t="shared" si="444"/>
        <v>3900000</v>
      </c>
      <c r="AL417" s="61"/>
      <c r="AM417" s="61">
        <f>+AD417-U417</f>
        <v>7294840.9499999881</v>
      </c>
      <c r="AN417" s="61">
        <f t="shared" si="446"/>
        <v>4837819.3600000143</v>
      </c>
      <c r="AO417" s="61">
        <f t="shared" si="447"/>
        <v>3900000</v>
      </c>
      <c r="AP417" s="61"/>
      <c r="AQ417" s="61">
        <f t="shared" si="428"/>
        <v>0</v>
      </c>
      <c r="AR417" s="61">
        <f t="shared" si="429"/>
        <v>0</v>
      </c>
      <c r="AS417" s="61">
        <f t="shared" si="430"/>
        <v>0</v>
      </c>
    </row>
    <row r="418" spans="1:45" ht="13.5" customHeight="1" x14ac:dyDescent="0.2">
      <c r="A418" s="8"/>
      <c r="B418" s="13" t="s">
        <v>0</v>
      </c>
      <c r="C418" s="14">
        <v>0</v>
      </c>
      <c r="D418" s="14">
        <v>0</v>
      </c>
      <c r="E418" s="14">
        <v>0</v>
      </c>
      <c r="F418" s="14">
        <v>0</v>
      </c>
      <c r="G418" s="14"/>
      <c r="H418" s="14">
        <v>0</v>
      </c>
      <c r="I418" s="14">
        <v>0</v>
      </c>
      <c r="J418" s="14">
        <v>0</v>
      </c>
      <c r="K418" s="27"/>
      <c r="L418" s="8"/>
      <c r="M418" s="13" t="s">
        <v>0</v>
      </c>
      <c r="N418" s="14">
        <v>42797147</v>
      </c>
      <c r="O418" s="14">
        <v>15416435.359999999</v>
      </c>
      <c r="P418" s="14">
        <v>19707027</v>
      </c>
      <c r="Q418" s="14">
        <v>22867339.689999998</v>
      </c>
      <c r="R418" s="14"/>
      <c r="S418" s="14">
        <v>15416435.359999999</v>
      </c>
      <c r="T418" s="14">
        <v>19707027</v>
      </c>
      <c r="U418" s="14">
        <v>22867339.689999998</v>
      </c>
      <c r="W418" s="8"/>
      <c r="X418" s="13" t="s">
        <v>0</v>
      </c>
      <c r="Y418" s="14">
        <v>42797147</v>
      </c>
      <c r="Z418" s="14">
        <v>30162180.640000001</v>
      </c>
      <c r="AA418" s="14">
        <v>35000000</v>
      </c>
      <c r="AB418" s="14">
        <v>38900000</v>
      </c>
      <c r="AC418" s="14"/>
      <c r="AD418" s="14">
        <v>30162180.640000001</v>
      </c>
      <c r="AE418" s="14">
        <v>35000000</v>
      </c>
      <c r="AF418" s="14">
        <v>38900000</v>
      </c>
      <c r="AG418" s="14"/>
      <c r="AH418" s="69">
        <f t="shared" si="441"/>
        <v>0</v>
      </c>
      <c r="AI418" s="61">
        <f t="shared" si="442"/>
        <v>7294840.950000003</v>
      </c>
      <c r="AJ418" s="61">
        <f t="shared" si="443"/>
        <v>4837819.3599999994</v>
      </c>
      <c r="AK418" s="61">
        <f t="shared" si="444"/>
        <v>3900000</v>
      </c>
      <c r="AL418" s="61"/>
      <c r="AM418" s="61">
        <f t="shared" si="445"/>
        <v>7294840.950000003</v>
      </c>
      <c r="AN418" s="61">
        <f t="shared" si="446"/>
        <v>4837819.3599999994</v>
      </c>
      <c r="AO418" s="61">
        <f t="shared" si="447"/>
        <v>3900000</v>
      </c>
      <c r="AP418" s="61"/>
      <c r="AQ418" s="61">
        <f t="shared" si="428"/>
        <v>0</v>
      </c>
      <c r="AR418" s="61">
        <f t="shared" si="429"/>
        <v>0</v>
      </c>
      <c r="AS418" s="61">
        <f t="shared" si="430"/>
        <v>0</v>
      </c>
    </row>
    <row r="419" spans="1:45" ht="13.5" customHeight="1" x14ac:dyDescent="0.2">
      <c r="A419" s="8"/>
      <c r="B419" s="13" t="s">
        <v>2</v>
      </c>
      <c r="C419" s="14">
        <v>451785000</v>
      </c>
      <c r="D419" s="14">
        <v>250000000</v>
      </c>
      <c r="E419" s="14">
        <v>410000000</v>
      </c>
      <c r="F419" s="51">
        <v>451785000</v>
      </c>
      <c r="G419" s="14"/>
      <c r="H419" s="14">
        <v>250000000</v>
      </c>
      <c r="I419" s="14">
        <v>410000000</v>
      </c>
      <c r="J419" s="51">
        <v>451785000</v>
      </c>
      <c r="K419" s="27"/>
      <c r="L419" s="8"/>
      <c r="M419" s="13" t="s">
        <v>2</v>
      </c>
      <c r="N419" s="14">
        <v>451785000</v>
      </c>
      <c r="O419" s="21">
        <v>451785000</v>
      </c>
      <c r="P419" s="14">
        <v>451785000</v>
      </c>
      <c r="Q419" s="14">
        <v>451785000</v>
      </c>
      <c r="R419" s="14"/>
      <c r="S419" s="21">
        <v>451785000</v>
      </c>
      <c r="T419" s="14">
        <v>451785000</v>
      </c>
      <c r="U419" s="64">
        <v>451785000</v>
      </c>
      <c r="W419" s="8"/>
      <c r="X419" s="13" t="s">
        <v>2</v>
      </c>
      <c r="Y419" s="14">
        <v>451785000</v>
      </c>
      <c r="Z419" s="21">
        <v>451785000</v>
      </c>
      <c r="AA419" s="14">
        <v>451785000</v>
      </c>
      <c r="AB419" s="14">
        <v>451785000</v>
      </c>
      <c r="AC419" s="14"/>
      <c r="AD419" s="21">
        <v>451785000</v>
      </c>
      <c r="AE419" s="14">
        <v>451785000</v>
      </c>
      <c r="AF419" s="14">
        <v>451785000</v>
      </c>
      <c r="AG419" s="14"/>
      <c r="AH419" s="69">
        <f t="shared" si="441"/>
        <v>0</v>
      </c>
      <c r="AI419" s="61">
        <f>+Z419-Q419</f>
        <v>0</v>
      </c>
      <c r="AJ419" s="61">
        <f t="shared" si="443"/>
        <v>0</v>
      </c>
      <c r="AK419" s="61">
        <f t="shared" si="444"/>
        <v>0</v>
      </c>
      <c r="AL419" s="61"/>
      <c r="AM419" s="61">
        <f>+AD419-U419</f>
        <v>0</v>
      </c>
      <c r="AN419" s="61">
        <f t="shared" si="446"/>
        <v>0</v>
      </c>
      <c r="AO419" s="61">
        <f t="shared" si="447"/>
        <v>0</v>
      </c>
      <c r="AP419" s="61"/>
      <c r="AQ419" s="61">
        <f t="shared" si="428"/>
        <v>0</v>
      </c>
      <c r="AR419" s="61">
        <f t="shared" si="429"/>
        <v>0</v>
      </c>
      <c r="AS419" s="61">
        <f t="shared" si="430"/>
        <v>0</v>
      </c>
    </row>
    <row r="420" spans="1:45" ht="15" customHeight="1" x14ac:dyDescent="0.2">
      <c r="A420" s="16"/>
      <c r="B420" s="17" t="s">
        <v>83</v>
      </c>
      <c r="C420" s="20">
        <f>SUM(C421:C422)</f>
        <v>288168635.75</v>
      </c>
      <c r="D420" s="20">
        <f t="shared" ref="D420:J420" si="474">SUM(D421:D422)</f>
        <v>5667882.6299999999</v>
      </c>
      <c r="E420" s="20">
        <f t="shared" si="474"/>
        <v>32267144.090000004</v>
      </c>
      <c r="F420" s="20">
        <f t="shared" si="474"/>
        <v>96002881.299999982</v>
      </c>
      <c r="G420" s="20"/>
      <c r="H420" s="20">
        <f t="shared" si="474"/>
        <v>0</v>
      </c>
      <c r="I420" s="20">
        <f t="shared" si="474"/>
        <v>3228946.4</v>
      </c>
      <c r="J420" s="12">
        <f t="shared" si="474"/>
        <v>62179231.980000004</v>
      </c>
      <c r="K420" s="81"/>
      <c r="L420" s="16"/>
      <c r="M420" s="17" t="s">
        <v>83</v>
      </c>
      <c r="N420" s="20">
        <f>SUM(N421:N422)</f>
        <v>349999371.12</v>
      </c>
      <c r="O420" s="20">
        <f t="shared" ref="O420:Q420" si="475">SUM(O421:O422)</f>
        <v>142670187.24000001</v>
      </c>
      <c r="P420" s="20">
        <f t="shared" si="475"/>
        <v>198334258.59</v>
      </c>
      <c r="Q420" s="20">
        <f t="shared" si="475"/>
        <v>246524054.99999994</v>
      </c>
      <c r="R420" s="20"/>
      <c r="S420" s="20">
        <f t="shared" ref="S420:U420" si="476">SUM(S421:S422)</f>
        <v>115710603.98999998</v>
      </c>
      <c r="T420" s="20">
        <f t="shared" si="476"/>
        <v>147791534.20999998</v>
      </c>
      <c r="U420" s="12">
        <f t="shared" si="476"/>
        <v>200163911.08999997</v>
      </c>
      <c r="W420" s="16"/>
      <c r="X420" s="17" t="s">
        <v>83</v>
      </c>
      <c r="Y420" s="20">
        <f>SUM(Y421:Y422)</f>
        <v>349999371.12</v>
      </c>
      <c r="Z420" s="20">
        <f t="shared" ref="Z420:AB420" si="477">SUM(Z421:Z422)</f>
        <v>266678111.63999999</v>
      </c>
      <c r="AA420" s="20">
        <f t="shared" si="477"/>
        <v>283732472.14999998</v>
      </c>
      <c r="AB420" s="20">
        <f t="shared" si="477"/>
        <v>331286128.52000004</v>
      </c>
      <c r="AC420" s="20"/>
      <c r="AD420" s="20">
        <f t="shared" ref="AD420:AF420" si="478">SUM(AD421:AD422)</f>
        <v>224518549.14999995</v>
      </c>
      <c r="AE420" s="20">
        <f t="shared" si="478"/>
        <v>246321300.39000002</v>
      </c>
      <c r="AF420" s="12">
        <f t="shared" si="478"/>
        <v>299532882.81000006</v>
      </c>
      <c r="AG420" s="12"/>
      <c r="AH420" s="69">
        <f t="shared" si="441"/>
        <v>0</v>
      </c>
      <c r="AI420" s="61">
        <f t="shared" si="442"/>
        <v>20154056.640000045</v>
      </c>
      <c r="AJ420" s="61">
        <f t="shared" si="443"/>
        <v>17054360.50999999</v>
      </c>
      <c r="AK420" s="61">
        <f t="shared" si="444"/>
        <v>47553656.370000064</v>
      </c>
      <c r="AL420" s="61"/>
      <c r="AM420" s="61">
        <f t="shared" si="445"/>
        <v>24354638.059999973</v>
      </c>
      <c r="AN420" s="61">
        <f t="shared" si="446"/>
        <v>21802751.240000069</v>
      </c>
      <c r="AO420" s="61">
        <f t="shared" si="447"/>
        <v>53211582.420000046</v>
      </c>
      <c r="AP420" s="61"/>
      <c r="AQ420" s="61">
        <f t="shared" si="428"/>
        <v>42159562.490000039</v>
      </c>
      <c r="AR420" s="61">
        <f t="shared" si="429"/>
        <v>37411171.759999961</v>
      </c>
      <c r="AS420" s="61">
        <f t="shared" si="430"/>
        <v>31753245.709999979</v>
      </c>
    </row>
    <row r="421" spans="1:45" ht="13.5" customHeight="1" x14ac:dyDescent="0.2">
      <c r="A421" s="16"/>
      <c r="B421" s="18" t="s">
        <v>0</v>
      </c>
      <c r="C421" s="21">
        <v>179752129.68000001</v>
      </c>
      <c r="D421" s="21">
        <v>3732772.52</v>
      </c>
      <c r="E421" s="21">
        <v>12784166.000000004</v>
      </c>
      <c r="F421" s="21">
        <v>55929233.199999988</v>
      </c>
      <c r="G421" s="21"/>
      <c r="H421" s="21">
        <v>0</v>
      </c>
      <c r="I421" s="21">
        <v>3228946.4</v>
      </c>
      <c r="J421" s="14">
        <v>43079833.140000001</v>
      </c>
      <c r="K421" s="81"/>
      <c r="L421" s="16"/>
      <c r="M421" s="18" t="s">
        <v>0</v>
      </c>
      <c r="N421" s="14">
        <v>189480545.56</v>
      </c>
      <c r="O421" s="14">
        <v>78159266.100000009</v>
      </c>
      <c r="P421" s="14">
        <v>99583872.579999998</v>
      </c>
      <c r="Q421" s="14">
        <v>127070880.56999996</v>
      </c>
      <c r="R421" s="14"/>
      <c r="S421" s="14">
        <v>68666697.969999984</v>
      </c>
      <c r="T421" s="14">
        <v>88799709.439999998</v>
      </c>
      <c r="U421" s="14">
        <v>122152764.16999997</v>
      </c>
      <c r="W421" s="16"/>
      <c r="X421" s="18" t="s">
        <v>0</v>
      </c>
      <c r="Y421" s="14">
        <v>189480545.56</v>
      </c>
      <c r="Z421" s="14">
        <v>143219846.42999998</v>
      </c>
      <c r="AA421" s="14">
        <v>152744876.71999997</v>
      </c>
      <c r="AB421" s="21">
        <v>182874028.03000003</v>
      </c>
      <c r="AC421" s="21"/>
      <c r="AD421" s="21">
        <v>138325134.98999995</v>
      </c>
      <c r="AE421" s="21">
        <v>149146214.57000002</v>
      </c>
      <c r="AF421" s="21">
        <v>182928757.17000005</v>
      </c>
      <c r="AG421" s="14"/>
      <c r="AH421" s="69">
        <f t="shared" si="441"/>
        <v>0</v>
      </c>
      <c r="AI421" s="61">
        <f t="shared" si="442"/>
        <v>16148965.860000014</v>
      </c>
      <c r="AJ421" s="61">
        <f t="shared" si="443"/>
        <v>9525030.2899999917</v>
      </c>
      <c r="AK421" s="61">
        <f t="shared" si="444"/>
        <v>30129151.310000062</v>
      </c>
      <c r="AL421" s="61"/>
      <c r="AM421" s="61">
        <f t="shared" si="445"/>
        <v>16172370.819999978</v>
      </c>
      <c r="AN421" s="61">
        <f t="shared" si="446"/>
        <v>10821079.580000073</v>
      </c>
      <c r="AO421" s="61">
        <f t="shared" si="447"/>
        <v>33782542.600000024</v>
      </c>
      <c r="AP421" s="61"/>
      <c r="AQ421" s="61">
        <f t="shared" si="428"/>
        <v>4894711.4400000274</v>
      </c>
      <c r="AR421" s="61">
        <f t="shared" si="429"/>
        <v>3598662.1499999464</v>
      </c>
      <c r="AS421" s="61">
        <f>+AB421-AF421</f>
        <v>-54729.140000015497</v>
      </c>
    </row>
    <row r="422" spans="1:45" ht="13.5" customHeight="1" x14ac:dyDescent="0.2">
      <c r="A422" s="16"/>
      <c r="B422" s="18" t="s">
        <v>2</v>
      </c>
      <c r="C422" s="21">
        <v>108416506.06999999</v>
      </c>
      <c r="D422" s="21">
        <v>1935110.1099999999</v>
      </c>
      <c r="E422" s="21">
        <v>19482978.09</v>
      </c>
      <c r="F422" s="21">
        <v>40073648.099999994</v>
      </c>
      <c r="G422" s="21"/>
      <c r="H422" s="21">
        <v>0</v>
      </c>
      <c r="I422" s="21">
        <v>0</v>
      </c>
      <c r="J422" s="14">
        <v>19099398.84</v>
      </c>
      <c r="K422" s="27"/>
      <c r="L422" s="16"/>
      <c r="M422" s="18" t="s">
        <v>2</v>
      </c>
      <c r="N422" s="14">
        <v>160518825.55999997</v>
      </c>
      <c r="O422" s="14">
        <v>64510921.140000001</v>
      </c>
      <c r="P422" s="14">
        <v>98750386.010000005</v>
      </c>
      <c r="Q422" s="64">
        <v>119453174.42999999</v>
      </c>
      <c r="R422" s="14"/>
      <c r="S422" s="14">
        <v>47043906.019999996</v>
      </c>
      <c r="T422" s="14">
        <v>58991824.769999996</v>
      </c>
      <c r="U422" s="14">
        <v>78011146.920000002</v>
      </c>
      <c r="W422" s="16"/>
      <c r="X422" s="18" t="s">
        <v>2</v>
      </c>
      <c r="Y422" s="14">
        <v>160518825.55999997</v>
      </c>
      <c r="Z422" s="21">
        <v>123458265.21000001</v>
      </c>
      <c r="AA422" s="14">
        <v>130987595.42999999</v>
      </c>
      <c r="AB422" s="14">
        <v>148412100.49000001</v>
      </c>
      <c r="AC422" s="14"/>
      <c r="AD422" s="14">
        <v>86193414.159999996</v>
      </c>
      <c r="AE422" s="14">
        <v>97175085.819999993</v>
      </c>
      <c r="AF422" s="14">
        <v>116604125.64</v>
      </c>
      <c r="AG422" s="14"/>
      <c r="AH422" s="69">
        <f t="shared" si="441"/>
        <v>0</v>
      </c>
      <c r="AI422" s="61">
        <f>+Z422-Q422</f>
        <v>4005090.7800000161</v>
      </c>
      <c r="AJ422" s="61">
        <f t="shared" si="443"/>
        <v>7529330.2199999839</v>
      </c>
      <c r="AK422" s="61">
        <f t="shared" si="444"/>
        <v>17424505.060000017</v>
      </c>
      <c r="AL422" s="61"/>
      <c r="AM422" s="61">
        <f t="shared" si="445"/>
        <v>8182267.2399999946</v>
      </c>
      <c r="AN422" s="61">
        <f t="shared" si="446"/>
        <v>10981671.659999996</v>
      </c>
      <c r="AO422" s="61">
        <f t="shared" si="447"/>
        <v>19429039.820000008</v>
      </c>
      <c r="AP422" s="61"/>
      <c r="AQ422" s="61">
        <f t="shared" si="428"/>
        <v>37264851.050000012</v>
      </c>
      <c r="AR422" s="61">
        <f t="shared" si="429"/>
        <v>33812509.609999999</v>
      </c>
      <c r="AS422" s="61">
        <f t="shared" si="430"/>
        <v>31807974.850000009</v>
      </c>
    </row>
    <row r="423" spans="1:45" ht="13.5" customHeight="1" x14ac:dyDescent="0.2">
      <c r="A423" s="16"/>
      <c r="B423" s="18"/>
      <c r="C423" s="21"/>
      <c r="D423" s="21"/>
      <c r="E423" s="21"/>
      <c r="F423" s="21"/>
      <c r="G423" s="21"/>
      <c r="H423" s="21"/>
      <c r="I423" s="21"/>
      <c r="J423" s="14"/>
      <c r="K423" s="27"/>
      <c r="L423" s="16"/>
      <c r="M423" s="17" t="s">
        <v>261</v>
      </c>
      <c r="N423" s="12">
        <f>SUM(N424:N425)</f>
        <v>231406</v>
      </c>
      <c r="O423" s="12">
        <f t="shared" ref="O423:U423" si="479">SUM(O424:O425)</f>
        <v>41246</v>
      </c>
      <c r="P423" s="12">
        <f t="shared" si="479"/>
        <v>41246</v>
      </c>
      <c r="Q423" s="12">
        <f t="shared" si="479"/>
        <v>41246</v>
      </c>
      <c r="R423" s="12"/>
      <c r="S423" s="12">
        <f t="shared" si="479"/>
        <v>41246</v>
      </c>
      <c r="T423" s="12">
        <f t="shared" si="479"/>
        <v>41246</v>
      </c>
      <c r="U423" s="12">
        <f t="shared" si="479"/>
        <v>41246</v>
      </c>
      <c r="W423" s="16"/>
      <c r="X423" s="17" t="s">
        <v>261</v>
      </c>
      <c r="Y423" s="12">
        <f>SUM(Y424:Y425)</f>
        <v>231406</v>
      </c>
      <c r="Z423" s="12">
        <f t="shared" ref="Z423:AB423" si="480">SUM(Z424:Z425)</f>
        <v>61869</v>
      </c>
      <c r="AA423" s="12">
        <f t="shared" si="480"/>
        <v>61869</v>
      </c>
      <c r="AB423" s="12">
        <f t="shared" si="480"/>
        <v>61869</v>
      </c>
      <c r="AC423" s="12"/>
      <c r="AD423" s="12">
        <f t="shared" ref="AD423:AF423" si="481">SUM(AD424:AD425)</f>
        <v>61869</v>
      </c>
      <c r="AE423" s="12">
        <f t="shared" si="481"/>
        <v>61869</v>
      </c>
      <c r="AF423" s="12">
        <f t="shared" si="481"/>
        <v>61869</v>
      </c>
      <c r="AG423" s="12"/>
      <c r="AH423" s="69">
        <f t="shared" si="441"/>
        <v>0</v>
      </c>
      <c r="AI423" s="61">
        <f t="shared" si="442"/>
        <v>20623</v>
      </c>
      <c r="AJ423" s="61">
        <f t="shared" si="443"/>
        <v>0</v>
      </c>
      <c r="AK423" s="61">
        <f t="shared" si="444"/>
        <v>0</v>
      </c>
      <c r="AL423" s="61"/>
      <c r="AM423" s="61">
        <f t="shared" si="445"/>
        <v>20623</v>
      </c>
      <c r="AN423" s="61">
        <f t="shared" si="446"/>
        <v>0</v>
      </c>
      <c r="AO423" s="61">
        <f t="shared" si="447"/>
        <v>0</v>
      </c>
      <c r="AP423" s="61"/>
      <c r="AQ423" s="61">
        <f t="shared" si="428"/>
        <v>0</v>
      </c>
      <c r="AR423" s="61">
        <f t="shared" si="429"/>
        <v>0</v>
      </c>
      <c r="AS423" s="61">
        <f t="shared" si="430"/>
        <v>0</v>
      </c>
    </row>
    <row r="424" spans="1:45" ht="13.5" customHeight="1" x14ac:dyDescent="0.2">
      <c r="A424" s="16"/>
      <c r="B424" s="18"/>
      <c r="C424" s="21"/>
      <c r="D424" s="21"/>
      <c r="E424" s="21"/>
      <c r="F424" s="21"/>
      <c r="G424" s="21"/>
      <c r="H424" s="21"/>
      <c r="I424" s="21"/>
      <c r="J424" s="14"/>
      <c r="K424" s="27"/>
      <c r="L424" s="16"/>
      <c r="M424" s="13" t="s">
        <v>0</v>
      </c>
      <c r="N424" s="14">
        <v>231406</v>
      </c>
      <c r="O424" s="14">
        <v>41246</v>
      </c>
      <c r="P424" s="14">
        <v>41246</v>
      </c>
      <c r="Q424" s="14">
        <v>41246</v>
      </c>
      <c r="R424" s="14"/>
      <c r="S424" s="14">
        <v>41246</v>
      </c>
      <c r="T424" s="14">
        <v>41246</v>
      </c>
      <c r="U424" s="14">
        <v>41246</v>
      </c>
      <c r="W424" s="16"/>
      <c r="X424" s="13" t="s">
        <v>0</v>
      </c>
      <c r="Y424" s="14">
        <v>231406</v>
      </c>
      <c r="Z424" s="14">
        <v>61869</v>
      </c>
      <c r="AA424" s="14">
        <v>61869</v>
      </c>
      <c r="AB424" s="14">
        <v>61869</v>
      </c>
      <c r="AC424" s="14"/>
      <c r="AD424" s="14">
        <v>61869</v>
      </c>
      <c r="AE424" s="14">
        <v>61869</v>
      </c>
      <c r="AF424" s="14">
        <v>61869</v>
      </c>
      <c r="AG424" s="14"/>
      <c r="AH424" s="69">
        <f t="shared" si="441"/>
        <v>0</v>
      </c>
      <c r="AI424" s="61">
        <f t="shared" si="442"/>
        <v>20623</v>
      </c>
      <c r="AJ424" s="61">
        <f t="shared" si="443"/>
        <v>0</v>
      </c>
      <c r="AK424" s="61">
        <f t="shared" si="444"/>
        <v>0</v>
      </c>
      <c r="AL424" s="61"/>
      <c r="AM424" s="61">
        <f t="shared" si="445"/>
        <v>20623</v>
      </c>
      <c r="AN424" s="61">
        <f t="shared" si="446"/>
        <v>0</v>
      </c>
      <c r="AO424" s="61">
        <f t="shared" si="447"/>
        <v>0</v>
      </c>
      <c r="AP424" s="61"/>
      <c r="AQ424" s="61">
        <f t="shared" si="428"/>
        <v>0</v>
      </c>
      <c r="AR424" s="61">
        <f t="shared" si="429"/>
        <v>0</v>
      </c>
      <c r="AS424" s="61">
        <f t="shared" si="430"/>
        <v>0</v>
      </c>
    </row>
    <row r="425" spans="1:45" ht="13.5" customHeight="1" x14ac:dyDescent="0.2">
      <c r="A425" s="16"/>
      <c r="B425" s="18"/>
      <c r="C425" s="21"/>
      <c r="D425" s="21"/>
      <c r="E425" s="21"/>
      <c r="F425" s="21"/>
      <c r="G425" s="21"/>
      <c r="H425" s="21"/>
      <c r="I425" s="21"/>
      <c r="J425" s="14"/>
      <c r="K425" s="27"/>
      <c r="L425" s="16"/>
      <c r="M425" s="13" t="s">
        <v>2</v>
      </c>
      <c r="N425" s="14">
        <v>0</v>
      </c>
      <c r="O425" s="14">
        <v>0</v>
      </c>
      <c r="P425" s="14">
        <v>0</v>
      </c>
      <c r="Q425" s="14">
        <v>0</v>
      </c>
      <c r="R425" s="14"/>
      <c r="S425" s="14">
        <v>0</v>
      </c>
      <c r="T425" s="14">
        <v>0</v>
      </c>
      <c r="U425" s="14">
        <v>0</v>
      </c>
      <c r="W425" s="16"/>
      <c r="X425" s="13" t="s">
        <v>2</v>
      </c>
      <c r="Y425" s="14">
        <v>0</v>
      </c>
      <c r="Z425" s="14">
        <v>0</v>
      </c>
      <c r="AA425" s="14">
        <v>0</v>
      </c>
      <c r="AB425" s="14">
        <v>0</v>
      </c>
      <c r="AC425" s="14"/>
      <c r="AD425" s="14">
        <v>0</v>
      </c>
      <c r="AE425" s="14">
        <v>0</v>
      </c>
      <c r="AF425" s="14">
        <v>0</v>
      </c>
      <c r="AG425" s="14"/>
      <c r="AH425" s="69">
        <f t="shared" si="441"/>
        <v>0</v>
      </c>
      <c r="AI425" s="61">
        <f t="shared" si="442"/>
        <v>0</v>
      </c>
      <c r="AJ425" s="61">
        <f t="shared" si="443"/>
        <v>0</v>
      </c>
      <c r="AK425" s="61">
        <f t="shared" si="444"/>
        <v>0</v>
      </c>
      <c r="AL425" s="61"/>
      <c r="AM425" s="61">
        <f t="shared" si="445"/>
        <v>0</v>
      </c>
      <c r="AN425" s="61">
        <f t="shared" si="446"/>
        <v>0</v>
      </c>
      <c r="AO425" s="61">
        <f t="shared" si="447"/>
        <v>0</v>
      </c>
      <c r="AP425" s="61"/>
      <c r="AQ425" s="61">
        <f t="shared" si="428"/>
        <v>0</v>
      </c>
      <c r="AR425" s="61">
        <f t="shared" si="429"/>
        <v>0</v>
      </c>
      <c r="AS425" s="61">
        <f t="shared" si="430"/>
        <v>0</v>
      </c>
    </row>
    <row r="426" spans="1:45" ht="18.75" customHeight="1" x14ac:dyDescent="0.2">
      <c r="A426" s="16"/>
      <c r="B426" s="18"/>
      <c r="C426" s="21"/>
      <c r="D426" s="21"/>
      <c r="E426" s="21"/>
      <c r="F426" s="21"/>
      <c r="G426" s="21"/>
      <c r="H426" s="21"/>
      <c r="I426" s="21"/>
      <c r="J426" s="14"/>
      <c r="K426" s="27"/>
      <c r="L426" s="16"/>
      <c r="M426" s="17" t="s">
        <v>263</v>
      </c>
      <c r="N426" s="12">
        <f>SUM(N427:N428)</f>
        <v>383023</v>
      </c>
      <c r="O426" s="12">
        <f t="shared" ref="O426:U426" si="482">SUM(O427:O428)</f>
        <v>107341.8</v>
      </c>
      <c r="P426" s="12">
        <f t="shared" si="482"/>
        <v>107341.8</v>
      </c>
      <c r="Q426" s="12">
        <f t="shared" si="482"/>
        <v>107341.8</v>
      </c>
      <c r="R426" s="12"/>
      <c r="S426" s="12">
        <f t="shared" si="482"/>
        <v>107341.8</v>
      </c>
      <c r="T426" s="12">
        <f t="shared" si="482"/>
        <v>107341.8</v>
      </c>
      <c r="U426" s="12">
        <f t="shared" si="482"/>
        <v>107341.8</v>
      </c>
      <c r="W426" s="16"/>
      <c r="X426" s="17" t="s">
        <v>263</v>
      </c>
      <c r="Y426" s="12">
        <f>SUM(Y427:Y428)</f>
        <v>383023</v>
      </c>
      <c r="Z426" s="12">
        <f t="shared" ref="Z426:AB426" si="483">SUM(Z427:Z428)</f>
        <v>139166.39999999999</v>
      </c>
      <c r="AA426" s="12">
        <f t="shared" si="483"/>
        <v>139166.39999999999</v>
      </c>
      <c r="AB426" s="12">
        <f t="shared" si="483"/>
        <v>139166.39999999999</v>
      </c>
      <c r="AC426" s="12"/>
      <c r="AD426" s="12">
        <f t="shared" ref="AD426:AF426" si="484">SUM(AD427:AD428)</f>
        <v>139166.39999999999</v>
      </c>
      <c r="AE426" s="12">
        <f t="shared" si="484"/>
        <v>139166.39999999999</v>
      </c>
      <c r="AF426" s="12">
        <f t="shared" si="484"/>
        <v>139166.39999999999</v>
      </c>
      <c r="AG426" s="12"/>
      <c r="AH426" s="69">
        <f t="shared" si="441"/>
        <v>0</v>
      </c>
      <c r="AI426" s="61">
        <f t="shared" si="442"/>
        <v>31824.599999999991</v>
      </c>
      <c r="AJ426" s="61">
        <f t="shared" si="443"/>
        <v>0</v>
      </c>
      <c r="AK426" s="61">
        <f t="shared" si="444"/>
        <v>0</v>
      </c>
      <c r="AL426" s="61"/>
      <c r="AM426" s="61">
        <f t="shared" si="445"/>
        <v>31824.599999999991</v>
      </c>
      <c r="AN426" s="61">
        <f t="shared" si="446"/>
        <v>0</v>
      </c>
      <c r="AO426" s="61">
        <f t="shared" si="447"/>
        <v>0</v>
      </c>
      <c r="AP426" s="61"/>
      <c r="AQ426" s="61">
        <f t="shared" si="428"/>
        <v>0</v>
      </c>
      <c r="AR426" s="61">
        <f t="shared" si="429"/>
        <v>0</v>
      </c>
      <c r="AS426" s="61">
        <f t="shared" si="430"/>
        <v>0</v>
      </c>
    </row>
    <row r="427" spans="1:45" ht="13.5" customHeight="1" x14ac:dyDescent="0.2">
      <c r="A427" s="16"/>
      <c r="B427" s="18"/>
      <c r="C427" s="21"/>
      <c r="D427" s="21"/>
      <c r="E427" s="21"/>
      <c r="F427" s="21"/>
      <c r="G427" s="21"/>
      <c r="H427" s="21"/>
      <c r="I427" s="21"/>
      <c r="J427" s="14"/>
      <c r="K427" s="27"/>
      <c r="L427" s="16"/>
      <c r="M427" s="13" t="s">
        <v>0</v>
      </c>
      <c r="N427" s="14">
        <v>383023</v>
      </c>
      <c r="O427" s="14">
        <v>107341.8</v>
      </c>
      <c r="P427" s="14">
        <v>107341.8</v>
      </c>
      <c r="Q427" s="14">
        <v>107341.8</v>
      </c>
      <c r="R427" s="14"/>
      <c r="S427" s="14">
        <v>107341.8</v>
      </c>
      <c r="T427" s="14">
        <v>107341.8</v>
      </c>
      <c r="U427" s="14">
        <v>107341.8</v>
      </c>
      <c r="W427" s="16"/>
      <c r="X427" s="13" t="s">
        <v>0</v>
      </c>
      <c r="Y427" s="14">
        <v>383023</v>
      </c>
      <c r="Z427" s="14">
        <v>139166.39999999999</v>
      </c>
      <c r="AA427" s="14">
        <v>139166.39999999999</v>
      </c>
      <c r="AB427" s="14">
        <v>139166.39999999999</v>
      </c>
      <c r="AC427" s="14"/>
      <c r="AD427" s="14">
        <v>139166.39999999999</v>
      </c>
      <c r="AE427" s="14">
        <v>139166.39999999999</v>
      </c>
      <c r="AF427" s="14">
        <v>139166.39999999999</v>
      </c>
      <c r="AG427" s="14"/>
      <c r="AH427" s="69">
        <f t="shared" si="441"/>
        <v>0</v>
      </c>
      <c r="AI427" s="61">
        <f t="shared" si="442"/>
        <v>31824.599999999991</v>
      </c>
      <c r="AJ427" s="61">
        <f t="shared" si="443"/>
        <v>0</v>
      </c>
      <c r="AK427" s="61">
        <f t="shared" si="444"/>
        <v>0</v>
      </c>
      <c r="AL427" s="61"/>
      <c r="AM427" s="61">
        <f t="shared" si="445"/>
        <v>31824.599999999991</v>
      </c>
      <c r="AN427" s="61">
        <f t="shared" si="446"/>
        <v>0</v>
      </c>
      <c r="AO427" s="61">
        <f t="shared" si="447"/>
        <v>0</v>
      </c>
      <c r="AP427" s="61"/>
      <c r="AQ427" s="61">
        <f t="shared" si="428"/>
        <v>0</v>
      </c>
      <c r="AR427" s="61">
        <f t="shared" si="429"/>
        <v>0</v>
      </c>
      <c r="AS427" s="61">
        <f t="shared" si="430"/>
        <v>0</v>
      </c>
    </row>
    <row r="428" spans="1:45" ht="13.5" customHeight="1" x14ac:dyDescent="0.2">
      <c r="A428" s="16"/>
      <c r="B428" s="18"/>
      <c r="C428" s="21"/>
      <c r="D428" s="21"/>
      <c r="E428" s="21"/>
      <c r="F428" s="21"/>
      <c r="G428" s="21"/>
      <c r="H428" s="21"/>
      <c r="I428" s="21"/>
      <c r="J428" s="14"/>
      <c r="K428" s="27"/>
      <c r="L428" s="16"/>
      <c r="M428" s="13" t="s">
        <v>2</v>
      </c>
      <c r="N428" s="14">
        <v>0</v>
      </c>
      <c r="O428" s="14">
        <v>0</v>
      </c>
      <c r="P428" s="14">
        <v>0</v>
      </c>
      <c r="Q428" s="14">
        <v>0</v>
      </c>
      <c r="R428" s="14"/>
      <c r="S428" s="14">
        <v>0</v>
      </c>
      <c r="T428" s="14">
        <v>0</v>
      </c>
      <c r="U428" s="14">
        <v>0</v>
      </c>
      <c r="W428" s="16"/>
      <c r="X428" s="13" t="s">
        <v>2</v>
      </c>
      <c r="Y428" s="14">
        <v>0</v>
      </c>
      <c r="Z428" s="14">
        <v>0</v>
      </c>
      <c r="AA428" s="14">
        <v>0</v>
      </c>
      <c r="AB428" s="14">
        <v>0</v>
      </c>
      <c r="AC428" s="14"/>
      <c r="AD428" s="14">
        <v>0</v>
      </c>
      <c r="AE428" s="14">
        <v>0</v>
      </c>
      <c r="AF428" s="14">
        <v>0</v>
      </c>
      <c r="AG428" s="14"/>
      <c r="AH428" s="69">
        <f t="shared" si="441"/>
        <v>0</v>
      </c>
      <c r="AI428" s="61">
        <f t="shared" si="442"/>
        <v>0</v>
      </c>
      <c r="AJ428" s="61">
        <f t="shared" si="443"/>
        <v>0</v>
      </c>
      <c r="AK428" s="61">
        <f t="shared" si="444"/>
        <v>0</v>
      </c>
      <c r="AL428" s="61"/>
      <c r="AM428" s="61">
        <f t="shared" si="445"/>
        <v>0</v>
      </c>
      <c r="AN428" s="61">
        <f t="shared" si="446"/>
        <v>0</v>
      </c>
      <c r="AO428" s="61">
        <f t="shared" si="447"/>
        <v>0</v>
      </c>
      <c r="AP428" s="61"/>
      <c r="AQ428" s="61">
        <f t="shared" si="428"/>
        <v>0</v>
      </c>
      <c r="AR428" s="61">
        <f t="shared" si="429"/>
        <v>0</v>
      </c>
      <c r="AS428" s="61">
        <f t="shared" si="430"/>
        <v>0</v>
      </c>
    </row>
    <row r="429" spans="1:45" ht="18.75" customHeight="1" x14ac:dyDescent="0.2">
      <c r="A429" s="16"/>
      <c r="B429" s="18"/>
      <c r="C429" s="21"/>
      <c r="D429" s="21"/>
      <c r="E429" s="21"/>
      <c r="F429" s="21"/>
      <c r="G429" s="21"/>
      <c r="H429" s="21"/>
      <c r="I429" s="21"/>
      <c r="J429" s="14"/>
      <c r="K429" s="27"/>
      <c r="L429" s="16"/>
      <c r="M429" s="17" t="s">
        <v>264</v>
      </c>
      <c r="N429" s="12">
        <f>SUM(N430:N431)</f>
        <v>289286298</v>
      </c>
      <c r="O429" s="12">
        <f t="shared" ref="O429:U429" si="485">SUM(O430:O431)</f>
        <v>82480542.640000001</v>
      </c>
      <c r="P429" s="12">
        <f t="shared" si="485"/>
        <v>99611187.680000007</v>
      </c>
      <c r="Q429" s="12">
        <f t="shared" si="485"/>
        <v>117324546.86</v>
      </c>
      <c r="R429" s="12"/>
      <c r="S429" s="12">
        <f t="shared" si="485"/>
        <v>82480542.640000001</v>
      </c>
      <c r="T429" s="12">
        <f t="shared" si="485"/>
        <v>99611187.680000007</v>
      </c>
      <c r="U429" s="12">
        <f t="shared" si="485"/>
        <v>117324546.86</v>
      </c>
      <c r="W429" s="16"/>
      <c r="X429" s="17" t="s">
        <v>264</v>
      </c>
      <c r="Y429" s="12">
        <f>SUM(Y430:Y431)</f>
        <v>289286298</v>
      </c>
      <c r="Z429" s="12">
        <f t="shared" ref="Z429:AB429" si="486">SUM(Z430:Z431)</f>
        <v>134390224.25</v>
      </c>
      <c r="AA429" s="12">
        <f t="shared" si="486"/>
        <v>153322818.82999998</v>
      </c>
      <c r="AB429" s="12">
        <f t="shared" si="486"/>
        <v>192259580.03</v>
      </c>
      <c r="AC429" s="12"/>
      <c r="AD429" s="12">
        <f t="shared" ref="AD429:AF429" si="487">SUM(AD430:AD431)</f>
        <v>134390224.25</v>
      </c>
      <c r="AE429" s="12">
        <f t="shared" si="487"/>
        <v>153322818.82999998</v>
      </c>
      <c r="AF429" s="12">
        <f t="shared" si="487"/>
        <v>170957817.81999999</v>
      </c>
      <c r="AG429" s="12"/>
      <c r="AH429" s="69">
        <f t="shared" si="441"/>
        <v>0</v>
      </c>
      <c r="AI429" s="61">
        <f t="shared" si="442"/>
        <v>17065677.390000001</v>
      </c>
      <c r="AJ429" s="61">
        <f t="shared" si="443"/>
        <v>18932594.579999983</v>
      </c>
      <c r="AK429" s="61">
        <f t="shared" si="444"/>
        <v>38936761.200000018</v>
      </c>
      <c r="AL429" s="61"/>
      <c r="AM429" s="61">
        <f t="shared" si="445"/>
        <v>17065677.390000001</v>
      </c>
      <c r="AN429" s="61">
        <f t="shared" si="446"/>
        <v>18932594.579999983</v>
      </c>
      <c r="AO429" s="61">
        <f t="shared" si="447"/>
        <v>17634998.99000001</v>
      </c>
      <c r="AP429" s="61"/>
      <c r="AQ429" s="61">
        <f t="shared" si="428"/>
        <v>0</v>
      </c>
      <c r="AR429" s="61">
        <f t="shared" si="429"/>
        <v>0</v>
      </c>
      <c r="AS429" s="61">
        <f t="shared" si="430"/>
        <v>21301762.210000008</v>
      </c>
    </row>
    <row r="430" spans="1:45" ht="13.5" customHeight="1" x14ac:dyDescent="0.2">
      <c r="A430" s="16"/>
      <c r="B430" s="18"/>
      <c r="C430" s="21"/>
      <c r="D430" s="21"/>
      <c r="E430" s="21"/>
      <c r="F430" s="21"/>
      <c r="G430" s="21"/>
      <c r="H430" s="21"/>
      <c r="I430" s="21"/>
      <c r="J430" s="14"/>
      <c r="K430" s="27"/>
      <c r="L430" s="16"/>
      <c r="M430" s="13" t="s">
        <v>0</v>
      </c>
      <c r="N430" s="14">
        <v>289286298</v>
      </c>
      <c r="O430" s="14">
        <v>82480542.640000001</v>
      </c>
      <c r="P430" s="14">
        <v>99611187.680000007</v>
      </c>
      <c r="Q430" s="14">
        <v>117324546.86</v>
      </c>
      <c r="R430" s="14"/>
      <c r="S430" s="14">
        <v>82480542.640000001</v>
      </c>
      <c r="T430" s="14">
        <v>99611187.680000007</v>
      </c>
      <c r="U430" s="14">
        <v>117324546.86</v>
      </c>
      <c r="W430" s="16"/>
      <c r="X430" s="13" t="s">
        <v>0</v>
      </c>
      <c r="Y430" s="14">
        <v>289286298</v>
      </c>
      <c r="Z430" s="14">
        <v>134390224.25</v>
      </c>
      <c r="AA430" s="14">
        <v>153322818.82999998</v>
      </c>
      <c r="AB430" s="14">
        <v>192259580.03</v>
      </c>
      <c r="AC430" s="14"/>
      <c r="AD430" s="14">
        <v>134390224.25</v>
      </c>
      <c r="AE430" s="14">
        <v>153322818.82999998</v>
      </c>
      <c r="AF430" s="14">
        <v>170957817.81999999</v>
      </c>
      <c r="AG430" s="14"/>
      <c r="AH430" s="69">
        <f t="shared" si="441"/>
        <v>0</v>
      </c>
      <c r="AI430" s="61">
        <f t="shared" si="442"/>
        <v>17065677.390000001</v>
      </c>
      <c r="AJ430" s="61">
        <f t="shared" si="443"/>
        <v>18932594.579999983</v>
      </c>
      <c r="AK430" s="61">
        <f t="shared" si="444"/>
        <v>38936761.200000018</v>
      </c>
      <c r="AL430" s="61"/>
      <c r="AM430" s="61">
        <f t="shared" si="445"/>
        <v>17065677.390000001</v>
      </c>
      <c r="AN430" s="61">
        <f t="shared" si="446"/>
        <v>18932594.579999983</v>
      </c>
      <c r="AO430" s="61">
        <f t="shared" si="447"/>
        <v>17634998.99000001</v>
      </c>
      <c r="AP430" s="61"/>
      <c r="AQ430" s="61">
        <f t="shared" si="428"/>
        <v>0</v>
      </c>
      <c r="AR430" s="61">
        <f t="shared" si="429"/>
        <v>0</v>
      </c>
      <c r="AS430" s="61">
        <f t="shared" si="430"/>
        <v>21301762.210000008</v>
      </c>
    </row>
    <row r="431" spans="1:45" ht="13.5" customHeight="1" x14ac:dyDescent="0.2">
      <c r="A431" s="16"/>
      <c r="B431" s="18"/>
      <c r="C431" s="21"/>
      <c r="D431" s="21"/>
      <c r="E431" s="21"/>
      <c r="F431" s="21"/>
      <c r="G431" s="21"/>
      <c r="H431" s="21"/>
      <c r="I431" s="21"/>
      <c r="J431" s="14"/>
      <c r="K431" s="27"/>
      <c r="L431" s="16"/>
      <c r="M431" s="13" t="s">
        <v>2</v>
      </c>
      <c r="N431" s="14">
        <v>0</v>
      </c>
      <c r="O431" s="14">
        <v>0</v>
      </c>
      <c r="P431" s="14">
        <v>0</v>
      </c>
      <c r="Q431" s="14">
        <v>0</v>
      </c>
      <c r="R431" s="14"/>
      <c r="S431" s="14">
        <v>0</v>
      </c>
      <c r="T431" s="14">
        <v>0</v>
      </c>
      <c r="U431" s="14">
        <v>0</v>
      </c>
      <c r="W431" s="16"/>
      <c r="X431" s="13" t="s">
        <v>2</v>
      </c>
      <c r="Y431" s="14">
        <v>0</v>
      </c>
      <c r="Z431" s="14">
        <v>0</v>
      </c>
      <c r="AA431" s="14">
        <v>0</v>
      </c>
      <c r="AB431" s="14">
        <v>0</v>
      </c>
      <c r="AC431" s="14"/>
      <c r="AD431" s="14">
        <v>0</v>
      </c>
      <c r="AE431" s="14">
        <v>0</v>
      </c>
      <c r="AF431" s="14">
        <v>0</v>
      </c>
      <c r="AG431" s="14"/>
      <c r="AH431" s="69">
        <f t="shared" si="441"/>
        <v>0</v>
      </c>
      <c r="AI431" s="61">
        <f t="shared" si="442"/>
        <v>0</v>
      </c>
      <c r="AJ431" s="61">
        <f t="shared" si="443"/>
        <v>0</v>
      </c>
      <c r="AK431" s="61">
        <f t="shared" si="444"/>
        <v>0</v>
      </c>
      <c r="AL431" s="61"/>
      <c r="AM431" s="61">
        <f t="shared" si="445"/>
        <v>0</v>
      </c>
      <c r="AN431" s="61">
        <f t="shared" si="446"/>
        <v>0</v>
      </c>
      <c r="AO431" s="61">
        <f t="shared" si="447"/>
        <v>0</v>
      </c>
      <c r="AP431" s="61"/>
      <c r="AQ431" s="61">
        <f t="shared" si="428"/>
        <v>0</v>
      </c>
      <c r="AR431" s="61">
        <f t="shared" si="429"/>
        <v>0</v>
      </c>
      <c r="AS431" s="61">
        <f t="shared" si="430"/>
        <v>0</v>
      </c>
    </row>
    <row r="432" spans="1:45" ht="30.75" customHeight="1" x14ac:dyDescent="0.2">
      <c r="A432" s="16"/>
      <c r="B432" s="18"/>
      <c r="C432" s="21"/>
      <c r="D432" s="21"/>
      <c r="E432" s="21"/>
      <c r="F432" s="21"/>
      <c r="G432" s="21"/>
      <c r="H432" s="21"/>
      <c r="I432" s="21"/>
      <c r="J432" s="14"/>
      <c r="K432" s="27"/>
      <c r="L432" s="16"/>
      <c r="M432" s="17" t="s">
        <v>265</v>
      </c>
      <c r="N432" s="12">
        <f>SUM(N433:N434)</f>
        <v>250000</v>
      </c>
      <c r="O432" s="12">
        <f t="shared" ref="O432:U432" si="488">SUM(O433:O434)</f>
        <v>78651</v>
      </c>
      <c r="P432" s="12">
        <f t="shared" si="488"/>
        <v>82206</v>
      </c>
      <c r="Q432" s="12">
        <f t="shared" si="488"/>
        <v>85761</v>
      </c>
      <c r="R432" s="12"/>
      <c r="S432" s="12">
        <f t="shared" si="488"/>
        <v>78651</v>
      </c>
      <c r="T432" s="12">
        <f t="shared" si="488"/>
        <v>82206</v>
      </c>
      <c r="U432" s="12">
        <f t="shared" si="488"/>
        <v>85761</v>
      </c>
      <c r="W432" s="16"/>
      <c r="X432" s="17" t="s">
        <v>265</v>
      </c>
      <c r="Y432" s="12">
        <f>SUM(Y433:Y434)</f>
        <v>250000</v>
      </c>
      <c r="Z432" s="12">
        <f t="shared" ref="Z432:AB432" si="489">SUM(Z433:Z434)</f>
        <v>121513</v>
      </c>
      <c r="AA432" s="12">
        <f t="shared" si="489"/>
        <v>125068</v>
      </c>
      <c r="AB432" s="12">
        <f t="shared" si="489"/>
        <v>128897</v>
      </c>
      <c r="AC432" s="12"/>
      <c r="AD432" s="12">
        <f t="shared" ref="AD432:AF432" si="490">SUM(AD433:AD434)</f>
        <v>121513</v>
      </c>
      <c r="AE432" s="12">
        <f t="shared" si="490"/>
        <v>125068</v>
      </c>
      <c r="AF432" s="12">
        <f t="shared" si="490"/>
        <v>128897</v>
      </c>
      <c r="AG432" s="12"/>
      <c r="AH432" s="69">
        <f t="shared" si="441"/>
        <v>0</v>
      </c>
      <c r="AI432" s="61">
        <f t="shared" si="442"/>
        <v>35752</v>
      </c>
      <c r="AJ432" s="61">
        <f t="shared" si="443"/>
        <v>3555</v>
      </c>
      <c r="AK432" s="61">
        <f t="shared" si="444"/>
        <v>3829</v>
      </c>
      <c r="AL432" s="61"/>
      <c r="AM432" s="61">
        <f t="shared" si="445"/>
        <v>35752</v>
      </c>
      <c r="AN432" s="61">
        <f t="shared" si="446"/>
        <v>3555</v>
      </c>
      <c r="AO432" s="61">
        <f t="shared" si="447"/>
        <v>3829</v>
      </c>
      <c r="AP432" s="61"/>
      <c r="AQ432" s="61">
        <f t="shared" si="428"/>
        <v>0</v>
      </c>
      <c r="AR432" s="61">
        <f t="shared" si="429"/>
        <v>0</v>
      </c>
      <c r="AS432" s="61">
        <f t="shared" si="430"/>
        <v>0</v>
      </c>
    </row>
    <row r="433" spans="1:45" ht="13.5" customHeight="1" x14ac:dyDescent="0.2">
      <c r="A433" s="16"/>
      <c r="B433" s="18"/>
      <c r="C433" s="21"/>
      <c r="D433" s="21"/>
      <c r="E433" s="21"/>
      <c r="F433" s="21"/>
      <c r="G433" s="21"/>
      <c r="H433" s="21"/>
      <c r="I433" s="21"/>
      <c r="J433" s="14"/>
      <c r="K433" s="27"/>
      <c r="L433" s="16"/>
      <c r="M433" s="13" t="s">
        <v>0</v>
      </c>
      <c r="N433" s="14">
        <v>250000</v>
      </c>
      <c r="O433" s="14">
        <v>78651</v>
      </c>
      <c r="P433" s="14">
        <v>82206</v>
      </c>
      <c r="Q433" s="14">
        <v>85761</v>
      </c>
      <c r="R433" s="14"/>
      <c r="S433" s="14">
        <v>78651</v>
      </c>
      <c r="T433" s="14">
        <v>82206</v>
      </c>
      <c r="U433" s="14">
        <v>85761</v>
      </c>
      <c r="W433" s="16"/>
      <c r="X433" s="13" t="s">
        <v>0</v>
      </c>
      <c r="Y433" s="14">
        <v>250000</v>
      </c>
      <c r="Z433" s="14">
        <v>121513</v>
      </c>
      <c r="AA433" s="14">
        <v>125068</v>
      </c>
      <c r="AB433" s="14">
        <v>128897</v>
      </c>
      <c r="AC433" s="14"/>
      <c r="AD433" s="14">
        <v>121513</v>
      </c>
      <c r="AE433" s="14">
        <v>125068</v>
      </c>
      <c r="AF433" s="14">
        <v>128897</v>
      </c>
      <c r="AG433" s="14"/>
      <c r="AH433" s="69">
        <f t="shared" si="441"/>
        <v>0</v>
      </c>
      <c r="AI433" s="61">
        <f t="shared" si="442"/>
        <v>35752</v>
      </c>
      <c r="AJ433" s="61">
        <f t="shared" si="443"/>
        <v>3555</v>
      </c>
      <c r="AK433" s="61">
        <f t="shared" si="444"/>
        <v>3829</v>
      </c>
      <c r="AL433" s="61"/>
      <c r="AM433" s="61">
        <f t="shared" si="445"/>
        <v>35752</v>
      </c>
      <c r="AN433" s="61">
        <f t="shared" si="446"/>
        <v>3555</v>
      </c>
      <c r="AO433" s="61">
        <f t="shared" si="447"/>
        <v>3829</v>
      </c>
      <c r="AP433" s="61"/>
      <c r="AQ433" s="61">
        <f t="shared" si="428"/>
        <v>0</v>
      </c>
      <c r="AR433" s="61">
        <f t="shared" si="429"/>
        <v>0</v>
      </c>
      <c r="AS433" s="61">
        <f t="shared" si="430"/>
        <v>0</v>
      </c>
    </row>
    <row r="434" spans="1:45" ht="13.5" customHeight="1" x14ac:dyDescent="0.2">
      <c r="A434" s="16"/>
      <c r="B434" s="18"/>
      <c r="C434" s="21"/>
      <c r="D434" s="21"/>
      <c r="E434" s="21"/>
      <c r="F434" s="21"/>
      <c r="G434" s="21"/>
      <c r="H434" s="21"/>
      <c r="I434" s="21"/>
      <c r="J434" s="14"/>
      <c r="K434" s="27"/>
      <c r="L434" s="16"/>
      <c r="M434" s="13" t="s">
        <v>2</v>
      </c>
      <c r="N434" s="14">
        <v>0</v>
      </c>
      <c r="O434" s="14">
        <v>0</v>
      </c>
      <c r="P434" s="14">
        <v>0</v>
      </c>
      <c r="Q434" s="14">
        <v>0</v>
      </c>
      <c r="R434" s="14"/>
      <c r="S434" s="14">
        <v>0</v>
      </c>
      <c r="T434" s="14">
        <v>0</v>
      </c>
      <c r="U434" s="14">
        <v>0</v>
      </c>
      <c r="W434" s="16"/>
      <c r="X434" s="13" t="s">
        <v>2</v>
      </c>
      <c r="Y434" s="14">
        <v>0</v>
      </c>
      <c r="Z434" s="14">
        <v>0</v>
      </c>
      <c r="AA434" s="14">
        <v>0</v>
      </c>
      <c r="AB434" s="14">
        <v>0</v>
      </c>
      <c r="AC434" s="14"/>
      <c r="AD434" s="14">
        <v>0</v>
      </c>
      <c r="AE434" s="14">
        <v>0</v>
      </c>
      <c r="AF434" s="14">
        <v>0</v>
      </c>
      <c r="AG434" s="14"/>
      <c r="AH434" s="69">
        <f t="shared" si="441"/>
        <v>0</v>
      </c>
      <c r="AI434" s="61">
        <f t="shared" si="442"/>
        <v>0</v>
      </c>
      <c r="AJ434" s="61">
        <f t="shared" si="443"/>
        <v>0</v>
      </c>
      <c r="AK434" s="61">
        <f t="shared" si="444"/>
        <v>0</v>
      </c>
      <c r="AL434" s="61"/>
      <c r="AM434" s="61">
        <f t="shared" si="445"/>
        <v>0</v>
      </c>
      <c r="AN434" s="61">
        <f t="shared" si="446"/>
        <v>0</v>
      </c>
      <c r="AO434" s="61">
        <f t="shared" si="447"/>
        <v>0</v>
      </c>
      <c r="AP434" s="61"/>
      <c r="AQ434" s="61">
        <f t="shared" si="428"/>
        <v>0</v>
      </c>
      <c r="AR434" s="61">
        <f t="shared" si="429"/>
        <v>0</v>
      </c>
      <c r="AS434" s="61">
        <f t="shared" si="430"/>
        <v>0</v>
      </c>
    </row>
    <row r="435" spans="1:45" ht="28.5" customHeight="1" x14ac:dyDescent="0.2">
      <c r="A435" s="16"/>
      <c r="B435" s="18"/>
      <c r="C435" s="21"/>
      <c r="D435" s="21"/>
      <c r="E435" s="21"/>
      <c r="F435" s="21"/>
      <c r="G435" s="21"/>
      <c r="H435" s="21"/>
      <c r="I435" s="21"/>
      <c r="J435" s="14"/>
      <c r="K435" s="27"/>
      <c r="L435" s="16"/>
      <c r="M435" s="17" t="s">
        <v>267</v>
      </c>
      <c r="N435" s="12">
        <f>SUM(N436:N437)</f>
        <v>321712436</v>
      </c>
      <c r="O435" s="12">
        <f t="shared" ref="O435:U435" si="491">SUM(O436:O437)</f>
        <v>83118952.260000005</v>
      </c>
      <c r="P435" s="12">
        <f t="shared" si="491"/>
        <v>104770414.27</v>
      </c>
      <c r="Q435" s="12">
        <f t="shared" si="491"/>
        <v>127171811.27</v>
      </c>
      <c r="R435" s="12"/>
      <c r="S435" s="12">
        <f t="shared" si="491"/>
        <v>83118952.260000005</v>
      </c>
      <c r="T435" s="12">
        <f t="shared" si="491"/>
        <v>104770414.27</v>
      </c>
      <c r="U435" s="12">
        <f t="shared" si="491"/>
        <v>127171811.27</v>
      </c>
      <c r="W435" s="16"/>
      <c r="X435" s="17" t="s">
        <v>267</v>
      </c>
      <c r="Y435" s="12">
        <f>SUM(Y436:Y437)</f>
        <v>321712436</v>
      </c>
      <c r="Z435" s="12">
        <f t="shared" ref="Z435:AB435" si="492">SUM(Z436:Z437)</f>
        <v>148835534.83999997</v>
      </c>
      <c r="AA435" s="20">
        <f t="shared" si="492"/>
        <v>171154734.94</v>
      </c>
      <c r="AB435" s="20">
        <f t="shared" si="492"/>
        <v>193467228.83999997</v>
      </c>
      <c r="AC435" s="20"/>
      <c r="AD435" s="20">
        <f t="shared" ref="AD435:AF435" si="493">SUM(AD436:AD437)</f>
        <v>148835534.81999999</v>
      </c>
      <c r="AE435" s="20">
        <f t="shared" si="493"/>
        <v>171154734.94</v>
      </c>
      <c r="AF435" s="12">
        <f t="shared" si="493"/>
        <v>193467228.79999998</v>
      </c>
      <c r="AG435" s="12"/>
      <c r="AH435" s="69">
        <f t="shared" si="441"/>
        <v>0</v>
      </c>
      <c r="AI435" s="61">
        <f t="shared" si="442"/>
        <v>21663723.569999978</v>
      </c>
      <c r="AJ435" s="61">
        <f t="shared" si="443"/>
        <v>22319200.100000024</v>
      </c>
      <c r="AK435" s="61">
        <f t="shared" si="444"/>
        <v>22312493.899999976</v>
      </c>
      <c r="AL435" s="61"/>
      <c r="AM435" s="61">
        <f t="shared" si="445"/>
        <v>21663723.549999997</v>
      </c>
      <c r="AN435" s="61">
        <f t="shared" si="446"/>
        <v>22319200.120000005</v>
      </c>
      <c r="AO435" s="61">
        <f t="shared" si="447"/>
        <v>22312493.859999985</v>
      </c>
      <c r="AP435" s="61"/>
      <c r="AQ435" s="61">
        <f t="shared" si="428"/>
        <v>1.9999980926513672E-2</v>
      </c>
      <c r="AR435" s="61">
        <f>+AA435-AE435</f>
        <v>0</v>
      </c>
      <c r="AS435" s="61">
        <f t="shared" si="430"/>
        <v>3.9999991655349731E-2</v>
      </c>
    </row>
    <row r="436" spans="1:45" ht="13.5" customHeight="1" x14ac:dyDescent="0.2">
      <c r="A436" s="16"/>
      <c r="B436" s="18"/>
      <c r="C436" s="21"/>
      <c r="D436" s="21"/>
      <c r="E436" s="21"/>
      <c r="F436" s="21"/>
      <c r="G436" s="21"/>
      <c r="H436" s="21"/>
      <c r="I436" s="21"/>
      <c r="J436" s="14"/>
      <c r="K436" s="27"/>
      <c r="L436" s="16"/>
      <c r="M436" s="13" t="s">
        <v>0</v>
      </c>
      <c r="N436" s="14">
        <v>321712436</v>
      </c>
      <c r="O436" s="14">
        <v>83118952.260000005</v>
      </c>
      <c r="P436" s="14">
        <v>104770414.27</v>
      </c>
      <c r="Q436" s="14">
        <v>127171811.27</v>
      </c>
      <c r="R436" s="14"/>
      <c r="S436" s="14">
        <v>83118952.260000005</v>
      </c>
      <c r="T436" s="14">
        <v>104770414.27</v>
      </c>
      <c r="U436" s="14">
        <v>127171811.27</v>
      </c>
      <c r="W436" s="16"/>
      <c r="X436" s="13" t="s">
        <v>0</v>
      </c>
      <c r="Y436" s="14">
        <v>321712436</v>
      </c>
      <c r="Z436" s="14">
        <v>148835534.83999997</v>
      </c>
      <c r="AA436" s="21">
        <v>171154734.94</v>
      </c>
      <c r="AB436" s="21">
        <v>193467228.83999997</v>
      </c>
      <c r="AC436" s="21"/>
      <c r="AD436" s="21">
        <v>148835534.81999999</v>
      </c>
      <c r="AE436" s="21">
        <v>171154734.94</v>
      </c>
      <c r="AF436" s="14">
        <v>193467228.79999998</v>
      </c>
      <c r="AG436" s="14"/>
      <c r="AH436" s="69">
        <f t="shared" si="441"/>
        <v>0</v>
      </c>
      <c r="AI436" s="61">
        <f t="shared" si="442"/>
        <v>21663723.569999978</v>
      </c>
      <c r="AJ436" s="61">
        <f t="shared" si="443"/>
        <v>22319200.100000024</v>
      </c>
      <c r="AK436" s="61">
        <f t="shared" si="444"/>
        <v>22312493.899999976</v>
      </c>
      <c r="AL436" s="61"/>
      <c r="AM436" s="61">
        <f t="shared" si="445"/>
        <v>21663723.549999997</v>
      </c>
      <c r="AN436" s="61">
        <f t="shared" si="446"/>
        <v>22319200.120000005</v>
      </c>
      <c r="AO436" s="61">
        <f t="shared" si="447"/>
        <v>22312493.859999985</v>
      </c>
      <c r="AP436" s="61"/>
      <c r="AQ436" s="61">
        <f t="shared" si="428"/>
        <v>1.9999980926513672E-2</v>
      </c>
      <c r="AR436" s="61">
        <f t="shared" si="429"/>
        <v>0</v>
      </c>
      <c r="AS436" s="61">
        <f t="shared" si="430"/>
        <v>3.9999991655349731E-2</v>
      </c>
    </row>
    <row r="437" spans="1:45" ht="13.5" customHeight="1" x14ac:dyDescent="0.2">
      <c r="A437" s="16"/>
      <c r="B437" s="18"/>
      <c r="C437" s="21"/>
      <c r="D437" s="21"/>
      <c r="E437" s="21"/>
      <c r="F437" s="21"/>
      <c r="G437" s="21"/>
      <c r="H437" s="21"/>
      <c r="I437" s="21"/>
      <c r="J437" s="14"/>
      <c r="K437" s="27"/>
      <c r="L437" s="16"/>
      <c r="M437" s="13" t="s">
        <v>2</v>
      </c>
      <c r="N437" s="14">
        <v>0</v>
      </c>
      <c r="O437" s="14">
        <v>0</v>
      </c>
      <c r="P437" s="14">
        <v>0</v>
      </c>
      <c r="Q437" s="14">
        <v>0</v>
      </c>
      <c r="R437" s="14"/>
      <c r="S437" s="14">
        <v>0</v>
      </c>
      <c r="T437" s="14">
        <v>0</v>
      </c>
      <c r="U437" s="14">
        <v>0</v>
      </c>
      <c r="W437" s="16"/>
      <c r="X437" s="13" t="s">
        <v>2</v>
      </c>
      <c r="Y437" s="14">
        <v>0</v>
      </c>
      <c r="Z437" s="14">
        <v>0</v>
      </c>
      <c r="AA437" s="14">
        <v>0</v>
      </c>
      <c r="AB437" s="14">
        <v>0</v>
      </c>
      <c r="AC437" s="14"/>
      <c r="AD437" s="14">
        <v>0</v>
      </c>
      <c r="AE437" s="14">
        <v>0</v>
      </c>
      <c r="AF437" s="14">
        <v>0</v>
      </c>
      <c r="AG437" s="14"/>
      <c r="AH437" s="69">
        <f t="shared" si="441"/>
        <v>0</v>
      </c>
      <c r="AI437" s="61">
        <f t="shared" si="442"/>
        <v>0</v>
      </c>
      <c r="AJ437" s="61">
        <f t="shared" si="443"/>
        <v>0</v>
      </c>
      <c r="AK437" s="61">
        <f t="shared" si="444"/>
        <v>0</v>
      </c>
      <c r="AL437" s="61"/>
      <c r="AM437" s="61">
        <f t="shared" si="445"/>
        <v>0</v>
      </c>
      <c r="AN437" s="61">
        <f t="shared" si="446"/>
        <v>0</v>
      </c>
      <c r="AO437" s="61">
        <f t="shared" si="447"/>
        <v>0</v>
      </c>
      <c r="AP437" s="61"/>
      <c r="AQ437" s="61">
        <f t="shared" si="428"/>
        <v>0</v>
      </c>
      <c r="AR437" s="61">
        <f t="shared" si="429"/>
        <v>0</v>
      </c>
      <c r="AS437" s="61">
        <f t="shared" si="430"/>
        <v>0</v>
      </c>
    </row>
    <row r="438" spans="1:45" ht="19.5" customHeight="1" x14ac:dyDescent="0.2">
      <c r="A438" s="16"/>
      <c r="B438" s="18"/>
      <c r="C438" s="21"/>
      <c r="D438" s="21"/>
      <c r="E438" s="21"/>
      <c r="F438" s="21"/>
      <c r="G438" s="21"/>
      <c r="H438" s="21"/>
      <c r="I438" s="21"/>
      <c r="J438" s="14"/>
      <c r="K438" s="27"/>
      <c r="L438" s="16"/>
      <c r="M438" s="17" t="s">
        <v>266</v>
      </c>
      <c r="N438" s="12">
        <f>SUM(N439:N440)</f>
        <v>119108</v>
      </c>
      <c r="O438" s="12">
        <f t="shared" ref="O438:U438" si="494">SUM(O439:O440)</f>
        <v>0</v>
      </c>
      <c r="P438" s="12">
        <f t="shared" si="494"/>
        <v>27506</v>
      </c>
      <c r="Q438" s="12">
        <f t="shared" si="494"/>
        <v>27506</v>
      </c>
      <c r="R438" s="12"/>
      <c r="S438" s="12">
        <f t="shared" si="494"/>
        <v>0</v>
      </c>
      <c r="T438" s="12">
        <f t="shared" si="494"/>
        <v>27506</v>
      </c>
      <c r="U438" s="12">
        <f t="shared" si="494"/>
        <v>27506</v>
      </c>
      <c r="W438" s="16"/>
      <c r="X438" s="17" t="s">
        <v>266</v>
      </c>
      <c r="Y438" s="12">
        <f>SUM(Y439:Y440)</f>
        <v>119108</v>
      </c>
      <c r="Z438" s="12">
        <f t="shared" ref="Z438:AB438" si="495">SUM(Z439:Z440)</f>
        <v>27506</v>
      </c>
      <c r="AA438" s="12">
        <f t="shared" si="495"/>
        <v>55012</v>
      </c>
      <c r="AB438" s="12">
        <f t="shared" si="495"/>
        <v>55012</v>
      </c>
      <c r="AC438" s="12"/>
      <c r="AD438" s="12">
        <f t="shared" ref="AD438:AF438" si="496">SUM(AD439:AD440)</f>
        <v>27506</v>
      </c>
      <c r="AE438" s="12">
        <f t="shared" si="496"/>
        <v>55012</v>
      </c>
      <c r="AF438" s="12">
        <f t="shared" si="496"/>
        <v>55012</v>
      </c>
      <c r="AG438" s="12"/>
      <c r="AH438" s="69">
        <f t="shared" si="441"/>
        <v>0</v>
      </c>
      <c r="AI438" s="61">
        <f t="shared" si="442"/>
        <v>0</v>
      </c>
      <c r="AJ438" s="61">
        <f t="shared" si="443"/>
        <v>27506</v>
      </c>
      <c r="AK438" s="61">
        <f t="shared" si="444"/>
        <v>0</v>
      </c>
      <c r="AL438" s="61"/>
      <c r="AM438" s="61">
        <f t="shared" si="445"/>
        <v>0</v>
      </c>
      <c r="AN438" s="61">
        <f t="shared" si="446"/>
        <v>27506</v>
      </c>
      <c r="AO438" s="61">
        <f t="shared" si="447"/>
        <v>0</v>
      </c>
      <c r="AP438" s="61"/>
      <c r="AQ438" s="61">
        <f t="shared" si="428"/>
        <v>0</v>
      </c>
      <c r="AR438" s="61">
        <f t="shared" si="429"/>
        <v>0</v>
      </c>
      <c r="AS438" s="61">
        <f t="shared" si="430"/>
        <v>0</v>
      </c>
    </row>
    <row r="439" spans="1:45" ht="13.5" customHeight="1" x14ac:dyDescent="0.2">
      <c r="A439" s="16"/>
      <c r="B439" s="18"/>
      <c r="C439" s="21"/>
      <c r="D439" s="21"/>
      <c r="E439" s="21"/>
      <c r="F439" s="21"/>
      <c r="G439" s="21"/>
      <c r="H439" s="21"/>
      <c r="I439" s="21"/>
      <c r="J439" s="14"/>
      <c r="K439" s="27"/>
      <c r="L439" s="16"/>
      <c r="M439" s="13" t="s">
        <v>0</v>
      </c>
      <c r="N439" s="14">
        <v>119108</v>
      </c>
      <c r="O439" s="14">
        <v>0</v>
      </c>
      <c r="P439" s="14">
        <v>27506</v>
      </c>
      <c r="Q439" s="14">
        <v>27506</v>
      </c>
      <c r="R439" s="14"/>
      <c r="S439" s="14">
        <v>0</v>
      </c>
      <c r="T439" s="14">
        <v>27506</v>
      </c>
      <c r="U439" s="14">
        <v>27506</v>
      </c>
      <c r="W439" s="16"/>
      <c r="X439" s="13" t="s">
        <v>0</v>
      </c>
      <c r="Y439" s="14">
        <v>119108</v>
      </c>
      <c r="Z439" s="14">
        <v>27506</v>
      </c>
      <c r="AA439" s="14">
        <v>55012</v>
      </c>
      <c r="AB439" s="14">
        <v>55012</v>
      </c>
      <c r="AC439" s="14"/>
      <c r="AD439" s="14">
        <v>27506</v>
      </c>
      <c r="AE439" s="14">
        <v>55012</v>
      </c>
      <c r="AF439" s="14">
        <v>55012</v>
      </c>
      <c r="AG439" s="14"/>
      <c r="AH439" s="69">
        <f t="shared" si="441"/>
        <v>0</v>
      </c>
      <c r="AI439" s="61">
        <f t="shared" si="442"/>
        <v>0</v>
      </c>
      <c r="AJ439" s="61">
        <f t="shared" si="443"/>
        <v>27506</v>
      </c>
      <c r="AK439" s="61">
        <f t="shared" si="444"/>
        <v>0</v>
      </c>
      <c r="AL439" s="61"/>
      <c r="AM439" s="61">
        <f t="shared" si="445"/>
        <v>0</v>
      </c>
      <c r="AN439" s="61">
        <f t="shared" si="446"/>
        <v>27506</v>
      </c>
      <c r="AO439" s="61">
        <f t="shared" si="447"/>
        <v>0</v>
      </c>
      <c r="AP439" s="61"/>
      <c r="AQ439" s="61">
        <f t="shared" si="428"/>
        <v>0</v>
      </c>
      <c r="AR439" s="61">
        <f t="shared" si="429"/>
        <v>0</v>
      </c>
      <c r="AS439" s="61">
        <f t="shared" si="430"/>
        <v>0</v>
      </c>
    </row>
    <row r="440" spans="1:45" ht="13.5" customHeight="1" x14ac:dyDescent="0.2">
      <c r="A440" s="16"/>
      <c r="B440" s="18"/>
      <c r="C440" s="21"/>
      <c r="D440" s="21"/>
      <c r="E440" s="21"/>
      <c r="F440" s="21"/>
      <c r="G440" s="21"/>
      <c r="H440" s="21"/>
      <c r="I440" s="21"/>
      <c r="J440" s="14"/>
      <c r="K440" s="27"/>
      <c r="L440" s="16"/>
      <c r="M440" s="13" t="s">
        <v>2</v>
      </c>
      <c r="N440" s="14">
        <v>0</v>
      </c>
      <c r="O440" s="14">
        <v>0</v>
      </c>
      <c r="P440" s="14">
        <v>0</v>
      </c>
      <c r="Q440" s="14">
        <v>0</v>
      </c>
      <c r="R440" s="14"/>
      <c r="S440" s="14">
        <v>0</v>
      </c>
      <c r="T440" s="14">
        <v>0</v>
      </c>
      <c r="U440" s="14">
        <v>0</v>
      </c>
      <c r="W440" s="16"/>
      <c r="X440" s="13" t="s">
        <v>2</v>
      </c>
      <c r="Y440" s="14">
        <v>0</v>
      </c>
      <c r="Z440" s="14">
        <v>0</v>
      </c>
      <c r="AA440" s="14">
        <v>0</v>
      </c>
      <c r="AB440" s="14">
        <v>0</v>
      </c>
      <c r="AC440" s="14"/>
      <c r="AD440" s="14">
        <v>0</v>
      </c>
      <c r="AE440" s="14">
        <v>0</v>
      </c>
      <c r="AF440" s="14">
        <v>0</v>
      </c>
      <c r="AG440" s="14"/>
      <c r="AH440" s="69">
        <f t="shared" si="441"/>
        <v>0</v>
      </c>
      <c r="AI440" s="61">
        <f t="shared" si="442"/>
        <v>0</v>
      </c>
      <c r="AJ440" s="61">
        <f t="shared" si="443"/>
        <v>0</v>
      </c>
      <c r="AK440" s="61">
        <f t="shared" si="444"/>
        <v>0</v>
      </c>
      <c r="AL440" s="61"/>
      <c r="AM440" s="61">
        <f t="shared" si="445"/>
        <v>0</v>
      </c>
      <c r="AN440" s="61">
        <f t="shared" si="446"/>
        <v>0</v>
      </c>
      <c r="AO440" s="61">
        <f t="shared" si="447"/>
        <v>0</v>
      </c>
      <c r="AP440" s="61"/>
      <c r="AQ440" s="61">
        <f t="shared" si="428"/>
        <v>0</v>
      </c>
      <c r="AR440" s="61">
        <f t="shared" si="429"/>
        <v>0</v>
      </c>
      <c r="AS440" s="61">
        <f t="shared" si="430"/>
        <v>0</v>
      </c>
    </row>
    <row r="441" spans="1:45" ht="13.5" customHeight="1" x14ac:dyDescent="0.2">
      <c r="A441" s="8"/>
      <c r="B441" s="17" t="s">
        <v>188</v>
      </c>
      <c r="C441" s="20">
        <f>SUM(C442:C443)</f>
        <v>349665532.17000002</v>
      </c>
      <c r="D441" s="20">
        <f t="shared" ref="D441:J441" si="497">SUM(D442:D443)</f>
        <v>4022044.67</v>
      </c>
      <c r="E441" s="20">
        <f t="shared" si="497"/>
        <v>15225350.830000002</v>
      </c>
      <c r="F441" s="20">
        <f t="shared" si="497"/>
        <v>43652318.979999997</v>
      </c>
      <c r="G441" s="20"/>
      <c r="H441" s="20">
        <f t="shared" si="497"/>
        <v>0</v>
      </c>
      <c r="I441" s="20">
        <f t="shared" si="497"/>
        <v>4330240.1700000009</v>
      </c>
      <c r="J441" s="20">
        <f t="shared" si="497"/>
        <v>32773808.399999999</v>
      </c>
      <c r="K441" s="39"/>
      <c r="L441" s="8"/>
      <c r="M441" s="17" t="s">
        <v>188</v>
      </c>
      <c r="N441" s="20">
        <f>SUM(N442:N443)</f>
        <v>349665532.17000002</v>
      </c>
      <c r="O441" s="20">
        <f t="shared" ref="O441:Q441" si="498">SUM(O442:O443)</f>
        <v>83919629.469999999</v>
      </c>
      <c r="P441" s="20">
        <f t="shared" si="498"/>
        <v>129255853.69</v>
      </c>
      <c r="Q441" s="63">
        <f t="shared" si="498"/>
        <v>171628450.81999999</v>
      </c>
      <c r="R441" s="20"/>
      <c r="S441" s="20">
        <f t="shared" ref="S441:U441" si="499">SUM(S442:S443)</f>
        <v>66981211.24000001</v>
      </c>
      <c r="T441" s="20">
        <f t="shared" si="499"/>
        <v>112079690.09</v>
      </c>
      <c r="U441" s="63">
        <f t="shared" si="499"/>
        <v>150119600.97000003</v>
      </c>
      <c r="W441" s="8"/>
      <c r="X441" s="17" t="s">
        <v>188</v>
      </c>
      <c r="Y441" s="20">
        <f>SUM(Y442:Y443)</f>
        <v>347819297.58999997</v>
      </c>
      <c r="Z441" s="20">
        <f t="shared" ref="Z441:AB441" si="500">SUM(Z442:Z443)</f>
        <v>195241388.03999999</v>
      </c>
      <c r="AA441" s="20">
        <f t="shared" si="500"/>
        <v>215273397.12</v>
      </c>
      <c r="AB441" s="20">
        <f t="shared" si="500"/>
        <v>238073679.60999998</v>
      </c>
      <c r="AC441" s="20"/>
      <c r="AD441" s="20">
        <f>SUM(AD442:AD443)</f>
        <v>184081453.84</v>
      </c>
      <c r="AE441" s="20">
        <f t="shared" ref="AE441:AF441" si="501">SUM(AE442:AE443)</f>
        <v>205201122.59</v>
      </c>
      <c r="AF441" s="20">
        <f t="shared" si="501"/>
        <v>228142270.72999999</v>
      </c>
      <c r="AG441" s="20"/>
      <c r="AH441" s="69">
        <f t="shared" si="441"/>
        <v>-1846234.5800000429</v>
      </c>
      <c r="AI441" s="61">
        <f>+Z441-Q441</f>
        <v>23612937.219999999</v>
      </c>
      <c r="AJ441" s="61">
        <f t="shared" si="443"/>
        <v>20032009.080000013</v>
      </c>
      <c r="AK441" s="61">
        <f t="shared" si="444"/>
        <v>22800282.48999998</v>
      </c>
      <c r="AL441" s="61"/>
      <c r="AM441" s="61">
        <f>+AD441-U441</f>
        <v>33961852.869999975</v>
      </c>
      <c r="AN441" s="61">
        <f t="shared" si="446"/>
        <v>21119668.75</v>
      </c>
      <c r="AO441" s="61">
        <f t="shared" si="447"/>
        <v>22941148.139999986</v>
      </c>
      <c r="AP441" s="61"/>
      <c r="AQ441" s="61">
        <f t="shared" si="428"/>
        <v>11159934.199999988</v>
      </c>
      <c r="AR441" s="61">
        <f t="shared" si="429"/>
        <v>10072274.530000001</v>
      </c>
      <c r="AS441" s="61">
        <f t="shared" si="430"/>
        <v>9931408.8799999952</v>
      </c>
    </row>
    <row r="442" spans="1:45" ht="13.5" customHeight="1" x14ac:dyDescent="0.2">
      <c r="A442" s="8"/>
      <c r="B442" s="18" t="s">
        <v>0</v>
      </c>
      <c r="C442" s="21">
        <v>345223700.98000002</v>
      </c>
      <c r="D442" s="21">
        <v>4022044.67</v>
      </c>
      <c r="E442" s="21">
        <v>10783519.640000002</v>
      </c>
      <c r="F442" s="21">
        <v>39210487.789999999</v>
      </c>
      <c r="G442" s="21"/>
      <c r="H442" s="21">
        <v>0</v>
      </c>
      <c r="I442" s="21">
        <v>4330240.1700000009</v>
      </c>
      <c r="J442" s="21">
        <v>32773808.399999999</v>
      </c>
      <c r="K442" s="27"/>
      <c r="L442" s="8"/>
      <c r="M442" s="18" t="s">
        <v>0</v>
      </c>
      <c r="N442" s="14">
        <v>345223700.98000002</v>
      </c>
      <c r="O442" s="14">
        <v>73212564.340000004</v>
      </c>
      <c r="P442" s="14">
        <v>118548788.56</v>
      </c>
      <c r="Q442" s="64">
        <v>160277785.19</v>
      </c>
      <c r="R442" s="14"/>
      <c r="S442" s="14">
        <v>62428087.820000008</v>
      </c>
      <c r="T442" s="14">
        <v>103239867.27</v>
      </c>
      <c r="U442" s="64">
        <v>139505436.48000002</v>
      </c>
      <c r="W442" s="8"/>
      <c r="X442" s="18" t="s">
        <v>0</v>
      </c>
      <c r="Y442" s="14">
        <v>330676228.95999998</v>
      </c>
      <c r="Z442" s="21">
        <v>178098319.41</v>
      </c>
      <c r="AA442" s="21">
        <v>198130328.49000001</v>
      </c>
      <c r="AB442" s="21">
        <v>220930610.97999999</v>
      </c>
      <c r="AC442" s="21"/>
      <c r="AD442" s="21">
        <v>173467289.34999999</v>
      </c>
      <c r="AE442" s="14">
        <v>191435295.18000001</v>
      </c>
      <c r="AF442" s="14">
        <v>214376443.31999999</v>
      </c>
      <c r="AG442" s="14"/>
      <c r="AH442" s="69">
        <f t="shared" si="441"/>
        <v>-14547472.020000041</v>
      </c>
      <c r="AI442" s="61">
        <f t="shared" si="442"/>
        <v>17820534.219999999</v>
      </c>
      <c r="AJ442" s="61">
        <f t="shared" si="443"/>
        <v>20032009.080000013</v>
      </c>
      <c r="AK442" s="61">
        <f t="shared" si="444"/>
        <v>22800282.48999998</v>
      </c>
      <c r="AL442" s="61"/>
      <c r="AM442" s="61">
        <f t="shared" si="445"/>
        <v>33961852.869999975</v>
      </c>
      <c r="AN442" s="61">
        <f t="shared" si="446"/>
        <v>17968005.830000013</v>
      </c>
      <c r="AO442" s="61">
        <f t="shared" si="447"/>
        <v>22941148.139999986</v>
      </c>
      <c r="AP442" s="61"/>
      <c r="AQ442" s="61">
        <f t="shared" si="428"/>
        <v>4631030.0600000024</v>
      </c>
      <c r="AR442" s="61">
        <f t="shared" si="429"/>
        <v>6695033.3100000024</v>
      </c>
      <c r="AS442" s="61">
        <f t="shared" si="430"/>
        <v>6554167.6599999964</v>
      </c>
    </row>
    <row r="443" spans="1:45" ht="13.5" customHeight="1" x14ac:dyDescent="0.2">
      <c r="A443" s="8"/>
      <c r="B443" s="18" t="s">
        <v>2</v>
      </c>
      <c r="C443" s="21">
        <v>4441831.1900000004</v>
      </c>
      <c r="D443" s="21">
        <v>0</v>
      </c>
      <c r="E443" s="21">
        <v>4441831.1900000004</v>
      </c>
      <c r="F443" s="21">
        <v>4441831.1900000004</v>
      </c>
      <c r="G443" s="21"/>
      <c r="H443" s="21">
        <v>0</v>
      </c>
      <c r="I443" s="21">
        <v>0</v>
      </c>
      <c r="J443" s="21">
        <v>0</v>
      </c>
      <c r="K443" s="41"/>
      <c r="L443" s="8"/>
      <c r="M443" s="18" t="s">
        <v>2</v>
      </c>
      <c r="N443" s="14">
        <v>4441831.1900000004</v>
      </c>
      <c r="O443" s="14">
        <v>10707065.130000001</v>
      </c>
      <c r="P443" s="14">
        <v>10707065.130000001</v>
      </c>
      <c r="Q443" s="64">
        <v>11350665.630000001</v>
      </c>
      <c r="R443" s="14"/>
      <c r="S443" s="14">
        <v>4553123.42</v>
      </c>
      <c r="T443" s="14">
        <v>8839822.8200000003</v>
      </c>
      <c r="U443" s="64">
        <v>10614164.49</v>
      </c>
      <c r="W443" s="8"/>
      <c r="X443" s="18" t="s">
        <v>2</v>
      </c>
      <c r="Y443" s="14">
        <v>17143068.630000003</v>
      </c>
      <c r="Z443" s="21">
        <v>17143068.630000003</v>
      </c>
      <c r="AA443" s="21">
        <v>17143068.630000003</v>
      </c>
      <c r="AB443" s="21">
        <v>17143068.630000003</v>
      </c>
      <c r="AC443" s="21"/>
      <c r="AD443" s="21">
        <v>10614164.49</v>
      </c>
      <c r="AE443" s="14">
        <v>13765827.41</v>
      </c>
      <c r="AF443" s="14">
        <v>13765827.41</v>
      </c>
      <c r="AG443" s="14"/>
      <c r="AH443" s="69">
        <f t="shared" si="441"/>
        <v>12701237.440000001</v>
      </c>
      <c r="AI443" s="61">
        <f t="shared" si="442"/>
        <v>5792403.0000000019</v>
      </c>
      <c r="AJ443" s="61">
        <f t="shared" si="443"/>
        <v>0</v>
      </c>
      <c r="AK443" s="61">
        <f t="shared" si="444"/>
        <v>0</v>
      </c>
      <c r="AL443" s="61"/>
      <c r="AM443" s="61">
        <f t="shared" si="445"/>
        <v>0</v>
      </c>
      <c r="AN443" s="61">
        <f t="shared" si="446"/>
        <v>3151662.92</v>
      </c>
      <c r="AO443" s="61">
        <f t="shared" si="447"/>
        <v>0</v>
      </c>
      <c r="AP443" s="61"/>
      <c r="AQ443" s="61">
        <f t="shared" si="428"/>
        <v>6528904.1400000025</v>
      </c>
      <c r="AR443" s="61">
        <f t="shared" si="429"/>
        <v>3377241.2200000025</v>
      </c>
      <c r="AS443" s="61">
        <f t="shared" si="430"/>
        <v>3377241.2200000025</v>
      </c>
    </row>
    <row r="444" spans="1:45" ht="21" customHeight="1" x14ac:dyDescent="0.2">
      <c r="A444" s="8"/>
      <c r="B444" s="17" t="s">
        <v>226</v>
      </c>
      <c r="C444" s="12">
        <f>SUM(C445:C446)</f>
        <v>579732.6399999999</v>
      </c>
      <c r="D444" s="12">
        <f t="shared" ref="D444:J444" si="502">SUM(D445:D446)</f>
        <v>53675.519999999997</v>
      </c>
      <c r="E444" s="12">
        <f t="shared" si="502"/>
        <v>55380.72</v>
      </c>
      <c r="F444" s="12">
        <f t="shared" si="502"/>
        <v>180359.67999999999</v>
      </c>
      <c r="G444" s="12"/>
      <c r="H444" s="12">
        <f t="shared" si="502"/>
        <v>53675.519999999997</v>
      </c>
      <c r="I444" s="12">
        <f t="shared" si="502"/>
        <v>55380.72</v>
      </c>
      <c r="J444" s="12">
        <f t="shared" si="502"/>
        <v>180359.67999999999</v>
      </c>
      <c r="K444" s="27"/>
      <c r="L444" s="8"/>
      <c r="M444" s="17" t="s">
        <v>226</v>
      </c>
      <c r="N444" s="12">
        <f>SUM(N445:N446)</f>
        <v>3365783.8</v>
      </c>
      <c r="O444" s="12">
        <f t="shared" ref="O444:Q444" si="503">SUM(O445:O446)</f>
        <v>1654082.66</v>
      </c>
      <c r="P444" s="12">
        <f t="shared" si="503"/>
        <v>1654082.66</v>
      </c>
      <c r="Q444" s="63">
        <f t="shared" si="503"/>
        <v>1752070.18</v>
      </c>
      <c r="R444" s="12"/>
      <c r="S444" s="12">
        <f t="shared" ref="S444:U444" si="504">SUM(S445:S446)</f>
        <v>1654082.66</v>
      </c>
      <c r="T444" s="12">
        <f t="shared" si="504"/>
        <v>1654082.66</v>
      </c>
      <c r="U444" s="63">
        <f t="shared" si="504"/>
        <v>1752070.18</v>
      </c>
      <c r="W444" s="8"/>
      <c r="X444" s="17" t="s">
        <v>226</v>
      </c>
      <c r="Y444" s="12">
        <f>SUM(Y445:Y446)</f>
        <v>3367744.8</v>
      </c>
      <c r="Z444" s="20">
        <f t="shared" ref="Z444:AB444" si="505">SUM(Z445:Z446)</f>
        <v>1752070.18</v>
      </c>
      <c r="AA444" s="20">
        <f t="shared" si="505"/>
        <v>1752070.18</v>
      </c>
      <c r="AB444" s="20">
        <f t="shared" si="505"/>
        <v>1799511.8599999999</v>
      </c>
      <c r="AC444" s="20"/>
      <c r="AD444" s="20">
        <f t="shared" ref="AD444:AF444" si="506">SUM(AD445:AD446)</f>
        <v>1752070.18</v>
      </c>
      <c r="AE444" s="12">
        <f t="shared" si="506"/>
        <v>1752070.18</v>
      </c>
      <c r="AF444" s="12">
        <f t="shared" si="506"/>
        <v>1799511.8599999999</v>
      </c>
      <c r="AG444" s="12"/>
      <c r="AH444" s="69">
        <f t="shared" si="441"/>
        <v>1961</v>
      </c>
      <c r="AI444" s="61">
        <f t="shared" si="442"/>
        <v>0</v>
      </c>
      <c r="AJ444" s="61">
        <f t="shared" si="443"/>
        <v>0</v>
      </c>
      <c r="AK444" s="61">
        <f t="shared" si="444"/>
        <v>47441.679999999935</v>
      </c>
      <c r="AL444" s="61"/>
      <c r="AM444" s="61">
        <f t="shared" si="445"/>
        <v>0</v>
      </c>
      <c r="AN444" s="61">
        <f t="shared" si="446"/>
        <v>0</v>
      </c>
      <c r="AO444" s="61">
        <f t="shared" si="447"/>
        <v>47441.679999999935</v>
      </c>
      <c r="AP444" s="61"/>
      <c r="AQ444" s="61">
        <f t="shared" si="428"/>
        <v>0</v>
      </c>
      <c r="AR444" s="61">
        <f t="shared" si="429"/>
        <v>0</v>
      </c>
      <c r="AS444" s="61">
        <f t="shared" si="430"/>
        <v>0</v>
      </c>
    </row>
    <row r="445" spans="1:45" ht="13.5" customHeight="1" x14ac:dyDescent="0.2">
      <c r="A445" s="8"/>
      <c r="B445" s="13" t="s">
        <v>0</v>
      </c>
      <c r="C445" s="14">
        <v>579732.6399999999</v>
      </c>
      <c r="D445" s="14">
        <v>53675.519999999997</v>
      </c>
      <c r="E445" s="14">
        <v>55380.72</v>
      </c>
      <c r="F445" s="14">
        <v>180359.67999999999</v>
      </c>
      <c r="G445" s="14"/>
      <c r="H445" s="14">
        <v>53675.519999999997</v>
      </c>
      <c r="I445" s="14">
        <v>55380.72</v>
      </c>
      <c r="J445" s="51">
        <v>180359.67999999999</v>
      </c>
      <c r="K445" s="27"/>
      <c r="L445" s="8"/>
      <c r="M445" s="13" t="s">
        <v>0</v>
      </c>
      <c r="N445" s="14">
        <v>3365783.8</v>
      </c>
      <c r="O445" s="21">
        <v>1654082.66</v>
      </c>
      <c r="P445" s="21">
        <v>1654082.66</v>
      </c>
      <c r="Q445" s="64">
        <v>1752070.18</v>
      </c>
      <c r="R445" s="21"/>
      <c r="S445" s="21">
        <v>1654082.66</v>
      </c>
      <c r="T445" s="14">
        <v>1654082.66</v>
      </c>
      <c r="U445" s="64">
        <v>1752070.18</v>
      </c>
      <c r="W445" s="8"/>
      <c r="X445" s="13" t="s">
        <v>0</v>
      </c>
      <c r="Y445" s="14">
        <v>3367744.8</v>
      </c>
      <c r="Z445" s="21">
        <v>1752070.18</v>
      </c>
      <c r="AA445" s="21">
        <v>1752070.18</v>
      </c>
      <c r="AB445" s="21">
        <v>1799511.8599999999</v>
      </c>
      <c r="AC445" s="21"/>
      <c r="AD445" s="21">
        <v>1752070.18</v>
      </c>
      <c r="AE445" s="14">
        <v>1752070.18</v>
      </c>
      <c r="AF445" s="14">
        <v>1799511.8599999999</v>
      </c>
      <c r="AG445" s="14"/>
      <c r="AH445" s="69">
        <f t="shared" si="441"/>
        <v>1961</v>
      </c>
      <c r="AI445" s="61">
        <f>+Z445-Q445</f>
        <v>0</v>
      </c>
      <c r="AJ445" s="61">
        <f t="shared" si="443"/>
        <v>0</v>
      </c>
      <c r="AK445" s="61">
        <f t="shared" si="444"/>
        <v>47441.679999999935</v>
      </c>
      <c r="AL445" s="61"/>
      <c r="AM445" s="61">
        <f>+AD445-U445</f>
        <v>0</v>
      </c>
      <c r="AN445" s="61">
        <f t="shared" si="446"/>
        <v>0</v>
      </c>
      <c r="AO445" s="61">
        <f t="shared" si="447"/>
        <v>47441.679999999935</v>
      </c>
      <c r="AP445" s="61"/>
      <c r="AQ445" s="61">
        <f t="shared" si="428"/>
        <v>0</v>
      </c>
      <c r="AR445" s="61">
        <f t="shared" si="429"/>
        <v>0</v>
      </c>
      <c r="AS445" s="61">
        <f t="shared" si="430"/>
        <v>0</v>
      </c>
    </row>
    <row r="446" spans="1:45" ht="13.5" customHeight="1" x14ac:dyDescent="0.2">
      <c r="A446" s="8"/>
      <c r="B446" s="13" t="s">
        <v>2</v>
      </c>
      <c r="C446" s="14">
        <v>0</v>
      </c>
      <c r="D446" s="14">
        <v>0</v>
      </c>
      <c r="E446" s="14">
        <v>0</v>
      </c>
      <c r="F446" s="14">
        <v>0</v>
      </c>
      <c r="G446" s="14"/>
      <c r="H446" s="14">
        <v>0</v>
      </c>
      <c r="I446" s="14">
        <v>0</v>
      </c>
      <c r="J446" s="14">
        <v>0</v>
      </c>
      <c r="K446" s="27"/>
      <c r="L446" s="8"/>
      <c r="M446" s="13" t="s">
        <v>2</v>
      </c>
      <c r="N446" s="14">
        <v>0</v>
      </c>
      <c r="O446" s="14">
        <v>0</v>
      </c>
      <c r="P446" s="14">
        <v>0</v>
      </c>
      <c r="Q446" s="64">
        <v>0</v>
      </c>
      <c r="R446" s="14"/>
      <c r="S446" s="14">
        <v>0</v>
      </c>
      <c r="T446" s="14">
        <v>0</v>
      </c>
      <c r="U446" s="14">
        <v>0</v>
      </c>
      <c r="W446" s="8"/>
      <c r="X446" s="13" t="s">
        <v>2</v>
      </c>
      <c r="Y446" s="14">
        <v>0</v>
      </c>
      <c r="Z446" s="14">
        <v>0</v>
      </c>
      <c r="AA446" s="14">
        <v>0</v>
      </c>
      <c r="AB446" s="14">
        <v>0</v>
      </c>
      <c r="AC446" s="14"/>
      <c r="AD446" s="14">
        <v>0</v>
      </c>
      <c r="AE446" s="14">
        <v>0</v>
      </c>
      <c r="AF446" s="14">
        <v>0</v>
      </c>
      <c r="AG446" s="14"/>
      <c r="AH446" s="69">
        <f t="shared" si="441"/>
        <v>0</v>
      </c>
      <c r="AI446" s="61">
        <f t="shared" si="442"/>
        <v>0</v>
      </c>
      <c r="AJ446" s="61">
        <f t="shared" si="443"/>
        <v>0</v>
      </c>
      <c r="AK446" s="61">
        <f t="shared" si="444"/>
        <v>0</v>
      </c>
      <c r="AL446" s="61"/>
      <c r="AM446" s="61">
        <f t="shared" si="445"/>
        <v>0</v>
      </c>
      <c r="AN446" s="61">
        <f t="shared" si="446"/>
        <v>0</v>
      </c>
      <c r="AO446" s="61">
        <f t="shared" si="447"/>
        <v>0</v>
      </c>
      <c r="AP446" s="61"/>
      <c r="AQ446" s="61">
        <f t="shared" si="428"/>
        <v>0</v>
      </c>
      <c r="AR446" s="61">
        <f t="shared" si="429"/>
        <v>0</v>
      </c>
      <c r="AS446" s="61">
        <f t="shared" si="430"/>
        <v>0</v>
      </c>
    </row>
    <row r="447" spans="1:45" ht="21" customHeight="1" x14ac:dyDescent="0.2">
      <c r="A447" s="8"/>
      <c r="B447" s="11" t="s">
        <v>100</v>
      </c>
      <c r="C447" s="12">
        <f>C448+C449</f>
        <v>14310459.309999999</v>
      </c>
      <c r="D447" s="12">
        <f>D448+D449</f>
        <v>196817.49000000002</v>
      </c>
      <c r="E447" s="12">
        <f>E448+E449</f>
        <v>419963.52</v>
      </c>
      <c r="F447" s="12">
        <f>F448+F449</f>
        <v>1584729.72</v>
      </c>
      <c r="G447" s="12"/>
      <c r="H447" s="12">
        <f>H448+H449</f>
        <v>196817.49000000002</v>
      </c>
      <c r="I447" s="12">
        <f>I448+I449</f>
        <v>419963.52</v>
      </c>
      <c r="J447" s="12">
        <f>J448+J449</f>
        <v>1584729.72</v>
      </c>
      <c r="K447" s="27"/>
      <c r="L447" s="8"/>
      <c r="M447" s="11" t="s">
        <v>100</v>
      </c>
      <c r="N447" s="12">
        <f>N448+N449</f>
        <v>14310459.309999999</v>
      </c>
      <c r="O447" s="12">
        <f>O448+O449</f>
        <v>2797132.19</v>
      </c>
      <c r="P447" s="12">
        <f>P448+P449</f>
        <v>3814834.9800000004</v>
      </c>
      <c r="Q447" s="12">
        <f>Q448+Q449</f>
        <v>4503532.2300000004</v>
      </c>
      <c r="R447" s="12"/>
      <c r="S447" s="12">
        <f>S448+S449</f>
        <v>2237506.79</v>
      </c>
      <c r="T447" s="12">
        <f>T448+T449</f>
        <v>2796685.9000000004</v>
      </c>
      <c r="U447" s="12">
        <f>U448+U449</f>
        <v>4503532.2300000004</v>
      </c>
      <c r="W447" s="8"/>
      <c r="X447" s="11" t="s">
        <v>100</v>
      </c>
      <c r="Y447" s="12">
        <f>Y448+Y449</f>
        <v>14999389.719999999</v>
      </c>
      <c r="Z447" s="12">
        <f>Z448+Z449</f>
        <v>6086111.8399999999</v>
      </c>
      <c r="AA447" s="12">
        <f>AA448+AA449</f>
        <v>6865675.1399999997</v>
      </c>
      <c r="AB447" s="12">
        <f>AB448+AB449</f>
        <v>7545556.3999999994</v>
      </c>
      <c r="AC447" s="12"/>
      <c r="AD447" s="12">
        <f>AD448+AD449</f>
        <v>6086111.8399999999</v>
      </c>
      <c r="AE447" s="12">
        <f>AE448+AE449</f>
        <v>6865675.1399999997</v>
      </c>
      <c r="AF447" s="12">
        <f>AF448+AF449</f>
        <v>7545556.3999999994</v>
      </c>
      <c r="AG447" s="12"/>
      <c r="AH447" s="69">
        <f t="shared" si="441"/>
        <v>688930.41000000015</v>
      </c>
      <c r="AI447" s="61">
        <f t="shared" si="442"/>
        <v>1582579.6099999994</v>
      </c>
      <c r="AJ447" s="61">
        <f t="shared" si="443"/>
        <v>779563.29999999981</v>
      </c>
      <c r="AK447" s="61">
        <f t="shared" si="444"/>
        <v>679881.25999999978</v>
      </c>
      <c r="AL447" s="61"/>
      <c r="AM447" s="61">
        <f t="shared" si="445"/>
        <v>1582579.6099999994</v>
      </c>
      <c r="AN447" s="61">
        <f t="shared" si="446"/>
        <v>779563.29999999981</v>
      </c>
      <c r="AO447" s="61">
        <f t="shared" si="447"/>
        <v>679881.25999999978</v>
      </c>
      <c r="AP447" s="61"/>
      <c r="AQ447" s="61">
        <f t="shared" si="428"/>
        <v>0</v>
      </c>
      <c r="AR447" s="61">
        <f t="shared" si="429"/>
        <v>0</v>
      </c>
      <c r="AS447" s="61">
        <f t="shared" si="430"/>
        <v>0</v>
      </c>
    </row>
    <row r="448" spans="1:45" ht="13.5" customHeight="1" x14ac:dyDescent="0.2">
      <c r="A448" s="8"/>
      <c r="B448" s="13" t="s">
        <v>0</v>
      </c>
      <c r="C448" s="14">
        <v>9821313.5499999989</v>
      </c>
      <c r="D448" s="14">
        <v>196817.49000000002</v>
      </c>
      <c r="E448" s="14">
        <v>419963.52</v>
      </c>
      <c r="F448" s="14">
        <v>1483628</v>
      </c>
      <c r="G448" s="14"/>
      <c r="H448" s="14">
        <v>196817.49000000002</v>
      </c>
      <c r="I448" s="14">
        <v>419963.52</v>
      </c>
      <c r="J448" s="14">
        <v>1483628</v>
      </c>
      <c r="K448" s="27"/>
      <c r="L448" s="8"/>
      <c r="M448" s="13" t="s">
        <v>0</v>
      </c>
      <c r="N448" s="14">
        <v>9821313.5499999989</v>
      </c>
      <c r="O448" s="14">
        <v>2136405.0699999998</v>
      </c>
      <c r="P448" s="14">
        <v>2695584.18</v>
      </c>
      <c r="Q448" s="14">
        <v>3384281.43</v>
      </c>
      <c r="R448" s="14"/>
      <c r="S448" s="14">
        <v>2136405.0699999998</v>
      </c>
      <c r="T448" s="14">
        <v>2695584.18</v>
      </c>
      <c r="U448" s="14">
        <v>3384281.43</v>
      </c>
      <c r="W448" s="8"/>
      <c r="X448" s="13" t="s">
        <v>0</v>
      </c>
      <c r="Y448" s="14">
        <v>10510243.959999999</v>
      </c>
      <c r="Z448" s="14">
        <v>4049813.68</v>
      </c>
      <c r="AA448" s="14">
        <v>4829376.9799999995</v>
      </c>
      <c r="AB448" s="14">
        <v>5509258.2399999993</v>
      </c>
      <c r="AC448" s="14"/>
      <c r="AD448" s="14">
        <v>4049813.68</v>
      </c>
      <c r="AE448" s="14">
        <v>4829376.9799999995</v>
      </c>
      <c r="AF448" s="14">
        <v>5509258.2399999993</v>
      </c>
      <c r="AG448" s="14"/>
      <c r="AH448" s="69">
        <f t="shared" si="441"/>
        <v>688930.41000000015</v>
      </c>
      <c r="AI448" s="61">
        <f t="shared" si="442"/>
        <v>665532.25</v>
      </c>
      <c r="AJ448" s="61">
        <f t="shared" si="443"/>
        <v>779563.29999999935</v>
      </c>
      <c r="AK448" s="61">
        <f t="shared" si="444"/>
        <v>679881.25999999978</v>
      </c>
      <c r="AL448" s="61"/>
      <c r="AM448" s="61">
        <f t="shared" si="445"/>
        <v>665532.25</v>
      </c>
      <c r="AN448" s="61">
        <f t="shared" si="446"/>
        <v>779563.29999999935</v>
      </c>
      <c r="AO448" s="61">
        <f t="shared" si="447"/>
        <v>679881.25999999978</v>
      </c>
      <c r="AP448" s="61"/>
      <c r="AQ448" s="61">
        <f t="shared" si="428"/>
        <v>0</v>
      </c>
      <c r="AR448" s="61">
        <f t="shared" si="429"/>
        <v>0</v>
      </c>
      <c r="AS448" s="61">
        <f t="shared" si="430"/>
        <v>0</v>
      </c>
    </row>
    <row r="449" spans="1:45" ht="13.5" customHeight="1" x14ac:dyDescent="0.2">
      <c r="A449" s="8"/>
      <c r="B449" s="13" t="s">
        <v>2</v>
      </c>
      <c r="C449" s="14">
        <v>4489145.76</v>
      </c>
      <c r="D449" s="14">
        <v>0</v>
      </c>
      <c r="E449" s="14">
        <v>0</v>
      </c>
      <c r="F449" s="14">
        <v>101101.72</v>
      </c>
      <c r="G449" s="14"/>
      <c r="H449" s="14">
        <v>0</v>
      </c>
      <c r="I449" s="14">
        <v>0</v>
      </c>
      <c r="J449" s="14">
        <v>101101.72</v>
      </c>
      <c r="K449" s="27"/>
      <c r="L449" s="8"/>
      <c r="M449" s="13" t="s">
        <v>2</v>
      </c>
      <c r="N449" s="14">
        <v>4489145.76</v>
      </c>
      <c r="O449" s="14">
        <v>660727.12</v>
      </c>
      <c r="P449" s="14">
        <v>1119250.8</v>
      </c>
      <c r="Q449" s="14">
        <v>1119250.8</v>
      </c>
      <c r="R449" s="14"/>
      <c r="S449" s="14">
        <v>101101.72</v>
      </c>
      <c r="T449" s="14">
        <v>101101.72</v>
      </c>
      <c r="U449" s="14">
        <v>1119250.8</v>
      </c>
      <c r="W449" s="8"/>
      <c r="X449" s="13" t="s">
        <v>2</v>
      </c>
      <c r="Y449" s="14">
        <v>4489145.76</v>
      </c>
      <c r="Z449" s="14">
        <v>2036298.1600000001</v>
      </c>
      <c r="AA449" s="14">
        <v>2036298.16</v>
      </c>
      <c r="AB449" s="14">
        <v>2036298.16</v>
      </c>
      <c r="AC449" s="14"/>
      <c r="AD449" s="14">
        <v>2036298.1600000001</v>
      </c>
      <c r="AE449" s="14">
        <v>2036298.16</v>
      </c>
      <c r="AF449" s="14">
        <v>2036298.16</v>
      </c>
      <c r="AG449" s="14"/>
      <c r="AH449" s="69">
        <f t="shared" si="441"/>
        <v>0</v>
      </c>
      <c r="AI449" s="61">
        <f t="shared" si="442"/>
        <v>917047.3600000001</v>
      </c>
      <c r="AJ449" s="61">
        <f t="shared" si="443"/>
        <v>0</v>
      </c>
      <c r="AK449" s="61">
        <f t="shared" si="444"/>
        <v>0</v>
      </c>
      <c r="AL449" s="61"/>
      <c r="AM449" s="61">
        <f t="shared" si="445"/>
        <v>917047.3600000001</v>
      </c>
      <c r="AN449" s="61">
        <f t="shared" si="446"/>
        <v>0</v>
      </c>
      <c r="AO449" s="61">
        <f t="shared" si="447"/>
        <v>0</v>
      </c>
      <c r="AP449" s="61"/>
      <c r="AQ449" s="61">
        <f t="shared" si="428"/>
        <v>0</v>
      </c>
      <c r="AR449" s="61">
        <f t="shared" si="429"/>
        <v>0</v>
      </c>
      <c r="AS449" s="61">
        <f t="shared" si="430"/>
        <v>0</v>
      </c>
    </row>
    <row r="450" spans="1:45" ht="21" customHeight="1" x14ac:dyDescent="0.2">
      <c r="A450" s="8"/>
      <c r="B450" s="17" t="s">
        <v>68</v>
      </c>
      <c r="C450" s="20">
        <f>SUM(C451:C452)</f>
        <v>160307155.79439998</v>
      </c>
      <c r="D450" s="20">
        <f t="shared" ref="D450:J450" si="507">SUM(D451:D452)</f>
        <v>17130340.458828889</v>
      </c>
      <c r="E450" s="20">
        <f t="shared" si="507"/>
        <v>30849579.557657778</v>
      </c>
      <c r="F450" s="20">
        <f t="shared" si="507"/>
        <v>44568818.65648666</v>
      </c>
      <c r="G450" s="20"/>
      <c r="H450" s="20">
        <f t="shared" si="507"/>
        <v>677828.73</v>
      </c>
      <c r="I450" s="20">
        <f t="shared" si="507"/>
        <v>4111724.66</v>
      </c>
      <c r="J450" s="20">
        <f t="shared" si="507"/>
        <v>10609290.139999999</v>
      </c>
      <c r="K450" s="27"/>
      <c r="L450" s="8"/>
      <c r="M450" s="17" t="s">
        <v>68</v>
      </c>
      <c r="N450" s="20">
        <f>SUM(N451:N452)</f>
        <v>160307155.79439998</v>
      </c>
      <c r="O450" s="20">
        <f t="shared" ref="O450:Q450" si="508">SUM(O451:O452)</f>
        <v>58545841.516115554</v>
      </c>
      <c r="P450" s="20">
        <f t="shared" si="508"/>
        <v>72329526.555144429</v>
      </c>
      <c r="Q450" s="20">
        <f t="shared" si="508"/>
        <v>86113211.594173327</v>
      </c>
      <c r="R450" s="20"/>
      <c r="S450" s="20">
        <f t="shared" ref="S450:U450" si="509">SUM(S451:S452)</f>
        <v>16297783.209999999</v>
      </c>
      <c r="T450" s="20">
        <f t="shared" si="509"/>
        <v>26243952.550000001</v>
      </c>
      <c r="U450" s="20">
        <f t="shared" si="509"/>
        <v>32090582.57</v>
      </c>
      <c r="W450" s="8"/>
      <c r="X450" s="17" t="s">
        <v>68</v>
      </c>
      <c r="Y450" s="20">
        <f>SUM(Y451:Y452)</f>
        <v>160307155.79439998</v>
      </c>
      <c r="Z450" s="20">
        <f t="shared" ref="Z450:AB450" si="510">SUM(Z451:Z452)</f>
        <v>101294978.17999999</v>
      </c>
      <c r="AA450" s="20">
        <f t="shared" si="510"/>
        <v>115278389.15000001</v>
      </c>
      <c r="AB450" s="20">
        <f t="shared" si="510"/>
        <v>129261800.12</v>
      </c>
      <c r="AC450" s="20"/>
      <c r="AD450" s="20">
        <f t="shared" ref="AD450:AF450" si="511">SUM(AD451:AD452)</f>
        <v>54619727.390000001</v>
      </c>
      <c r="AE450" s="20">
        <f t="shared" si="511"/>
        <v>65033579.200000003</v>
      </c>
      <c r="AF450" s="20">
        <f t="shared" si="511"/>
        <v>75378996.450000003</v>
      </c>
      <c r="AG450" s="20"/>
      <c r="AH450" s="69">
        <f>+Y450-N450</f>
        <v>0</v>
      </c>
      <c r="AI450" s="61">
        <f t="shared" si="442"/>
        <v>15181766.585826665</v>
      </c>
      <c r="AJ450" s="61">
        <f t="shared" si="443"/>
        <v>13983410.970000014</v>
      </c>
      <c r="AK450" s="61">
        <f t="shared" si="444"/>
        <v>13983410.969999999</v>
      </c>
      <c r="AL450" s="61"/>
      <c r="AM450" s="61">
        <f t="shared" si="445"/>
        <v>22529144.82</v>
      </c>
      <c r="AN450" s="61">
        <f t="shared" si="446"/>
        <v>10413851.810000002</v>
      </c>
      <c r="AO450" s="61">
        <f t="shared" si="447"/>
        <v>10345417.25</v>
      </c>
      <c r="AP450" s="61"/>
      <c r="AQ450" s="61">
        <f t="shared" si="428"/>
        <v>46675250.789999992</v>
      </c>
      <c r="AR450" s="61">
        <f t="shared" si="429"/>
        <v>50244809.950000003</v>
      </c>
      <c r="AS450" s="61">
        <f t="shared" si="430"/>
        <v>53882803.670000002</v>
      </c>
    </row>
    <row r="451" spans="1:45" ht="13.5" customHeight="1" x14ac:dyDescent="0.2">
      <c r="A451" s="8"/>
      <c r="B451" s="18" t="s">
        <v>0</v>
      </c>
      <c r="C451" s="21">
        <v>156896054.43439996</v>
      </c>
      <c r="D451" s="21">
        <v>13719239.098828889</v>
      </c>
      <c r="E451" s="21">
        <v>27438478.197657779</v>
      </c>
      <c r="F451" s="21">
        <v>41157717.296486661</v>
      </c>
      <c r="G451" s="21"/>
      <c r="H451" s="21">
        <v>677828.73</v>
      </c>
      <c r="I451" s="21">
        <v>4111724.66</v>
      </c>
      <c r="J451" s="21">
        <v>10609290.139999999</v>
      </c>
      <c r="K451" s="27"/>
      <c r="L451" s="8"/>
      <c r="M451" s="18" t="s">
        <v>0</v>
      </c>
      <c r="N451" s="14">
        <v>156896054.43439996</v>
      </c>
      <c r="O451" s="14">
        <v>55134740.156115554</v>
      </c>
      <c r="P451" s="14">
        <v>68918425.19514443</v>
      </c>
      <c r="Q451" s="14">
        <v>82702110.234173328</v>
      </c>
      <c r="R451" s="14"/>
      <c r="S451" s="14">
        <v>16297783.209999999</v>
      </c>
      <c r="T451" s="14">
        <v>26243952.550000001</v>
      </c>
      <c r="U451" s="14">
        <v>32090582.57</v>
      </c>
      <c r="W451" s="8"/>
      <c r="X451" s="18" t="s">
        <v>0</v>
      </c>
      <c r="Y451" s="14">
        <v>156896054.43439996</v>
      </c>
      <c r="Z451" s="14">
        <v>97883876.819999993</v>
      </c>
      <c r="AA451" s="14">
        <v>111867287.79000001</v>
      </c>
      <c r="AB451" s="14">
        <v>125850698.76000001</v>
      </c>
      <c r="AC451" s="14"/>
      <c r="AD451" s="14">
        <v>54619727.390000001</v>
      </c>
      <c r="AE451" s="14">
        <v>65033579.200000003</v>
      </c>
      <c r="AF451" s="14">
        <v>75378996.450000003</v>
      </c>
      <c r="AG451" s="14"/>
      <c r="AH451" s="69">
        <f>+Y451-N451</f>
        <v>0</v>
      </c>
      <c r="AI451" s="61">
        <f t="shared" si="442"/>
        <v>15181766.585826665</v>
      </c>
      <c r="AJ451" s="61">
        <f t="shared" si="443"/>
        <v>13983410.970000014</v>
      </c>
      <c r="AK451" s="61">
        <f t="shared" si="444"/>
        <v>13983410.969999999</v>
      </c>
      <c r="AL451" s="61"/>
      <c r="AM451" s="61">
        <f t="shared" si="445"/>
        <v>22529144.82</v>
      </c>
      <c r="AN451" s="61">
        <f t="shared" si="446"/>
        <v>10413851.810000002</v>
      </c>
      <c r="AO451" s="61">
        <f t="shared" si="447"/>
        <v>10345417.25</v>
      </c>
      <c r="AP451" s="61"/>
      <c r="AQ451" s="61">
        <f t="shared" si="428"/>
        <v>43264149.429999992</v>
      </c>
      <c r="AR451" s="61">
        <f t="shared" si="429"/>
        <v>46833708.590000004</v>
      </c>
      <c r="AS451" s="61">
        <f t="shared" si="430"/>
        <v>50471702.310000002</v>
      </c>
    </row>
    <row r="452" spans="1:45" ht="13.5" customHeight="1" x14ac:dyDescent="0.2">
      <c r="A452" s="8"/>
      <c r="B452" s="18" t="s">
        <v>2</v>
      </c>
      <c r="C452" s="21">
        <v>3411101.3600000003</v>
      </c>
      <c r="D452" s="21">
        <v>3411101.36</v>
      </c>
      <c r="E452" s="21">
        <v>3411101.36</v>
      </c>
      <c r="F452" s="21">
        <v>3411101.36</v>
      </c>
      <c r="G452" s="21"/>
      <c r="H452" s="21">
        <v>0</v>
      </c>
      <c r="I452" s="21">
        <v>0</v>
      </c>
      <c r="J452" s="21">
        <v>0</v>
      </c>
      <c r="K452" s="41"/>
      <c r="L452" s="8"/>
      <c r="M452" s="18" t="s">
        <v>2</v>
      </c>
      <c r="N452" s="14">
        <v>3411101.3600000003</v>
      </c>
      <c r="O452" s="14">
        <v>3411101.36</v>
      </c>
      <c r="P452" s="14">
        <v>3411101.36</v>
      </c>
      <c r="Q452" s="14">
        <v>3411101.36</v>
      </c>
      <c r="R452" s="14"/>
      <c r="S452" s="14">
        <v>0</v>
      </c>
      <c r="T452" s="14">
        <v>0</v>
      </c>
      <c r="U452" s="14">
        <v>0</v>
      </c>
      <c r="W452" s="8"/>
      <c r="X452" s="18" t="s">
        <v>2</v>
      </c>
      <c r="Y452" s="14">
        <v>3411101.3600000003</v>
      </c>
      <c r="Z452" s="14">
        <v>3411101.36</v>
      </c>
      <c r="AA452" s="14">
        <v>3411101.36</v>
      </c>
      <c r="AB452" s="14">
        <v>3411101.36</v>
      </c>
      <c r="AC452" s="14"/>
      <c r="AD452" s="14">
        <v>0</v>
      </c>
      <c r="AE452" s="14">
        <v>0</v>
      </c>
      <c r="AF452" s="14">
        <v>0</v>
      </c>
      <c r="AG452" s="14"/>
      <c r="AH452" s="69">
        <f>+Y452-N452</f>
        <v>0</v>
      </c>
      <c r="AI452" s="61">
        <f t="shared" si="442"/>
        <v>0</v>
      </c>
      <c r="AJ452" s="61">
        <f t="shared" si="443"/>
        <v>0</v>
      </c>
      <c r="AK452" s="61">
        <f t="shared" si="444"/>
        <v>0</v>
      </c>
      <c r="AL452" s="61"/>
      <c r="AM452" s="61">
        <f t="shared" si="445"/>
        <v>0</v>
      </c>
      <c r="AN452" s="61">
        <f t="shared" si="446"/>
        <v>0</v>
      </c>
      <c r="AO452" s="61">
        <f t="shared" si="447"/>
        <v>0</v>
      </c>
      <c r="AP452" s="61"/>
      <c r="AQ452" s="61">
        <f t="shared" si="428"/>
        <v>3411101.36</v>
      </c>
      <c r="AR452" s="61">
        <f t="shared" si="429"/>
        <v>3411101.36</v>
      </c>
      <c r="AS452" s="61">
        <f t="shared" si="430"/>
        <v>3411101.36</v>
      </c>
    </row>
    <row r="453" spans="1:45" ht="13.5" customHeight="1" x14ac:dyDescent="0.2">
      <c r="A453" s="8"/>
      <c r="B453" s="17" t="s">
        <v>228</v>
      </c>
      <c r="C453" s="12">
        <f>SUM(C454:C455)</f>
        <v>47172786.979999997</v>
      </c>
      <c r="D453" s="12">
        <f t="shared" ref="D453:J453" si="512">SUM(D454:D455)</f>
        <v>2975543.4203999997</v>
      </c>
      <c r="E453" s="12">
        <f t="shared" si="512"/>
        <v>8153764.9400000004</v>
      </c>
      <c r="F453" s="12">
        <f t="shared" si="512"/>
        <v>11747125.219999999</v>
      </c>
      <c r="G453" s="12"/>
      <c r="H453" s="12">
        <f t="shared" si="512"/>
        <v>2193985.0299999998</v>
      </c>
      <c r="I453" s="12">
        <f t="shared" si="512"/>
        <v>5510559.4600000009</v>
      </c>
      <c r="J453" s="12">
        <f t="shared" si="512"/>
        <v>7170487.4299999997</v>
      </c>
      <c r="K453" s="27"/>
      <c r="L453" s="8"/>
      <c r="M453" s="17" t="s">
        <v>228</v>
      </c>
      <c r="N453" s="12">
        <f>SUM(N454:N455)</f>
        <v>47172786.979999997</v>
      </c>
      <c r="O453" s="12">
        <f t="shared" ref="O453:Q453" si="513">SUM(O454:O455)</f>
        <v>16277282.319999998</v>
      </c>
      <c r="P453" s="12">
        <f t="shared" si="513"/>
        <v>19819587.879999999</v>
      </c>
      <c r="Q453" s="12">
        <f t="shared" si="513"/>
        <v>24209245.780000001</v>
      </c>
      <c r="R453" s="12"/>
      <c r="S453" s="12">
        <f t="shared" ref="S453:U453" si="514">SUM(S454:S455)</f>
        <v>10033287.65</v>
      </c>
      <c r="T453" s="12">
        <f t="shared" si="514"/>
        <v>13126766.030000001</v>
      </c>
      <c r="U453" s="12">
        <f t="shared" si="514"/>
        <v>14482837.210000001</v>
      </c>
      <c r="W453" s="8"/>
      <c r="X453" s="17" t="s">
        <v>228</v>
      </c>
      <c r="Y453" s="12">
        <f>SUM(Y454:Y455)</f>
        <v>47172786.979999997</v>
      </c>
      <c r="Z453" s="12">
        <f t="shared" ref="Z453:AB453" si="515">SUM(Z454:Z455)</f>
        <v>27582521.420000002</v>
      </c>
      <c r="AA453" s="12">
        <f t="shared" si="515"/>
        <v>31958658.560000002</v>
      </c>
      <c r="AB453" s="12">
        <f t="shared" si="515"/>
        <v>35221116.579999998</v>
      </c>
      <c r="AC453" s="12"/>
      <c r="AD453" s="12">
        <f t="shared" ref="AD453:AF453" si="516">SUM(AD454:AD455)</f>
        <v>17171776.620000001</v>
      </c>
      <c r="AE453" s="12">
        <f t="shared" si="516"/>
        <v>20312914.669999998</v>
      </c>
      <c r="AF453" s="12">
        <f t="shared" si="516"/>
        <v>20729115.219999999</v>
      </c>
      <c r="AG453" s="12"/>
      <c r="AH453" s="69">
        <f t="shared" si="441"/>
        <v>0</v>
      </c>
      <c r="AI453" s="61">
        <f t="shared" si="442"/>
        <v>3373275.6400000006</v>
      </c>
      <c r="AJ453" s="61">
        <f t="shared" si="443"/>
        <v>4376137.1400000006</v>
      </c>
      <c r="AK453" s="61">
        <f t="shared" si="444"/>
        <v>3262458.0199999958</v>
      </c>
      <c r="AL453" s="61"/>
      <c r="AM453" s="61">
        <f t="shared" si="445"/>
        <v>2688939.41</v>
      </c>
      <c r="AN453" s="61">
        <f t="shared" si="446"/>
        <v>3141138.049999997</v>
      </c>
      <c r="AO453" s="61">
        <f t="shared" si="447"/>
        <v>416200.55000000075</v>
      </c>
      <c r="AP453" s="61"/>
      <c r="AQ453" s="61">
        <f t="shared" si="428"/>
        <v>10410744.800000001</v>
      </c>
      <c r="AR453" s="61">
        <f t="shared" si="429"/>
        <v>11645743.890000004</v>
      </c>
      <c r="AS453" s="61">
        <f t="shared" si="430"/>
        <v>14492001.359999999</v>
      </c>
    </row>
    <row r="454" spans="1:45" ht="13.5" customHeight="1" x14ac:dyDescent="0.2">
      <c r="A454" s="8"/>
      <c r="B454" s="13" t="s">
        <v>0</v>
      </c>
      <c r="C454" s="14">
        <v>47172786.979999997</v>
      </c>
      <c r="D454" s="14">
        <v>2975543.4203999997</v>
      </c>
      <c r="E454" s="14">
        <v>8153764.9400000004</v>
      </c>
      <c r="F454" s="14">
        <v>11747125.219999999</v>
      </c>
      <c r="G454" s="14"/>
      <c r="H454" s="14">
        <v>2193985.0299999998</v>
      </c>
      <c r="I454" s="14">
        <v>5510559.4600000009</v>
      </c>
      <c r="J454" s="14">
        <v>7170487.4299999997</v>
      </c>
      <c r="K454" s="27"/>
      <c r="L454" s="8"/>
      <c r="M454" s="13" t="s">
        <v>0</v>
      </c>
      <c r="N454" s="14">
        <v>47172786.979999997</v>
      </c>
      <c r="O454" s="14">
        <v>16277282.319999998</v>
      </c>
      <c r="P454" s="14">
        <v>19819587.879999999</v>
      </c>
      <c r="Q454" s="14">
        <v>24209245.780000001</v>
      </c>
      <c r="R454" s="14"/>
      <c r="S454" s="14">
        <v>10033287.65</v>
      </c>
      <c r="T454" s="14">
        <v>13126766.030000001</v>
      </c>
      <c r="U454" s="14">
        <v>14482837.210000001</v>
      </c>
      <c r="W454" s="8"/>
      <c r="X454" s="13" t="s">
        <v>0</v>
      </c>
      <c r="Y454" s="14">
        <v>47172786.979999997</v>
      </c>
      <c r="Z454" s="14">
        <v>27582521.420000002</v>
      </c>
      <c r="AA454" s="14">
        <v>31958658.560000002</v>
      </c>
      <c r="AB454" s="14">
        <v>35221116.579999998</v>
      </c>
      <c r="AC454" s="14"/>
      <c r="AD454" s="14">
        <v>17171776.620000001</v>
      </c>
      <c r="AE454" s="14">
        <v>20312914.669999998</v>
      </c>
      <c r="AF454" s="14">
        <v>20729115.219999999</v>
      </c>
      <c r="AG454" s="14"/>
      <c r="AH454" s="69">
        <f t="shared" si="441"/>
        <v>0</v>
      </c>
      <c r="AI454" s="61">
        <f t="shared" si="442"/>
        <v>3373275.6400000006</v>
      </c>
      <c r="AJ454" s="61">
        <f t="shared" si="443"/>
        <v>4376137.1400000006</v>
      </c>
      <c r="AK454" s="61">
        <f t="shared" si="444"/>
        <v>3262458.0199999958</v>
      </c>
      <c r="AL454" s="61"/>
      <c r="AM454" s="61">
        <f t="shared" si="445"/>
        <v>2688939.41</v>
      </c>
      <c r="AN454" s="61">
        <f t="shared" si="446"/>
        <v>3141138.049999997</v>
      </c>
      <c r="AO454" s="61">
        <f t="shared" si="447"/>
        <v>416200.55000000075</v>
      </c>
      <c r="AP454" s="61"/>
      <c r="AQ454" s="61">
        <f t="shared" si="428"/>
        <v>10410744.800000001</v>
      </c>
      <c r="AR454" s="61">
        <f t="shared" si="429"/>
        <v>11645743.890000004</v>
      </c>
      <c r="AS454" s="61">
        <f t="shared" si="430"/>
        <v>14492001.359999999</v>
      </c>
    </row>
    <row r="455" spans="1:45" ht="13.5" customHeight="1" x14ac:dyDescent="0.2">
      <c r="A455" s="8"/>
      <c r="B455" s="13" t="s">
        <v>2</v>
      </c>
      <c r="C455" s="14">
        <v>0</v>
      </c>
      <c r="D455" s="14">
        <v>0</v>
      </c>
      <c r="E455" s="14">
        <v>0</v>
      </c>
      <c r="F455" s="14">
        <v>0</v>
      </c>
      <c r="G455" s="14"/>
      <c r="H455" s="14">
        <v>0</v>
      </c>
      <c r="I455" s="14">
        <v>0</v>
      </c>
      <c r="J455" s="14">
        <v>0</v>
      </c>
      <c r="K455" s="27"/>
      <c r="L455" s="8"/>
      <c r="M455" s="13" t="s">
        <v>2</v>
      </c>
      <c r="N455" s="14">
        <v>0</v>
      </c>
      <c r="O455" s="14">
        <v>0</v>
      </c>
      <c r="P455" s="14">
        <v>0</v>
      </c>
      <c r="Q455" s="14">
        <v>0</v>
      </c>
      <c r="R455" s="14"/>
      <c r="S455" s="14">
        <v>0</v>
      </c>
      <c r="T455" s="14">
        <v>0</v>
      </c>
      <c r="U455" s="14">
        <v>0</v>
      </c>
      <c r="W455" s="8"/>
      <c r="X455" s="13" t="s">
        <v>2</v>
      </c>
      <c r="Y455" s="14">
        <v>0</v>
      </c>
      <c r="Z455" s="14">
        <v>0</v>
      </c>
      <c r="AA455" s="14">
        <v>0</v>
      </c>
      <c r="AB455" s="14">
        <v>0</v>
      </c>
      <c r="AC455" s="14"/>
      <c r="AD455" s="14">
        <v>0</v>
      </c>
      <c r="AE455" s="14">
        <v>0</v>
      </c>
      <c r="AF455" s="14">
        <v>0</v>
      </c>
      <c r="AG455" s="14"/>
      <c r="AH455" s="69">
        <f t="shared" si="441"/>
        <v>0</v>
      </c>
      <c r="AI455" s="61">
        <f t="shared" si="442"/>
        <v>0</v>
      </c>
      <c r="AJ455" s="61">
        <f t="shared" si="443"/>
        <v>0</v>
      </c>
      <c r="AK455" s="61">
        <f t="shared" si="444"/>
        <v>0</v>
      </c>
      <c r="AL455" s="61"/>
      <c r="AM455" s="61">
        <f t="shared" si="445"/>
        <v>0</v>
      </c>
      <c r="AN455" s="61">
        <f t="shared" si="446"/>
        <v>0</v>
      </c>
      <c r="AO455" s="61">
        <f t="shared" si="447"/>
        <v>0</v>
      </c>
      <c r="AP455" s="61"/>
      <c r="AQ455" s="61">
        <f t="shared" si="428"/>
        <v>0</v>
      </c>
      <c r="AR455" s="61">
        <f t="shared" si="429"/>
        <v>0</v>
      </c>
      <c r="AS455" s="61">
        <f t="shared" si="430"/>
        <v>0</v>
      </c>
    </row>
    <row r="456" spans="1:45" ht="13.5" customHeight="1" x14ac:dyDescent="0.2">
      <c r="A456" s="8"/>
      <c r="B456" s="13"/>
      <c r="C456" s="14"/>
      <c r="D456" s="14"/>
      <c r="E456" s="14"/>
      <c r="F456" s="14"/>
      <c r="G456" s="14"/>
      <c r="H456" s="14"/>
      <c r="I456" s="14"/>
      <c r="J456" s="14"/>
      <c r="K456" s="27"/>
      <c r="L456" s="8"/>
      <c r="M456" s="17" t="s">
        <v>259</v>
      </c>
      <c r="N456" s="12">
        <f>SUM(N457:N458)</f>
        <v>13799619.5</v>
      </c>
      <c r="O456" s="12">
        <f t="shared" ref="O456:U456" si="517">SUM(O457:O458)</f>
        <v>2574138.7600000002</v>
      </c>
      <c r="P456" s="12">
        <f t="shared" si="517"/>
        <v>3304316.54</v>
      </c>
      <c r="Q456" s="12">
        <f t="shared" si="517"/>
        <v>4119535.6400000006</v>
      </c>
      <c r="R456" s="12"/>
      <c r="S456" s="12">
        <f t="shared" si="517"/>
        <v>2574138.7600000002</v>
      </c>
      <c r="T456" s="12">
        <f t="shared" si="517"/>
        <v>3304316.54</v>
      </c>
      <c r="U456" s="12">
        <f t="shared" si="517"/>
        <v>4119535.6400000006</v>
      </c>
      <c r="W456" s="8"/>
      <c r="X456" s="17" t="s">
        <v>259</v>
      </c>
      <c r="Y456" s="12">
        <f>SUM(Y457:Y458)</f>
        <v>13799619.5</v>
      </c>
      <c r="Z456" s="12">
        <f t="shared" ref="Z456:AB456" si="518">SUM(Z457:Z458)</f>
        <v>5002626.9300000006</v>
      </c>
      <c r="AA456" s="12">
        <f t="shared" si="518"/>
        <v>6036817.4099999992</v>
      </c>
      <c r="AB456" s="12">
        <f t="shared" si="518"/>
        <v>7074881.7299999995</v>
      </c>
      <c r="AC456" s="12"/>
      <c r="AD456" s="12">
        <f t="shared" ref="AD456:AF456" si="519">SUM(AD457:AD458)</f>
        <v>5002626.9300000006</v>
      </c>
      <c r="AE456" s="12">
        <f t="shared" si="519"/>
        <v>6036817.4099999992</v>
      </c>
      <c r="AF456" s="12">
        <f t="shared" si="519"/>
        <v>7074881.7299999995</v>
      </c>
      <c r="AG456" s="12"/>
      <c r="AH456" s="69">
        <f t="shared" si="441"/>
        <v>0</v>
      </c>
      <c r="AI456" s="61">
        <f t="shared" si="442"/>
        <v>883091.29</v>
      </c>
      <c r="AJ456" s="61">
        <f t="shared" si="443"/>
        <v>1034190.4799999986</v>
      </c>
      <c r="AK456" s="61">
        <f t="shared" si="444"/>
        <v>1038064.3200000003</v>
      </c>
      <c r="AL456" s="61"/>
      <c r="AM456" s="61">
        <f t="shared" si="445"/>
        <v>883091.29</v>
      </c>
      <c r="AN456" s="61">
        <f t="shared" si="446"/>
        <v>1034190.4799999986</v>
      </c>
      <c r="AO456" s="61">
        <f t="shared" si="447"/>
        <v>1038064.3200000003</v>
      </c>
      <c r="AP456" s="61"/>
      <c r="AQ456" s="61">
        <f t="shared" ref="AQ456:AQ473" si="520">+Z456-AD456</f>
        <v>0</v>
      </c>
      <c r="AR456" s="61">
        <f t="shared" ref="AR456:AR473" si="521">+AA456-AE456</f>
        <v>0</v>
      </c>
      <c r="AS456" s="61">
        <f t="shared" ref="AS456:AS473" si="522">+AB456-AF456</f>
        <v>0</v>
      </c>
    </row>
    <row r="457" spans="1:45" ht="13.5" customHeight="1" x14ac:dyDescent="0.2">
      <c r="A457" s="8"/>
      <c r="B457" s="13"/>
      <c r="C457" s="14"/>
      <c r="D457" s="14"/>
      <c r="E457" s="14"/>
      <c r="F457" s="14"/>
      <c r="G457" s="14"/>
      <c r="H457" s="14"/>
      <c r="I457" s="14"/>
      <c r="J457" s="14"/>
      <c r="K457" s="27"/>
      <c r="L457" s="8"/>
      <c r="M457" s="13" t="s">
        <v>0</v>
      </c>
      <c r="N457" s="14">
        <v>13799619.5</v>
      </c>
      <c r="O457" s="14">
        <v>2574138.7600000002</v>
      </c>
      <c r="P457" s="14">
        <v>3304316.54</v>
      </c>
      <c r="Q457" s="14">
        <v>4119535.6400000006</v>
      </c>
      <c r="R457" s="14"/>
      <c r="S457" s="14">
        <v>2574138.7600000002</v>
      </c>
      <c r="T457" s="14">
        <v>3304316.54</v>
      </c>
      <c r="U457" s="14">
        <v>4119535.6400000006</v>
      </c>
      <c r="W457" s="8"/>
      <c r="X457" s="13" t="s">
        <v>0</v>
      </c>
      <c r="Y457" s="14">
        <v>13799619.5</v>
      </c>
      <c r="Z457" s="14">
        <v>5002626.9300000006</v>
      </c>
      <c r="AA457" s="14">
        <v>6036817.4099999992</v>
      </c>
      <c r="AB457" s="14">
        <v>7074881.7299999995</v>
      </c>
      <c r="AC457" s="14"/>
      <c r="AD457" s="14">
        <v>5002626.9300000006</v>
      </c>
      <c r="AE457" s="14">
        <v>6036817.4099999992</v>
      </c>
      <c r="AF457" s="14">
        <v>7074881.7299999995</v>
      </c>
      <c r="AG457" s="14"/>
      <c r="AH457" s="69">
        <f t="shared" si="441"/>
        <v>0</v>
      </c>
      <c r="AI457" s="61">
        <f t="shared" si="442"/>
        <v>883091.29</v>
      </c>
      <c r="AJ457" s="61">
        <f t="shared" si="443"/>
        <v>1034190.4799999986</v>
      </c>
      <c r="AK457" s="61">
        <f t="shared" si="444"/>
        <v>1038064.3200000003</v>
      </c>
      <c r="AL457" s="61"/>
      <c r="AM457" s="61">
        <f t="shared" si="445"/>
        <v>883091.29</v>
      </c>
      <c r="AN457" s="61">
        <f t="shared" si="446"/>
        <v>1034190.4799999986</v>
      </c>
      <c r="AO457" s="61">
        <f t="shared" si="447"/>
        <v>1038064.3200000003</v>
      </c>
      <c r="AP457" s="61"/>
      <c r="AQ457" s="61">
        <f t="shared" si="520"/>
        <v>0</v>
      </c>
      <c r="AR457" s="61">
        <f t="shared" si="521"/>
        <v>0</v>
      </c>
      <c r="AS457" s="61">
        <f t="shared" si="522"/>
        <v>0</v>
      </c>
    </row>
    <row r="458" spans="1:45" ht="13.5" customHeight="1" x14ac:dyDescent="0.2">
      <c r="A458" s="8"/>
      <c r="B458" s="13"/>
      <c r="C458" s="14"/>
      <c r="D458" s="14"/>
      <c r="E458" s="14"/>
      <c r="F458" s="14"/>
      <c r="G458" s="14"/>
      <c r="H458" s="14"/>
      <c r="I458" s="14"/>
      <c r="J458" s="14"/>
      <c r="K458" s="27"/>
      <c r="L458" s="8"/>
      <c r="M458" s="13" t="s">
        <v>2</v>
      </c>
      <c r="N458" s="14">
        <v>0</v>
      </c>
      <c r="O458" s="14">
        <v>0</v>
      </c>
      <c r="P458" s="14">
        <v>0</v>
      </c>
      <c r="Q458" s="14">
        <v>0</v>
      </c>
      <c r="R458" s="14"/>
      <c r="S458" s="14">
        <v>0</v>
      </c>
      <c r="T458" s="14">
        <v>0</v>
      </c>
      <c r="U458" s="14">
        <v>0</v>
      </c>
      <c r="W458" s="8"/>
      <c r="X458" s="13" t="s">
        <v>2</v>
      </c>
      <c r="Y458" s="14">
        <v>0</v>
      </c>
      <c r="Z458" s="14">
        <v>0</v>
      </c>
      <c r="AA458" s="14">
        <v>0</v>
      </c>
      <c r="AB458" s="14">
        <v>0</v>
      </c>
      <c r="AC458" s="14"/>
      <c r="AD458" s="14">
        <v>0</v>
      </c>
      <c r="AE458" s="14">
        <v>0</v>
      </c>
      <c r="AF458" s="14">
        <v>0</v>
      </c>
      <c r="AG458" s="14"/>
      <c r="AH458" s="69">
        <f t="shared" si="441"/>
        <v>0</v>
      </c>
      <c r="AI458" s="61">
        <f t="shared" si="442"/>
        <v>0</v>
      </c>
      <c r="AJ458" s="61">
        <f t="shared" si="443"/>
        <v>0</v>
      </c>
      <c r="AK458" s="61">
        <f t="shared" si="444"/>
        <v>0</v>
      </c>
      <c r="AL458" s="61"/>
      <c r="AM458" s="61">
        <f t="shared" si="445"/>
        <v>0</v>
      </c>
      <c r="AN458" s="61">
        <f t="shared" si="446"/>
        <v>0</v>
      </c>
      <c r="AO458" s="61">
        <f t="shared" si="447"/>
        <v>0</v>
      </c>
      <c r="AP458" s="61"/>
      <c r="AQ458" s="61">
        <f t="shared" si="520"/>
        <v>0</v>
      </c>
      <c r="AR458" s="61">
        <f t="shared" si="521"/>
        <v>0</v>
      </c>
      <c r="AS458" s="61">
        <f t="shared" si="522"/>
        <v>0</v>
      </c>
    </row>
    <row r="459" spans="1:45" ht="18.75" customHeight="1" x14ac:dyDescent="0.2">
      <c r="A459" s="8"/>
      <c r="B459" s="13"/>
      <c r="C459" s="14"/>
      <c r="D459" s="14"/>
      <c r="E459" s="14"/>
      <c r="F459" s="14"/>
      <c r="G459" s="14"/>
      <c r="H459" s="14"/>
      <c r="I459" s="14"/>
      <c r="J459" s="14"/>
      <c r="K459" s="27"/>
      <c r="L459" s="8"/>
      <c r="M459" s="17" t="s">
        <v>260</v>
      </c>
      <c r="N459" s="12">
        <f>SUM(N460:N461)</f>
        <v>1836019</v>
      </c>
      <c r="O459" s="12">
        <f t="shared" ref="O459:U459" si="523">SUM(O460:O461)</f>
        <v>744208.62</v>
      </c>
      <c r="P459" s="12">
        <f t="shared" si="523"/>
        <v>1474016.39</v>
      </c>
      <c r="Q459" s="12">
        <f t="shared" si="523"/>
        <v>1474016.39</v>
      </c>
      <c r="R459" s="12"/>
      <c r="S459" s="12">
        <f t="shared" si="523"/>
        <v>744208.62</v>
      </c>
      <c r="T459" s="12">
        <f t="shared" si="523"/>
        <v>1474016.39</v>
      </c>
      <c r="U459" s="12">
        <f t="shared" si="523"/>
        <v>1474016.39</v>
      </c>
      <c r="W459" s="8"/>
      <c r="X459" s="17" t="s">
        <v>260</v>
      </c>
      <c r="Y459" s="12">
        <f>SUM(Y460:Y461)</f>
        <v>1836019</v>
      </c>
      <c r="Z459" s="12">
        <f t="shared" ref="Z459:AB459" si="524">SUM(Z460:Z461)</f>
        <v>1474016.39</v>
      </c>
      <c r="AA459" s="12">
        <f t="shared" si="524"/>
        <v>2232287.5099999998</v>
      </c>
      <c r="AB459" s="12">
        <f t="shared" si="524"/>
        <v>2232287.5099999998</v>
      </c>
      <c r="AC459" s="12"/>
      <c r="AD459" s="12">
        <f t="shared" ref="AD459:AF459" si="525">SUM(AD460:AD461)</f>
        <v>1474016.39</v>
      </c>
      <c r="AE459" s="12">
        <f t="shared" si="525"/>
        <v>2232287.5099999998</v>
      </c>
      <c r="AF459" s="12">
        <f t="shared" si="525"/>
        <v>2232287.5099999998</v>
      </c>
      <c r="AG459" s="12"/>
      <c r="AH459" s="69">
        <f t="shared" si="441"/>
        <v>0</v>
      </c>
      <c r="AI459" s="61">
        <f t="shared" si="442"/>
        <v>0</v>
      </c>
      <c r="AJ459" s="61">
        <f t="shared" si="443"/>
        <v>758271.11999999988</v>
      </c>
      <c r="AK459" s="61">
        <f t="shared" si="444"/>
        <v>0</v>
      </c>
      <c r="AL459" s="61"/>
      <c r="AM459" s="61">
        <f t="shared" si="445"/>
        <v>0</v>
      </c>
      <c r="AN459" s="61">
        <f t="shared" si="446"/>
        <v>758271.11999999988</v>
      </c>
      <c r="AO459" s="61">
        <f t="shared" si="447"/>
        <v>0</v>
      </c>
      <c r="AP459" s="61"/>
      <c r="AQ459" s="61">
        <f t="shared" si="520"/>
        <v>0</v>
      </c>
      <c r="AR459" s="61">
        <f t="shared" si="521"/>
        <v>0</v>
      </c>
      <c r="AS459" s="61">
        <f t="shared" si="522"/>
        <v>0</v>
      </c>
    </row>
    <row r="460" spans="1:45" ht="13.5" customHeight="1" x14ac:dyDescent="0.2">
      <c r="A460" s="8"/>
      <c r="B460" s="13"/>
      <c r="C460" s="14"/>
      <c r="D460" s="14"/>
      <c r="E460" s="14"/>
      <c r="F460" s="14"/>
      <c r="G460" s="14"/>
      <c r="H460" s="14"/>
      <c r="I460" s="14"/>
      <c r="J460" s="14"/>
      <c r="K460" s="27"/>
      <c r="L460" s="8"/>
      <c r="M460" s="13" t="s">
        <v>0</v>
      </c>
      <c r="N460" s="14">
        <v>1836019</v>
      </c>
      <c r="O460" s="14">
        <v>744208.62</v>
      </c>
      <c r="P460" s="14">
        <v>1474016.39</v>
      </c>
      <c r="Q460" s="14">
        <v>1474016.39</v>
      </c>
      <c r="R460" s="14"/>
      <c r="S460" s="14">
        <v>744208.62</v>
      </c>
      <c r="T460" s="14">
        <v>1474016.39</v>
      </c>
      <c r="U460" s="14">
        <v>1474016.39</v>
      </c>
      <c r="W460" s="8"/>
      <c r="X460" s="13" t="s">
        <v>0</v>
      </c>
      <c r="Y460" s="14">
        <v>1836019</v>
      </c>
      <c r="Z460" s="14">
        <v>1474016.39</v>
      </c>
      <c r="AA460" s="14">
        <v>2232287.5099999998</v>
      </c>
      <c r="AB460" s="14">
        <v>2232287.5099999998</v>
      </c>
      <c r="AC460" s="14"/>
      <c r="AD460" s="14">
        <v>1474016.39</v>
      </c>
      <c r="AE460" s="14">
        <v>2232287.5099999998</v>
      </c>
      <c r="AF460" s="14">
        <v>2232287.5099999998</v>
      </c>
      <c r="AG460" s="14"/>
      <c r="AH460" s="69">
        <f t="shared" si="441"/>
        <v>0</v>
      </c>
      <c r="AI460" s="61">
        <f t="shared" si="442"/>
        <v>0</v>
      </c>
      <c r="AJ460" s="61">
        <f t="shared" si="443"/>
        <v>758271.11999999988</v>
      </c>
      <c r="AK460" s="61">
        <f t="shared" si="444"/>
        <v>0</v>
      </c>
      <c r="AL460" s="61"/>
      <c r="AM460" s="61">
        <f t="shared" si="445"/>
        <v>0</v>
      </c>
      <c r="AN460" s="61">
        <f t="shared" si="446"/>
        <v>758271.11999999988</v>
      </c>
      <c r="AO460" s="61">
        <f t="shared" si="447"/>
        <v>0</v>
      </c>
      <c r="AP460" s="61"/>
      <c r="AQ460" s="61">
        <f t="shared" si="520"/>
        <v>0</v>
      </c>
      <c r="AR460" s="61">
        <f t="shared" si="521"/>
        <v>0</v>
      </c>
      <c r="AS460" s="61">
        <f t="shared" si="522"/>
        <v>0</v>
      </c>
    </row>
    <row r="461" spans="1:45" ht="13.5" customHeight="1" x14ac:dyDescent="0.2">
      <c r="A461" s="8"/>
      <c r="B461" s="13"/>
      <c r="C461" s="14"/>
      <c r="D461" s="14"/>
      <c r="E461" s="14"/>
      <c r="F461" s="14"/>
      <c r="G461" s="14"/>
      <c r="H461" s="14"/>
      <c r="I461" s="14"/>
      <c r="J461" s="14"/>
      <c r="K461" s="27"/>
      <c r="L461" s="8"/>
      <c r="M461" s="13" t="s">
        <v>2</v>
      </c>
      <c r="N461" s="14">
        <v>0</v>
      </c>
      <c r="O461" s="14">
        <v>0</v>
      </c>
      <c r="P461" s="14">
        <v>0</v>
      </c>
      <c r="Q461" s="14">
        <v>0</v>
      </c>
      <c r="R461" s="14"/>
      <c r="S461" s="14">
        <v>0</v>
      </c>
      <c r="T461" s="14">
        <v>0</v>
      </c>
      <c r="U461" s="14">
        <v>0</v>
      </c>
      <c r="W461" s="8"/>
      <c r="X461" s="13" t="s">
        <v>2</v>
      </c>
      <c r="Y461" s="14">
        <v>0</v>
      </c>
      <c r="Z461" s="14">
        <v>0</v>
      </c>
      <c r="AA461" s="14">
        <v>0</v>
      </c>
      <c r="AB461" s="14">
        <v>0</v>
      </c>
      <c r="AC461" s="14"/>
      <c r="AD461" s="14">
        <v>0</v>
      </c>
      <c r="AE461" s="14">
        <v>0</v>
      </c>
      <c r="AF461" s="14">
        <v>0</v>
      </c>
      <c r="AG461" s="14"/>
      <c r="AH461" s="69">
        <f t="shared" si="441"/>
        <v>0</v>
      </c>
      <c r="AI461" s="61">
        <f t="shared" si="442"/>
        <v>0</v>
      </c>
      <c r="AJ461" s="61">
        <f t="shared" si="443"/>
        <v>0</v>
      </c>
      <c r="AK461" s="61">
        <f t="shared" si="444"/>
        <v>0</v>
      </c>
      <c r="AL461" s="61"/>
      <c r="AM461" s="61">
        <f t="shared" si="445"/>
        <v>0</v>
      </c>
      <c r="AN461" s="61">
        <f t="shared" si="446"/>
        <v>0</v>
      </c>
      <c r="AO461" s="61">
        <f t="shared" si="447"/>
        <v>0</v>
      </c>
      <c r="AP461" s="61"/>
      <c r="AQ461" s="61">
        <f t="shared" si="520"/>
        <v>0</v>
      </c>
      <c r="AR461" s="61">
        <f t="shared" si="521"/>
        <v>0</v>
      </c>
      <c r="AS461" s="61">
        <f t="shared" si="522"/>
        <v>0</v>
      </c>
    </row>
    <row r="462" spans="1:45" ht="21" customHeight="1" x14ac:dyDescent="0.2">
      <c r="A462" s="8"/>
      <c r="B462" s="11" t="s">
        <v>69</v>
      </c>
      <c r="C462" s="12">
        <f>SUM(C463:C464)</f>
        <v>21169831.990000002</v>
      </c>
      <c r="D462" s="12">
        <f t="shared" ref="D462:J462" si="526">SUM(D463:D464)</f>
        <v>1351710</v>
      </c>
      <c r="E462" s="12">
        <f t="shared" si="526"/>
        <v>2116203.4</v>
      </c>
      <c r="F462" s="12">
        <f t="shared" si="526"/>
        <v>3311319.4</v>
      </c>
      <c r="G462" s="12"/>
      <c r="H462" s="12">
        <f t="shared" si="526"/>
        <v>53273.279999999999</v>
      </c>
      <c r="I462" s="12">
        <f t="shared" si="526"/>
        <v>421774.23</v>
      </c>
      <c r="J462" s="12">
        <f t="shared" si="526"/>
        <v>2276877.71</v>
      </c>
      <c r="K462" s="27"/>
      <c r="L462" s="8"/>
      <c r="M462" s="11" t="s">
        <v>69</v>
      </c>
      <c r="N462" s="12">
        <f>SUM(N463:N464)</f>
        <v>21169831.990000002</v>
      </c>
      <c r="O462" s="12">
        <f t="shared" ref="O462:Q462" si="527">SUM(O463:O464)</f>
        <v>6019334.8000000007</v>
      </c>
      <c r="P462" s="12">
        <f t="shared" si="527"/>
        <v>9083829.8000000007</v>
      </c>
      <c r="Q462" s="12">
        <f t="shared" si="527"/>
        <v>11015083.560000001</v>
      </c>
      <c r="R462" s="12"/>
      <c r="S462" s="12">
        <f t="shared" ref="S462:U462" si="528">SUM(S463:S464)</f>
        <v>3783033.3499999996</v>
      </c>
      <c r="T462" s="12">
        <f t="shared" si="528"/>
        <v>7283306.4399999995</v>
      </c>
      <c r="U462" s="12">
        <f t="shared" si="528"/>
        <v>10271819.66</v>
      </c>
      <c r="W462" s="8"/>
      <c r="X462" s="11" t="s">
        <v>69</v>
      </c>
      <c r="Y462" s="12">
        <f>SUM(Y463:Y464)</f>
        <v>24941641.590000004</v>
      </c>
      <c r="Z462" s="12">
        <f t="shared" ref="Z462:AB462" si="529">SUM(Z463:Z464)</f>
        <v>12484746.34</v>
      </c>
      <c r="AA462" s="12">
        <f t="shared" si="529"/>
        <v>14685187.560000001</v>
      </c>
      <c r="AB462" s="12">
        <f t="shared" si="529"/>
        <v>16922158.289999999</v>
      </c>
      <c r="AC462" s="12"/>
      <c r="AD462" s="12">
        <f t="shared" ref="AD462:AF462" si="530">SUM(AD463:AD464)</f>
        <v>11810222.23</v>
      </c>
      <c r="AE462" s="12">
        <f t="shared" si="530"/>
        <v>13448451.74</v>
      </c>
      <c r="AF462" s="12">
        <f t="shared" si="530"/>
        <v>16157770.689999999</v>
      </c>
      <c r="AG462" s="12"/>
      <c r="AH462" s="69">
        <f t="shared" ref="AH462:AH525" si="531">+Y462-N462</f>
        <v>3771809.6000000015</v>
      </c>
      <c r="AI462" s="61">
        <f t="shared" ref="AI462:AI525" si="532">+Z462-Q462</f>
        <v>1469662.7799999993</v>
      </c>
      <c r="AJ462" s="61">
        <f t="shared" ref="AJ462:AJ525" si="533">+AA462-Z462</f>
        <v>2200441.2200000007</v>
      </c>
      <c r="AK462" s="61">
        <f t="shared" ref="AK462:AK525" si="534">+AB462-AA462</f>
        <v>2236970.7299999986</v>
      </c>
      <c r="AL462" s="61"/>
      <c r="AM462" s="61">
        <f t="shared" ref="AM462:AM525" si="535">+AD462-U462</f>
        <v>1538402.5700000003</v>
      </c>
      <c r="AN462" s="61">
        <f t="shared" ref="AN462:AN525" si="536">+AE462-AD462</f>
        <v>1638229.5099999998</v>
      </c>
      <c r="AO462" s="61">
        <f t="shared" ref="AO462:AO525" si="537">+AF462-AE462</f>
        <v>2709318.9499999993</v>
      </c>
      <c r="AP462" s="61"/>
      <c r="AQ462" s="61">
        <f t="shared" si="520"/>
        <v>674524.1099999994</v>
      </c>
      <c r="AR462" s="61">
        <f t="shared" si="521"/>
        <v>1236735.8200000003</v>
      </c>
      <c r="AS462" s="61">
        <f t="shared" si="522"/>
        <v>764387.59999999963</v>
      </c>
    </row>
    <row r="463" spans="1:45" ht="13.5" customHeight="1" x14ac:dyDescent="0.2">
      <c r="A463" s="8"/>
      <c r="B463" s="13" t="s">
        <v>0</v>
      </c>
      <c r="C463" s="14">
        <v>20386278.830000002</v>
      </c>
      <c r="D463" s="14">
        <v>1351710</v>
      </c>
      <c r="E463" s="14">
        <v>2116203.4</v>
      </c>
      <c r="F463" s="14">
        <v>3311319.4</v>
      </c>
      <c r="G463" s="14"/>
      <c r="H463" s="14">
        <v>53273.279999999999</v>
      </c>
      <c r="I463" s="14">
        <v>421774.23</v>
      </c>
      <c r="J463" s="14">
        <v>2276877.71</v>
      </c>
      <c r="K463" s="27"/>
      <c r="L463" s="8"/>
      <c r="M463" s="13" t="s">
        <v>0</v>
      </c>
      <c r="N463" s="14">
        <v>20386278.830000002</v>
      </c>
      <c r="O463" s="14">
        <v>5310454.4000000004</v>
      </c>
      <c r="P463" s="14">
        <v>8374949.4000000004</v>
      </c>
      <c r="Q463" s="14">
        <v>10231530.4</v>
      </c>
      <c r="R463" s="14"/>
      <c r="S463" s="14">
        <v>3449133.3499999996</v>
      </c>
      <c r="T463" s="14">
        <v>6949406.4399999995</v>
      </c>
      <c r="U463" s="14">
        <v>9570581.3100000005</v>
      </c>
      <c r="W463" s="8"/>
      <c r="X463" s="13" t="s">
        <v>0</v>
      </c>
      <c r="Y463" s="71">
        <v>24158088.430000003</v>
      </c>
      <c r="Z463" s="71">
        <v>11701193.18</v>
      </c>
      <c r="AA463" s="71">
        <v>13901634.4</v>
      </c>
      <c r="AB463" s="71">
        <v>16138605.129999999</v>
      </c>
      <c r="AC463" s="71"/>
      <c r="AD463" s="71">
        <v>11108983.880000001</v>
      </c>
      <c r="AE463" s="71">
        <v>12747213.390000001</v>
      </c>
      <c r="AF463" s="71">
        <v>15456532.34</v>
      </c>
      <c r="AG463" s="14"/>
      <c r="AH463" s="69">
        <f t="shared" si="531"/>
        <v>3771809.6000000015</v>
      </c>
      <c r="AI463" s="61">
        <f t="shared" si="532"/>
        <v>1469662.7799999993</v>
      </c>
      <c r="AJ463" s="61">
        <f t="shared" si="533"/>
        <v>2200441.2200000007</v>
      </c>
      <c r="AK463" s="61">
        <f t="shared" si="534"/>
        <v>2236970.7299999986</v>
      </c>
      <c r="AL463" s="61"/>
      <c r="AM463" s="61">
        <f t="shared" si="535"/>
        <v>1538402.5700000003</v>
      </c>
      <c r="AN463" s="61">
        <f t="shared" si="536"/>
        <v>1638229.5099999998</v>
      </c>
      <c r="AO463" s="61">
        <f t="shared" si="537"/>
        <v>2709318.9499999993</v>
      </c>
      <c r="AP463" s="61"/>
      <c r="AQ463" s="61">
        <f t="shared" si="520"/>
        <v>592209.29999999888</v>
      </c>
      <c r="AR463" s="61">
        <f t="shared" si="521"/>
        <v>1154421.0099999998</v>
      </c>
      <c r="AS463" s="61">
        <f t="shared" si="522"/>
        <v>682072.78999999911</v>
      </c>
    </row>
    <row r="464" spans="1:45" ht="13.5" customHeight="1" x14ac:dyDescent="0.2">
      <c r="A464" s="8"/>
      <c r="B464" s="13" t="s">
        <v>2</v>
      </c>
      <c r="C464" s="14">
        <v>783553.16</v>
      </c>
      <c r="D464" s="14">
        <v>0</v>
      </c>
      <c r="E464" s="14">
        <v>0</v>
      </c>
      <c r="F464" s="14">
        <v>0</v>
      </c>
      <c r="G464" s="14"/>
      <c r="H464" s="14">
        <v>0</v>
      </c>
      <c r="I464" s="14">
        <v>0</v>
      </c>
      <c r="J464" s="14">
        <v>0</v>
      </c>
      <c r="K464" s="27"/>
      <c r="L464" s="8"/>
      <c r="M464" s="13" t="s">
        <v>2</v>
      </c>
      <c r="N464" s="14">
        <v>783553.16</v>
      </c>
      <c r="O464" s="14">
        <v>708880.4</v>
      </c>
      <c r="P464" s="14">
        <v>708880.4</v>
      </c>
      <c r="Q464" s="64">
        <v>783553.16</v>
      </c>
      <c r="R464" s="14"/>
      <c r="S464" s="14">
        <v>333900</v>
      </c>
      <c r="T464" s="14">
        <v>333900</v>
      </c>
      <c r="U464" s="64">
        <v>701238.35</v>
      </c>
      <c r="W464" s="8"/>
      <c r="X464" s="13" t="s">
        <v>2</v>
      </c>
      <c r="Y464" s="71">
        <v>783553.16</v>
      </c>
      <c r="Z464" s="71">
        <v>783553.16</v>
      </c>
      <c r="AA464" s="71">
        <v>783553.16</v>
      </c>
      <c r="AB464" s="71">
        <v>783553.16</v>
      </c>
      <c r="AC464" s="71"/>
      <c r="AD464" s="71">
        <v>701238.35</v>
      </c>
      <c r="AE464" s="71">
        <v>701238.35</v>
      </c>
      <c r="AF464" s="71">
        <v>701238.35</v>
      </c>
      <c r="AG464" s="14"/>
      <c r="AH464" s="69">
        <f t="shared" si="531"/>
        <v>0</v>
      </c>
      <c r="AI464" s="61">
        <f>+Z464-Q464</f>
        <v>0</v>
      </c>
      <c r="AJ464" s="61">
        <f t="shared" si="533"/>
        <v>0</v>
      </c>
      <c r="AK464" s="61">
        <f t="shared" si="534"/>
        <v>0</v>
      </c>
      <c r="AL464" s="61"/>
      <c r="AM464" s="65">
        <f>+AD464-U464</f>
        <v>0</v>
      </c>
      <c r="AN464" s="61">
        <f t="shared" si="536"/>
        <v>0</v>
      </c>
      <c r="AO464" s="61">
        <f t="shared" si="537"/>
        <v>0</v>
      </c>
      <c r="AP464" s="61"/>
      <c r="AQ464" s="61">
        <f t="shared" si="520"/>
        <v>82314.810000000056</v>
      </c>
      <c r="AR464" s="61">
        <f t="shared" si="521"/>
        <v>82314.810000000056</v>
      </c>
      <c r="AS464" s="61">
        <f t="shared" si="522"/>
        <v>82314.810000000056</v>
      </c>
    </row>
    <row r="465" spans="1:67" ht="13.5" customHeight="1" x14ac:dyDescent="0.2">
      <c r="A465" s="8"/>
      <c r="B465" s="11" t="s">
        <v>140</v>
      </c>
      <c r="C465" s="12">
        <f>C466+C467</f>
        <v>35170367.75</v>
      </c>
      <c r="D465" s="12">
        <f>D466+D467</f>
        <v>3821919.3900000006</v>
      </c>
      <c r="E465" s="12">
        <f>E466+E467</f>
        <v>8177287.1799999997</v>
      </c>
      <c r="F465" s="12">
        <f>F466+F467</f>
        <v>12503095.039999999</v>
      </c>
      <c r="G465" s="12"/>
      <c r="H465" s="12">
        <f>H466+H467</f>
        <v>3821919.3900000006</v>
      </c>
      <c r="I465" s="12">
        <f>I466+I467</f>
        <v>8177287.1799999997</v>
      </c>
      <c r="J465" s="12">
        <f>J466+J467</f>
        <v>12503095.039999999</v>
      </c>
      <c r="K465" s="27"/>
      <c r="L465" s="8"/>
      <c r="M465" s="11" t="s">
        <v>140</v>
      </c>
      <c r="N465" s="12">
        <f>N466+N467</f>
        <v>35170367.75</v>
      </c>
      <c r="O465" s="12">
        <f>O466+O467</f>
        <v>109368351.66</v>
      </c>
      <c r="P465" s="12">
        <f>P466+P467</f>
        <v>114430232</v>
      </c>
      <c r="Q465" s="12">
        <f>Q466+Q467</f>
        <v>118184713.44</v>
      </c>
      <c r="R465" s="12"/>
      <c r="S465" s="12">
        <f>S466+S467</f>
        <v>109368351.66</v>
      </c>
      <c r="T465" s="12">
        <f>T466+T467</f>
        <v>114430232</v>
      </c>
      <c r="U465" s="12">
        <f>U466+U467</f>
        <v>118184713.44</v>
      </c>
      <c r="W465" s="8"/>
      <c r="X465" s="11" t="s">
        <v>140</v>
      </c>
      <c r="Y465" s="12">
        <f>Y466+Y467</f>
        <v>35170367.75</v>
      </c>
      <c r="Z465" s="12">
        <f>Z466+Z467</f>
        <v>121288006.45</v>
      </c>
      <c r="AA465" s="12">
        <f>AA466+AA467</f>
        <v>130434700.72999999</v>
      </c>
      <c r="AB465" s="12">
        <f>AB466+AB467</f>
        <v>180602857.68000001</v>
      </c>
      <c r="AC465" s="12"/>
      <c r="AD465" s="12">
        <f>AD466+AD467</f>
        <v>121288006.45</v>
      </c>
      <c r="AE465" s="12">
        <f>AE466+AE467</f>
        <v>130434700.72999999</v>
      </c>
      <c r="AF465" s="12">
        <f>AF466+AF467</f>
        <v>180602857.68000001</v>
      </c>
      <c r="AG465" s="12"/>
      <c r="AH465" s="69">
        <f t="shared" si="531"/>
        <v>0</v>
      </c>
      <c r="AI465" s="61">
        <f t="shared" si="532"/>
        <v>3103293.0100000054</v>
      </c>
      <c r="AJ465" s="61">
        <f t="shared" si="533"/>
        <v>9146694.2799999863</v>
      </c>
      <c r="AK465" s="61">
        <f t="shared" si="534"/>
        <v>50168156.950000018</v>
      </c>
      <c r="AL465" s="61"/>
      <c r="AM465" s="61">
        <f t="shared" si="535"/>
        <v>3103293.0100000054</v>
      </c>
      <c r="AN465" s="61">
        <f t="shared" si="536"/>
        <v>9146694.2799999863</v>
      </c>
      <c r="AO465" s="61">
        <f t="shared" si="537"/>
        <v>50168156.950000018</v>
      </c>
      <c r="AP465" s="61"/>
      <c r="AQ465" s="61">
        <f t="shared" si="520"/>
        <v>0</v>
      </c>
      <c r="AR465" s="61">
        <f t="shared" si="521"/>
        <v>0</v>
      </c>
      <c r="AS465" s="61">
        <f t="shared" si="522"/>
        <v>0</v>
      </c>
    </row>
    <row r="466" spans="1:67" ht="13.5" customHeight="1" x14ac:dyDescent="0.2">
      <c r="A466" s="8"/>
      <c r="B466" s="13" t="s">
        <v>0</v>
      </c>
      <c r="C466" s="14">
        <v>35170367.75</v>
      </c>
      <c r="D466" s="14">
        <v>3821919.3900000006</v>
      </c>
      <c r="E466" s="14">
        <v>8177287.1799999997</v>
      </c>
      <c r="F466" s="14">
        <v>12503095.039999999</v>
      </c>
      <c r="G466" s="14"/>
      <c r="H466" s="14">
        <v>3821919.3900000006</v>
      </c>
      <c r="I466" s="14">
        <v>8177287.1799999997</v>
      </c>
      <c r="J466" s="14">
        <v>12503095.039999999</v>
      </c>
      <c r="K466" s="27"/>
      <c r="L466" s="8"/>
      <c r="M466" s="13" t="s">
        <v>0</v>
      </c>
      <c r="N466" s="14">
        <v>35170367.75</v>
      </c>
      <c r="O466" s="14">
        <v>109368351.66</v>
      </c>
      <c r="P466" s="14">
        <v>114430232</v>
      </c>
      <c r="Q466" s="14">
        <v>118184713.44</v>
      </c>
      <c r="R466" s="14"/>
      <c r="S466" s="14">
        <v>109368351.66</v>
      </c>
      <c r="T466" s="14">
        <v>114430232</v>
      </c>
      <c r="U466" s="14">
        <v>118184713.44</v>
      </c>
      <c r="W466" s="8"/>
      <c r="X466" s="13" t="s">
        <v>0</v>
      </c>
      <c r="Y466" s="14">
        <v>35170367.75</v>
      </c>
      <c r="Z466" s="14">
        <v>121288006.45</v>
      </c>
      <c r="AA466" s="14">
        <v>130434700.72999999</v>
      </c>
      <c r="AB466" s="14">
        <v>180602857.68000001</v>
      </c>
      <c r="AC466" s="14"/>
      <c r="AD466" s="14">
        <v>121288006.45</v>
      </c>
      <c r="AE466" s="14">
        <v>130434700.72999999</v>
      </c>
      <c r="AF466" s="14">
        <v>180602857.68000001</v>
      </c>
      <c r="AG466" s="14"/>
      <c r="AH466" s="69">
        <f t="shared" si="531"/>
        <v>0</v>
      </c>
      <c r="AI466" s="61">
        <f t="shared" si="532"/>
        <v>3103293.0100000054</v>
      </c>
      <c r="AJ466" s="61">
        <f t="shared" si="533"/>
        <v>9146694.2799999863</v>
      </c>
      <c r="AK466" s="61">
        <f t="shared" si="534"/>
        <v>50168156.950000018</v>
      </c>
      <c r="AL466" s="61"/>
      <c r="AM466" s="61">
        <f t="shared" si="535"/>
        <v>3103293.0100000054</v>
      </c>
      <c r="AN466" s="61">
        <f t="shared" si="536"/>
        <v>9146694.2799999863</v>
      </c>
      <c r="AO466" s="61">
        <f t="shared" si="537"/>
        <v>50168156.950000018</v>
      </c>
      <c r="AP466" s="61"/>
      <c r="AQ466" s="61">
        <f t="shared" si="520"/>
        <v>0</v>
      </c>
      <c r="AR466" s="61">
        <f t="shared" si="521"/>
        <v>0</v>
      </c>
      <c r="AS466" s="61">
        <f t="shared" si="522"/>
        <v>0</v>
      </c>
    </row>
    <row r="467" spans="1:67" ht="13.5" customHeight="1" x14ac:dyDescent="0.2">
      <c r="A467" s="8"/>
      <c r="B467" s="13" t="s">
        <v>2</v>
      </c>
      <c r="C467" s="14">
        <v>0</v>
      </c>
      <c r="D467" s="14">
        <v>0</v>
      </c>
      <c r="E467" s="14">
        <v>0</v>
      </c>
      <c r="F467" s="14">
        <v>0</v>
      </c>
      <c r="G467" s="14"/>
      <c r="H467" s="14">
        <v>0</v>
      </c>
      <c r="I467" s="14">
        <v>0</v>
      </c>
      <c r="J467" s="14">
        <v>0</v>
      </c>
      <c r="K467" s="27"/>
      <c r="L467" s="8"/>
      <c r="M467" s="13" t="s">
        <v>2</v>
      </c>
      <c r="N467" s="14">
        <v>0</v>
      </c>
      <c r="O467" s="14">
        <v>0</v>
      </c>
      <c r="P467" s="14">
        <v>0</v>
      </c>
      <c r="Q467" s="14">
        <v>0</v>
      </c>
      <c r="R467" s="14"/>
      <c r="S467" s="14">
        <v>0</v>
      </c>
      <c r="T467" s="14">
        <v>0</v>
      </c>
      <c r="U467" s="14">
        <v>0</v>
      </c>
      <c r="W467" s="8"/>
      <c r="X467" s="13" t="s">
        <v>2</v>
      </c>
      <c r="Y467" s="14">
        <v>0</v>
      </c>
      <c r="Z467" s="14">
        <v>0</v>
      </c>
      <c r="AA467" s="14">
        <v>0</v>
      </c>
      <c r="AB467" s="14">
        <v>0</v>
      </c>
      <c r="AC467" s="14"/>
      <c r="AD467" s="14">
        <v>0</v>
      </c>
      <c r="AE467" s="14">
        <v>0</v>
      </c>
      <c r="AF467" s="14">
        <v>0</v>
      </c>
      <c r="AG467" s="14"/>
      <c r="AH467" s="69">
        <f t="shared" si="531"/>
        <v>0</v>
      </c>
      <c r="AI467" s="61">
        <f t="shared" si="532"/>
        <v>0</v>
      </c>
      <c r="AJ467" s="61">
        <f t="shared" si="533"/>
        <v>0</v>
      </c>
      <c r="AK467" s="61">
        <f t="shared" si="534"/>
        <v>0</v>
      </c>
      <c r="AL467" s="61"/>
      <c r="AM467" s="61">
        <f t="shared" si="535"/>
        <v>0</v>
      </c>
      <c r="AN467" s="61">
        <f t="shared" si="536"/>
        <v>0</v>
      </c>
      <c r="AO467" s="61">
        <f t="shared" si="537"/>
        <v>0</v>
      </c>
      <c r="AP467" s="61"/>
      <c r="AQ467" s="61">
        <f t="shared" si="520"/>
        <v>0</v>
      </c>
      <c r="AR467" s="61">
        <f t="shared" si="521"/>
        <v>0</v>
      </c>
      <c r="AS467" s="61">
        <f t="shared" si="522"/>
        <v>0</v>
      </c>
    </row>
    <row r="468" spans="1:67" ht="13.5" customHeight="1" x14ac:dyDescent="0.2">
      <c r="A468" s="8"/>
      <c r="B468" s="11" t="s">
        <v>101</v>
      </c>
      <c r="C468" s="12">
        <f>SUM(C469:C470)</f>
        <v>4402344.67</v>
      </c>
      <c r="D468" s="12">
        <f t="shared" ref="D468:J468" si="538">SUM(D469:D470)</f>
        <v>35256.949999999997</v>
      </c>
      <c r="E468" s="12">
        <f t="shared" si="538"/>
        <v>368767.72</v>
      </c>
      <c r="F468" s="12">
        <f t="shared" si="538"/>
        <v>832324.3600000001</v>
      </c>
      <c r="G468" s="12"/>
      <c r="H468" s="12">
        <f t="shared" si="538"/>
        <v>10256.950000000001</v>
      </c>
      <c r="I468" s="12">
        <f t="shared" si="538"/>
        <v>353749.72</v>
      </c>
      <c r="J468" s="12">
        <f t="shared" si="538"/>
        <v>808150.54</v>
      </c>
      <c r="K468" s="27"/>
      <c r="L468" s="8"/>
      <c r="M468" s="11" t="s">
        <v>101</v>
      </c>
      <c r="N468" s="12">
        <f>SUM(N469:N470)</f>
        <v>4467279.67</v>
      </c>
      <c r="O468" s="12">
        <f t="shared" ref="O468:Q468" si="539">SUM(O469:O470)</f>
        <v>1166154.04</v>
      </c>
      <c r="P468" s="12">
        <f t="shared" si="539"/>
        <v>1518043.51</v>
      </c>
      <c r="Q468" s="12">
        <f t="shared" si="539"/>
        <v>1971371.37</v>
      </c>
      <c r="R468" s="12"/>
      <c r="S468" s="12">
        <f t="shared" ref="S468:U468" si="540">SUM(S469:S470)</f>
        <v>1157756.6800000002</v>
      </c>
      <c r="T468" s="12">
        <f t="shared" si="540"/>
        <v>1509646.15</v>
      </c>
      <c r="U468" s="12">
        <f t="shared" si="540"/>
        <v>1948543.73</v>
      </c>
      <c r="W468" s="8"/>
      <c r="X468" s="11" t="s">
        <v>101</v>
      </c>
      <c r="Y468" s="12">
        <f>SUM(Y469:Y470)</f>
        <v>4467279.67</v>
      </c>
      <c r="Z468" s="12">
        <f t="shared" ref="Z468:AB468" si="541">SUM(Z469:Z470)</f>
        <v>2473257.7999999998</v>
      </c>
      <c r="AA468" s="12">
        <f t="shared" si="541"/>
        <v>2825147.27</v>
      </c>
      <c r="AB468" s="12">
        <f t="shared" si="541"/>
        <v>3278475.29</v>
      </c>
      <c r="AC468" s="12"/>
      <c r="AD468" s="12">
        <f t="shared" ref="AD468:AF468" si="542">SUM(AD469:AD470)</f>
        <v>2131625.2800000003</v>
      </c>
      <c r="AE468" s="12">
        <f t="shared" si="542"/>
        <v>2483514.75</v>
      </c>
      <c r="AF468" s="12">
        <f t="shared" si="542"/>
        <v>2922412.77</v>
      </c>
      <c r="AG468" s="12"/>
      <c r="AH468" s="69">
        <f t="shared" si="531"/>
        <v>0</v>
      </c>
      <c r="AI468" s="61">
        <f t="shared" si="532"/>
        <v>501886.4299999997</v>
      </c>
      <c r="AJ468" s="61">
        <f t="shared" si="533"/>
        <v>351889.4700000002</v>
      </c>
      <c r="AK468" s="61">
        <f t="shared" si="534"/>
        <v>453328.02</v>
      </c>
      <c r="AL468" s="61"/>
      <c r="AM468" s="61">
        <f t="shared" si="535"/>
        <v>183081.55000000028</v>
      </c>
      <c r="AN468" s="61">
        <f t="shared" si="536"/>
        <v>351889.46999999974</v>
      </c>
      <c r="AO468" s="61">
        <f t="shared" si="537"/>
        <v>438898.02</v>
      </c>
      <c r="AP468" s="61"/>
      <c r="AQ468" s="61">
        <f t="shared" si="520"/>
        <v>341632.51999999955</v>
      </c>
      <c r="AR468" s="61">
        <f t="shared" si="521"/>
        <v>341632.52</v>
      </c>
      <c r="AS468" s="61">
        <f t="shared" si="522"/>
        <v>356062.52</v>
      </c>
    </row>
    <row r="469" spans="1:67" ht="13.5" customHeight="1" x14ac:dyDescent="0.2">
      <c r="A469" s="8"/>
      <c r="B469" s="13" t="s">
        <v>0</v>
      </c>
      <c r="C469" s="14">
        <v>4402344.67</v>
      </c>
      <c r="D469" s="14">
        <v>35256.949999999997</v>
      </c>
      <c r="E469" s="14">
        <v>368767.72</v>
      </c>
      <c r="F469" s="14">
        <v>832324.3600000001</v>
      </c>
      <c r="G469" s="14"/>
      <c r="H469" s="14">
        <v>10256.950000000001</v>
      </c>
      <c r="I469" s="14">
        <v>353749.72</v>
      </c>
      <c r="J469" s="14">
        <v>808150.54</v>
      </c>
      <c r="K469" s="27"/>
      <c r="L469" s="8"/>
      <c r="M469" s="13" t="s">
        <v>0</v>
      </c>
      <c r="N469" s="14">
        <v>4467279.67</v>
      </c>
      <c r="O469" s="14">
        <v>1166154.04</v>
      </c>
      <c r="P469" s="14">
        <v>1518043.51</v>
      </c>
      <c r="Q469" s="14">
        <v>1971371.37</v>
      </c>
      <c r="R469" s="14"/>
      <c r="S469" s="14">
        <v>1157756.6800000002</v>
      </c>
      <c r="T469" s="14">
        <v>1509646.15</v>
      </c>
      <c r="U469" s="14">
        <v>1948543.73</v>
      </c>
      <c r="W469" s="8"/>
      <c r="X469" s="13" t="s">
        <v>0</v>
      </c>
      <c r="Y469" s="14">
        <v>4467279.67</v>
      </c>
      <c r="Z469" s="14">
        <v>2473257.7999999998</v>
      </c>
      <c r="AA469" s="14">
        <v>2825147.27</v>
      </c>
      <c r="AB469" s="14">
        <v>3278475.29</v>
      </c>
      <c r="AC469" s="14"/>
      <c r="AD469" s="14">
        <v>2131625.2800000003</v>
      </c>
      <c r="AE469" s="14">
        <v>2483514.75</v>
      </c>
      <c r="AF469" s="14">
        <v>2922412.77</v>
      </c>
      <c r="AG469" s="14"/>
      <c r="AH469" s="69">
        <f t="shared" si="531"/>
        <v>0</v>
      </c>
      <c r="AI469" s="61">
        <f t="shared" si="532"/>
        <v>501886.4299999997</v>
      </c>
      <c r="AJ469" s="61">
        <f t="shared" si="533"/>
        <v>351889.4700000002</v>
      </c>
      <c r="AK469" s="61">
        <f t="shared" si="534"/>
        <v>453328.02</v>
      </c>
      <c r="AL469" s="61"/>
      <c r="AM469" s="61">
        <f t="shared" si="535"/>
        <v>183081.55000000028</v>
      </c>
      <c r="AN469" s="61">
        <f t="shared" si="536"/>
        <v>351889.46999999974</v>
      </c>
      <c r="AO469" s="61">
        <f t="shared" si="537"/>
        <v>438898.02</v>
      </c>
      <c r="AP469" s="61"/>
      <c r="AQ469" s="61">
        <f t="shared" si="520"/>
        <v>341632.51999999955</v>
      </c>
      <c r="AR469" s="61">
        <f t="shared" si="521"/>
        <v>341632.52</v>
      </c>
      <c r="AS469" s="61">
        <f t="shared" si="522"/>
        <v>356062.52</v>
      </c>
    </row>
    <row r="470" spans="1:67" ht="13.5" customHeight="1" x14ac:dyDescent="0.2">
      <c r="A470" s="8"/>
      <c r="B470" s="13" t="s">
        <v>2</v>
      </c>
      <c r="C470" s="14">
        <v>0</v>
      </c>
      <c r="D470" s="14">
        <v>0</v>
      </c>
      <c r="E470" s="14">
        <v>0</v>
      </c>
      <c r="F470" s="14">
        <v>0</v>
      </c>
      <c r="G470" s="14"/>
      <c r="H470" s="14">
        <v>0</v>
      </c>
      <c r="I470" s="14">
        <v>0</v>
      </c>
      <c r="J470" s="14">
        <v>0</v>
      </c>
      <c r="K470" s="27"/>
      <c r="L470" s="8"/>
      <c r="M470" s="13" t="s">
        <v>2</v>
      </c>
      <c r="N470" s="14">
        <v>0</v>
      </c>
      <c r="O470" s="14">
        <v>0</v>
      </c>
      <c r="P470" s="14">
        <v>0</v>
      </c>
      <c r="Q470" s="14">
        <v>0</v>
      </c>
      <c r="R470" s="14"/>
      <c r="S470" s="14">
        <v>0</v>
      </c>
      <c r="T470" s="14">
        <v>0</v>
      </c>
      <c r="U470" s="14">
        <v>0</v>
      </c>
      <c r="W470" s="8"/>
      <c r="X470" s="13" t="s">
        <v>2</v>
      </c>
      <c r="Y470" s="14">
        <v>0</v>
      </c>
      <c r="Z470" s="14">
        <v>0</v>
      </c>
      <c r="AA470" s="14">
        <v>0</v>
      </c>
      <c r="AB470" s="14">
        <v>0</v>
      </c>
      <c r="AC470" s="14"/>
      <c r="AD470" s="14">
        <v>0</v>
      </c>
      <c r="AE470" s="14">
        <v>0</v>
      </c>
      <c r="AF470" s="14">
        <v>0</v>
      </c>
      <c r="AG470" s="14"/>
      <c r="AH470" s="69">
        <f t="shared" si="531"/>
        <v>0</v>
      </c>
      <c r="AI470" s="61">
        <f t="shared" si="532"/>
        <v>0</v>
      </c>
      <c r="AJ470" s="61">
        <f t="shared" si="533"/>
        <v>0</v>
      </c>
      <c r="AK470" s="61">
        <f t="shared" si="534"/>
        <v>0</v>
      </c>
      <c r="AL470" s="61"/>
      <c r="AM470" s="61">
        <f t="shared" si="535"/>
        <v>0</v>
      </c>
      <c r="AN470" s="61">
        <f t="shared" si="536"/>
        <v>0</v>
      </c>
      <c r="AO470" s="61">
        <f t="shared" si="537"/>
        <v>0</v>
      </c>
      <c r="AP470" s="61"/>
      <c r="AQ470" s="61">
        <f t="shared" si="520"/>
        <v>0</v>
      </c>
      <c r="AR470" s="61">
        <f t="shared" si="521"/>
        <v>0</v>
      </c>
      <c r="AS470" s="61">
        <f t="shared" si="522"/>
        <v>0</v>
      </c>
    </row>
    <row r="471" spans="1:67" ht="21" customHeight="1" x14ac:dyDescent="0.2">
      <c r="A471" s="8"/>
      <c r="B471" s="11" t="s">
        <v>148</v>
      </c>
      <c r="C471" s="12">
        <f>SUM(C472:C473)</f>
        <v>3032234986</v>
      </c>
      <c r="D471" s="12">
        <f t="shared" ref="D471:J471" si="543">SUM(D472:D473)</f>
        <v>473643772</v>
      </c>
      <c r="E471" s="12">
        <f t="shared" si="543"/>
        <v>995722251</v>
      </c>
      <c r="F471" s="12">
        <f t="shared" si="543"/>
        <v>1430481978</v>
      </c>
      <c r="G471" s="12"/>
      <c r="H471" s="12">
        <f t="shared" si="543"/>
        <v>19946504.969999999</v>
      </c>
      <c r="I471" s="12">
        <f t="shared" si="543"/>
        <v>35716254.740000002</v>
      </c>
      <c r="J471" s="12">
        <f t="shared" si="543"/>
        <v>73045488.230000004</v>
      </c>
      <c r="K471" s="27"/>
      <c r="L471" s="8"/>
      <c r="M471" s="11" t="s">
        <v>148</v>
      </c>
      <c r="N471" s="12">
        <f>SUM(N472:N473)</f>
        <v>3180555814</v>
      </c>
      <c r="O471" s="12">
        <f t="shared" ref="O471:Q471" si="544">SUM(O472:O473)</f>
        <v>1605146508</v>
      </c>
      <c r="P471" s="12">
        <f t="shared" si="544"/>
        <v>1735712469</v>
      </c>
      <c r="Q471" s="12">
        <f t="shared" si="544"/>
        <v>1838262903</v>
      </c>
      <c r="R471" s="12"/>
      <c r="S471" s="12">
        <f t="shared" ref="S471:U471" si="545">SUM(S472:S473)</f>
        <v>88666586.650000006</v>
      </c>
      <c r="T471" s="12">
        <f t="shared" si="545"/>
        <v>119001353.88</v>
      </c>
      <c r="U471" s="12">
        <f t="shared" si="545"/>
        <v>134740486.09</v>
      </c>
      <c r="W471" s="8"/>
      <c r="X471" s="11" t="s">
        <v>148</v>
      </c>
      <c r="Y471" s="12">
        <f>SUM(Y472:Y473)</f>
        <v>3180555814</v>
      </c>
      <c r="Z471" s="12">
        <f t="shared" ref="Z471:AB471" si="546">SUM(Z472:Z473)</f>
        <v>2051177026</v>
      </c>
      <c r="AA471" s="12">
        <f t="shared" si="546"/>
        <v>2194340777</v>
      </c>
      <c r="AB471" s="12">
        <f t="shared" si="546"/>
        <v>2384246103</v>
      </c>
      <c r="AC471" s="12"/>
      <c r="AD471" s="12">
        <f t="shared" ref="AD471:AF471" si="547">SUM(AD472:AD473)</f>
        <v>138016402.54999998</v>
      </c>
      <c r="AE471" s="12">
        <f t="shared" si="547"/>
        <v>139141530.90000001</v>
      </c>
      <c r="AF471" s="12">
        <f t="shared" si="547"/>
        <v>139860234.84</v>
      </c>
      <c r="AG471" s="12"/>
      <c r="AH471" s="69">
        <f t="shared" si="531"/>
        <v>0</v>
      </c>
      <c r="AI471" s="61">
        <f t="shared" si="532"/>
        <v>212914123</v>
      </c>
      <c r="AJ471" s="61">
        <f t="shared" si="533"/>
        <v>143163751</v>
      </c>
      <c r="AK471" s="61">
        <f t="shared" si="534"/>
        <v>189905326</v>
      </c>
      <c r="AL471" s="61"/>
      <c r="AM471" s="61">
        <f t="shared" si="535"/>
        <v>3275916.4599999785</v>
      </c>
      <c r="AN471" s="61">
        <f t="shared" si="536"/>
        <v>1125128.3500000238</v>
      </c>
      <c r="AO471" s="61">
        <f t="shared" si="537"/>
        <v>718703.93999999762</v>
      </c>
      <c r="AP471" s="61"/>
      <c r="AQ471" s="61">
        <f t="shared" si="520"/>
        <v>1913160623.45</v>
      </c>
      <c r="AR471" s="61">
        <f t="shared" si="521"/>
        <v>2055199246.0999999</v>
      </c>
      <c r="AS471" s="61">
        <f t="shared" si="522"/>
        <v>2244385868.1599998</v>
      </c>
    </row>
    <row r="472" spans="1:67" ht="13.5" customHeight="1" x14ac:dyDescent="0.2">
      <c r="A472" s="8"/>
      <c r="B472" s="13" t="s">
        <v>0</v>
      </c>
      <c r="C472" s="14">
        <v>3032234986</v>
      </c>
      <c r="D472" s="14">
        <v>473643772</v>
      </c>
      <c r="E472" s="14">
        <v>995722251</v>
      </c>
      <c r="F472" s="14">
        <v>1430481978</v>
      </c>
      <c r="G472" s="14"/>
      <c r="H472" s="14">
        <v>19946504.969999999</v>
      </c>
      <c r="I472" s="14">
        <v>35716254.740000002</v>
      </c>
      <c r="J472" s="14">
        <v>73045488.230000004</v>
      </c>
      <c r="K472" s="27"/>
      <c r="L472" s="8"/>
      <c r="M472" s="13" t="s">
        <v>0</v>
      </c>
      <c r="N472" s="14">
        <v>3032234986</v>
      </c>
      <c r="O472" s="14">
        <v>1594146508</v>
      </c>
      <c r="P472" s="14">
        <v>1708748641</v>
      </c>
      <c r="Q472" s="14">
        <v>1807274075</v>
      </c>
      <c r="R472" s="14"/>
      <c r="S472" s="14">
        <v>88666586.650000006</v>
      </c>
      <c r="T472" s="14">
        <v>118904725.88</v>
      </c>
      <c r="U472" s="14">
        <v>134643858.09</v>
      </c>
      <c r="W472" s="8"/>
      <c r="X472" s="13" t="s">
        <v>0</v>
      </c>
      <c r="Y472" s="14">
        <v>3032234986</v>
      </c>
      <c r="Z472" s="14">
        <v>2007851198</v>
      </c>
      <c r="AA472" s="14">
        <v>2122189949</v>
      </c>
      <c r="AB472" s="14">
        <v>2277165275</v>
      </c>
      <c r="AC472" s="14"/>
      <c r="AD472" s="14">
        <v>136095804.38999999</v>
      </c>
      <c r="AE472" s="14">
        <v>136545104.84</v>
      </c>
      <c r="AF472" s="14">
        <v>137263808.78</v>
      </c>
      <c r="AG472" s="14"/>
      <c r="AH472" s="69">
        <f t="shared" si="531"/>
        <v>0</v>
      </c>
      <c r="AI472" s="61">
        <f t="shared" si="532"/>
        <v>200577123</v>
      </c>
      <c r="AJ472" s="61">
        <f t="shared" si="533"/>
        <v>114338751</v>
      </c>
      <c r="AK472" s="61">
        <f t="shared" si="534"/>
        <v>154975326</v>
      </c>
      <c r="AL472" s="61"/>
      <c r="AM472" s="61">
        <f t="shared" si="535"/>
        <v>1451946.2999999821</v>
      </c>
      <c r="AN472" s="61">
        <f t="shared" si="536"/>
        <v>449300.45000001788</v>
      </c>
      <c r="AO472" s="61">
        <f t="shared" si="537"/>
        <v>718703.93999999762</v>
      </c>
      <c r="AP472" s="61"/>
      <c r="AQ472" s="61">
        <f t="shared" si="520"/>
        <v>1871755393.6100001</v>
      </c>
      <c r="AR472" s="61">
        <f t="shared" si="521"/>
        <v>1985644844.1600001</v>
      </c>
      <c r="AS472" s="61">
        <f t="shared" si="522"/>
        <v>2139901466.22</v>
      </c>
    </row>
    <row r="473" spans="1:67" ht="13.5" customHeight="1" x14ac:dyDescent="0.2">
      <c r="A473" s="8"/>
      <c r="B473" s="13" t="s">
        <v>2</v>
      </c>
      <c r="C473" s="14">
        <v>0</v>
      </c>
      <c r="D473" s="14">
        <v>0</v>
      </c>
      <c r="E473" s="14">
        <v>0</v>
      </c>
      <c r="F473" s="14">
        <v>0</v>
      </c>
      <c r="G473" s="14"/>
      <c r="H473" s="14">
        <v>0</v>
      </c>
      <c r="I473" s="14">
        <v>0</v>
      </c>
      <c r="J473" s="14">
        <v>0</v>
      </c>
      <c r="K473" s="27"/>
      <c r="L473" s="8"/>
      <c r="M473" s="13" t="s">
        <v>2</v>
      </c>
      <c r="N473" s="14">
        <v>148320828</v>
      </c>
      <c r="O473" s="14">
        <v>11000000</v>
      </c>
      <c r="P473" s="14">
        <v>26963828</v>
      </c>
      <c r="Q473" s="14">
        <v>30988828</v>
      </c>
      <c r="R473" s="14"/>
      <c r="S473" s="14">
        <v>0</v>
      </c>
      <c r="T473" s="14">
        <v>96628</v>
      </c>
      <c r="U473" s="14">
        <v>96628</v>
      </c>
      <c r="W473" s="8"/>
      <c r="X473" s="13" t="s">
        <v>2</v>
      </c>
      <c r="Y473" s="14">
        <v>148320828</v>
      </c>
      <c r="Z473" s="14">
        <v>43325828</v>
      </c>
      <c r="AA473" s="14">
        <v>72150828</v>
      </c>
      <c r="AB473" s="14">
        <v>107080828</v>
      </c>
      <c r="AC473" s="14"/>
      <c r="AD473" s="14">
        <v>1920598.16</v>
      </c>
      <c r="AE473" s="14">
        <v>2596426.06</v>
      </c>
      <c r="AF473" s="14">
        <v>2596426.06</v>
      </c>
      <c r="AG473" s="14"/>
      <c r="AH473" s="69">
        <f t="shared" si="531"/>
        <v>0</v>
      </c>
      <c r="AI473" s="61">
        <f t="shared" si="532"/>
        <v>12337000</v>
      </c>
      <c r="AJ473" s="61">
        <f t="shared" si="533"/>
        <v>28825000</v>
      </c>
      <c r="AK473" s="61">
        <f t="shared" si="534"/>
        <v>34930000</v>
      </c>
      <c r="AL473" s="61"/>
      <c r="AM473" s="61">
        <f t="shared" si="535"/>
        <v>1823970.16</v>
      </c>
      <c r="AN473" s="61">
        <f t="shared" si="536"/>
        <v>675827.90000000014</v>
      </c>
      <c r="AO473" s="61">
        <f t="shared" si="537"/>
        <v>0</v>
      </c>
      <c r="AP473" s="61"/>
      <c r="AQ473" s="61">
        <f t="shared" si="520"/>
        <v>41405229.840000004</v>
      </c>
      <c r="AR473" s="61">
        <f t="shared" si="521"/>
        <v>69554401.939999998</v>
      </c>
      <c r="AS473" s="61">
        <f t="shared" si="522"/>
        <v>104484401.94</v>
      </c>
      <c r="AT473" s="1"/>
      <c r="AU473" s="1"/>
      <c r="AV473" s="1"/>
      <c r="AW473" s="1"/>
      <c r="AX473" s="1"/>
      <c r="AY473" s="1"/>
      <c r="AZ473" s="1"/>
      <c r="BA473" s="1"/>
      <c r="BB473" s="1"/>
      <c r="BC473" s="1"/>
      <c r="BD473" s="1"/>
      <c r="BE473" s="1"/>
      <c r="BF473" s="1"/>
      <c r="BG473" s="1"/>
      <c r="BH473" s="1"/>
      <c r="BI473" s="1"/>
      <c r="BJ473" s="1"/>
      <c r="BK473" s="1"/>
      <c r="BL473" s="1"/>
      <c r="BM473" s="1"/>
      <c r="BN473" s="1"/>
      <c r="BO473" s="1"/>
    </row>
    <row r="474" spans="1:67" ht="13.5" customHeight="1" x14ac:dyDescent="0.2">
      <c r="A474" s="8" t="s">
        <v>163</v>
      </c>
      <c r="B474" s="23" t="s">
        <v>82</v>
      </c>
      <c r="C474" s="12">
        <f>SUM(C475:C476)</f>
        <v>469955044.75</v>
      </c>
      <c r="D474" s="12">
        <f t="shared" ref="D474:J474" si="548">SUM(D475:D476)</f>
        <v>39270311</v>
      </c>
      <c r="E474" s="12">
        <f t="shared" si="548"/>
        <v>78482849</v>
      </c>
      <c r="F474" s="12">
        <f t="shared" si="548"/>
        <v>117724274</v>
      </c>
      <c r="G474" s="12"/>
      <c r="H474" s="12">
        <f t="shared" si="548"/>
        <v>4013617.13</v>
      </c>
      <c r="I474" s="12">
        <f t="shared" si="548"/>
        <v>28252675.260000002</v>
      </c>
      <c r="J474" s="12">
        <f t="shared" si="548"/>
        <v>40566759</v>
      </c>
      <c r="K474" s="27"/>
      <c r="L474" s="8" t="s">
        <v>163</v>
      </c>
      <c r="M474" s="23" t="s">
        <v>82</v>
      </c>
      <c r="N474" s="66">
        <f>SUM(N475:N476)</f>
        <v>472348566.69</v>
      </c>
      <c r="O474" s="12">
        <f t="shared" ref="O474:Q474" si="549">SUM(O475:O476)</f>
        <v>157691432.12</v>
      </c>
      <c r="P474" s="12">
        <f t="shared" si="549"/>
        <v>196932857.12</v>
      </c>
      <c r="Q474" s="66">
        <f t="shared" si="549"/>
        <v>236174282.12</v>
      </c>
      <c r="R474" s="12"/>
      <c r="S474" s="12">
        <f t="shared" ref="S474:U474" si="550">SUM(S475:S476)</f>
        <v>53439965.809999995</v>
      </c>
      <c r="T474" s="12">
        <f t="shared" si="550"/>
        <v>65480028.299999997</v>
      </c>
      <c r="U474" s="12">
        <f t="shared" si="550"/>
        <v>78251882.560000002</v>
      </c>
      <c r="W474" s="8" t="s">
        <v>163</v>
      </c>
      <c r="X474" s="23" t="s">
        <v>82</v>
      </c>
      <c r="Y474" s="20">
        <f>SUM(Y475:Y476)</f>
        <v>472348566.69</v>
      </c>
      <c r="Z474" s="20">
        <f t="shared" ref="Z474:AB474" si="551">SUM(Z475:Z476)</f>
        <v>275778585</v>
      </c>
      <c r="AA474" s="12">
        <f t="shared" si="551"/>
        <v>315020011</v>
      </c>
      <c r="AB474" s="12">
        <f t="shared" si="551"/>
        <v>354261436</v>
      </c>
      <c r="AC474" s="12"/>
      <c r="AD474" s="12">
        <f t="shared" ref="AD474:AF474" si="552">SUM(AD475:AD476)</f>
        <v>89595027</v>
      </c>
      <c r="AE474" s="12">
        <f t="shared" si="552"/>
        <v>101676777</v>
      </c>
      <c r="AF474" s="12">
        <f t="shared" si="552"/>
        <v>114257400</v>
      </c>
      <c r="AG474" s="12"/>
      <c r="AH474" s="69">
        <f>+Y474-N474</f>
        <v>0</v>
      </c>
      <c r="AI474" s="61">
        <f>+Z474-Q474</f>
        <v>39604302.879999995</v>
      </c>
      <c r="AJ474" s="61">
        <f t="shared" si="533"/>
        <v>39241426</v>
      </c>
      <c r="AK474" s="61">
        <f t="shared" si="534"/>
        <v>39241425</v>
      </c>
      <c r="AL474" s="61"/>
      <c r="AM474" s="61">
        <f t="shared" si="535"/>
        <v>11343144.439999998</v>
      </c>
      <c r="AN474" s="61">
        <f t="shared" si="536"/>
        <v>12081750</v>
      </c>
      <c r="AO474" s="61">
        <f t="shared" si="537"/>
        <v>12580623</v>
      </c>
      <c r="AP474" s="61"/>
      <c r="AQ474" s="61">
        <f t="shared" ref="AQ474:AQ529" si="553">+Z474-AD474</f>
        <v>186183558</v>
      </c>
      <c r="AR474" s="61">
        <f t="shared" ref="AR474:AR529" si="554">+AA474-AE474</f>
        <v>213343234</v>
      </c>
      <c r="AS474" s="61">
        <f t="shared" ref="AS474:AS529" si="555">+AB474-AF474</f>
        <v>240004036</v>
      </c>
      <c r="AT474" s="1"/>
      <c r="AU474" s="1"/>
      <c r="AV474" s="1"/>
      <c r="AW474" s="1"/>
      <c r="AX474" s="1"/>
      <c r="AY474" s="1"/>
      <c r="AZ474" s="1"/>
      <c r="BA474" s="1"/>
      <c r="BB474" s="1"/>
      <c r="BC474" s="1"/>
      <c r="BD474" s="1"/>
      <c r="BE474" s="1"/>
      <c r="BF474" s="1"/>
      <c r="BG474" s="1"/>
      <c r="BH474" s="1"/>
      <c r="BI474" s="1"/>
      <c r="BJ474" s="1"/>
      <c r="BK474" s="1"/>
      <c r="BL474" s="1"/>
      <c r="BM474" s="1"/>
      <c r="BN474" s="1"/>
      <c r="BO474" s="1"/>
    </row>
    <row r="475" spans="1:67" ht="13.5" customHeight="1" x14ac:dyDescent="0.2">
      <c r="A475" s="8"/>
      <c r="B475" s="13" t="s">
        <v>0</v>
      </c>
      <c r="C475" s="14">
        <v>0</v>
      </c>
      <c r="D475" s="14">
        <v>0</v>
      </c>
      <c r="E475" s="14">
        <v>0</v>
      </c>
      <c r="F475" s="14">
        <v>0</v>
      </c>
      <c r="G475" s="14"/>
      <c r="H475" s="14">
        <v>0</v>
      </c>
      <c r="I475" s="14">
        <v>0</v>
      </c>
      <c r="J475" s="14">
        <v>0</v>
      </c>
      <c r="K475" s="27"/>
      <c r="L475" s="8"/>
      <c r="M475" s="13" t="s">
        <v>0</v>
      </c>
      <c r="N475" s="67">
        <v>1451466.2400000005</v>
      </c>
      <c r="O475" s="14">
        <v>725733.12000000023</v>
      </c>
      <c r="P475" s="14">
        <v>725733.12000000023</v>
      </c>
      <c r="Q475" s="67">
        <v>725733.12000000023</v>
      </c>
      <c r="R475" s="14"/>
      <c r="S475" s="14">
        <v>447381.84000000008</v>
      </c>
      <c r="T475" s="14">
        <v>447381.84000000008</v>
      </c>
      <c r="U475" s="14">
        <v>447381.84000000008</v>
      </c>
      <c r="W475" s="8"/>
      <c r="X475" s="13" t="s">
        <v>0</v>
      </c>
      <c r="Y475" s="21">
        <v>1451466.2400000005</v>
      </c>
      <c r="Z475" s="21">
        <v>1088610</v>
      </c>
      <c r="AA475" s="14">
        <v>1088610</v>
      </c>
      <c r="AB475" s="14">
        <v>1088610</v>
      </c>
      <c r="AC475" s="14"/>
      <c r="AD475" s="14">
        <v>670480</v>
      </c>
      <c r="AE475" s="14">
        <v>670480</v>
      </c>
      <c r="AF475" s="14">
        <v>670480</v>
      </c>
      <c r="AG475" s="14"/>
      <c r="AH475" s="69">
        <f t="shared" si="531"/>
        <v>0</v>
      </c>
      <c r="AI475" s="61">
        <f t="shared" si="532"/>
        <v>362876.87999999977</v>
      </c>
      <c r="AJ475" s="61">
        <f t="shared" si="533"/>
        <v>0</v>
      </c>
      <c r="AK475" s="61">
        <f t="shared" si="534"/>
        <v>0</v>
      </c>
      <c r="AL475" s="61"/>
      <c r="AM475" s="61">
        <f t="shared" si="535"/>
        <v>223098.15999999992</v>
      </c>
      <c r="AN475" s="61">
        <f t="shared" si="536"/>
        <v>0</v>
      </c>
      <c r="AO475" s="61">
        <f t="shared" si="537"/>
        <v>0</v>
      </c>
      <c r="AP475" s="61"/>
      <c r="AQ475" s="61">
        <f t="shared" si="553"/>
        <v>418130</v>
      </c>
      <c r="AR475" s="61">
        <f t="shared" si="554"/>
        <v>418130</v>
      </c>
      <c r="AS475" s="61">
        <f t="shared" si="555"/>
        <v>418130</v>
      </c>
      <c r="AT475" s="1"/>
      <c r="AU475" s="1"/>
      <c r="AV475" s="1"/>
      <c r="AW475" s="1"/>
      <c r="AX475" s="1"/>
      <c r="AY475" s="1"/>
      <c r="AZ475" s="1"/>
      <c r="BA475" s="1"/>
      <c r="BB475" s="1"/>
      <c r="BC475" s="1"/>
      <c r="BD475" s="1"/>
      <c r="BE475" s="1"/>
      <c r="BF475" s="1"/>
      <c r="BG475" s="1"/>
      <c r="BH475" s="1"/>
      <c r="BI475" s="1"/>
      <c r="BJ475" s="1"/>
      <c r="BK475" s="1"/>
      <c r="BL475" s="1"/>
      <c r="BM475" s="1"/>
      <c r="BN475" s="1"/>
      <c r="BO475" s="1"/>
    </row>
    <row r="476" spans="1:67" ht="13.5" customHeight="1" x14ac:dyDescent="0.2">
      <c r="A476" s="8"/>
      <c r="B476" s="13" t="s">
        <v>2</v>
      </c>
      <c r="C476" s="14">
        <v>469955044.75</v>
      </c>
      <c r="D476" s="14">
        <v>39270311</v>
      </c>
      <c r="E476" s="14">
        <v>78482849</v>
      </c>
      <c r="F476" s="14">
        <v>117724274</v>
      </c>
      <c r="G476" s="14"/>
      <c r="H476" s="14">
        <v>4013617.13</v>
      </c>
      <c r="I476" s="14">
        <v>28252675.260000002</v>
      </c>
      <c r="J476" s="14">
        <v>40566759</v>
      </c>
      <c r="K476" s="27"/>
      <c r="L476" s="8"/>
      <c r="M476" s="13" t="s">
        <v>2</v>
      </c>
      <c r="N476" s="67">
        <v>470897100.44999999</v>
      </c>
      <c r="O476" s="14">
        <v>156965699</v>
      </c>
      <c r="P476" s="14">
        <v>196207124</v>
      </c>
      <c r="Q476" s="67">
        <v>235448549</v>
      </c>
      <c r="R476" s="14"/>
      <c r="S476" s="14">
        <v>52992583.969999991</v>
      </c>
      <c r="T476" s="14">
        <v>65032646.459999993</v>
      </c>
      <c r="U476" s="14">
        <v>77804500.719999999</v>
      </c>
      <c r="W476" s="8"/>
      <c r="X476" s="13" t="s">
        <v>2</v>
      </c>
      <c r="Y476" s="21">
        <v>470897100.44999999</v>
      </c>
      <c r="Z476" s="21">
        <v>274689975</v>
      </c>
      <c r="AA476" s="14">
        <v>313931401</v>
      </c>
      <c r="AB476" s="14">
        <v>353172826</v>
      </c>
      <c r="AC476" s="14"/>
      <c r="AD476" s="14">
        <v>88924547</v>
      </c>
      <c r="AE476" s="14">
        <v>101006297</v>
      </c>
      <c r="AF476" s="14">
        <v>113586920</v>
      </c>
      <c r="AG476" s="14"/>
      <c r="AH476" s="69">
        <f t="shared" si="531"/>
        <v>0</v>
      </c>
      <c r="AI476" s="61">
        <f t="shared" si="532"/>
        <v>39241426</v>
      </c>
      <c r="AJ476" s="61">
        <f t="shared" si="533"/>
        <v>39241426</v>
      </c>
      <c r="AK476" s="61">
        <f t="shared" si="534"/>
        <v>39241425</v>
      </c>
      <c r="AL476" s="61"/>
      <c r="AM476" s="61">
        <f t="shared" si="535"/>
        <v>11120046.280000001</v>
      </c>
      <c r="AN476" s="61">
        <f t="shared" si="536"/>
        <v>12081750</v>
      </c>
      <c r="AO476" s="61">
        <f t="shared" si="537"/>
        <v>12580623</v>
      </c>
      <c r="AP476" s="61"/>
      <c r="AQ476" s="61">
        <f t="shared" si="553"/>
        <v>185765428</v>
      </c>
      <c r="AR476" s="61">
        <f t="shared" si="554"/>
        <v>212925104</v>
      </c>
      <c r="AS476" s="61">
        <f t="shared" si="555"/>
        <v>239585906</v>
      </c>
      <c r="AT476" s="1"/>
      <c r="AU476" s="1"/>
      <c r="AV476" s="1"/>
      <c r="AW476" s="1"/>
      <c r="AX476" s="1"/>
      <c r="AY476" s="1"/>
      <c r="AZ476" s="1"/>
      <c r="BA476" s="1"/>
      <c r="BB476" s="1"/>
      <c r="BC476" s="1"/>
      <c r="BD476" s="1"/>
      <c r="BE476" s="1"/>
      <c r="BF476" s="1"/>
      <c r="BG476" s="1"/>
      <c r="BH476" s="1"/>
      <c r="BI476" s="1"/>
      <c r="BJ476" s="1"/>
      <c r="BK476" s="1"/>
      <c r="BL476" s="1"/>
      <c r="BM476" s="1"/>
      <c r="BN476" s="1"/>
      <c r="BO476" s="1"/>
    </row>
    <row r="477" spans="1:67" s="6" customFormat="1" ht="13.5" customHeight="1" x14ac:dyDescent="0.2">
      <c r="A477" s="16" t="s">
        <v>164</v>
      </c>
      <c r="B477" s="23" t="s">
        <v>96</v>
      </c>
      <c r="C477" s="21"/>
      <c r="D477" s="21"/>
      <c r="E477" s="21"/>
      <c r="F477" s="21"/>
      <c r="G477" s="21"/>
      <c r="H477" s="21"/>
      <c r="I477" s="21"/>
      <c r="J477" s="21"/>
      <c r="K477" s="27"/>
      <c r="L477" s="16" t="s">
        <v>164</v>
      </c>
      <c r="M477" s="23" t="s">
        <v>96</v>
      </c>
      <c r="N477" s="21"/>
      <c r="O477" s="21"/>
      <c r="P477" s="21"/>
      <c r="Q477" s="21"/>
      <c r="R477" s="21"/>
      <c r="S477" s="21"/>
      <c r="T477" s="21"/>
      <c r="U477" s="21"/>
      <c r="W477" s="16" t="s">
        <v>164</v>
      </c>
      <c r="X477" s="23" t="s">
        <v>96</v>
      </c>
      <c r="Y477" s="21"/>
      <c r="Z477" s="21"/>
      <c r="AA477" s="21"/>
      <c r="AB477" s="21"/>
      <c r="AC477" s="21"/>
      <c r="AD477" s="21"/>
      <c r="AE477" s="21"/>
      <c r="AF477" s="21"/>
      <c r="AG477" s="21"/>
      <c r="AH477" s="69">
        <f t="shared" si="531"/>
        <v>0</v>
      </c>
      <c r="AI477" s="61">
        <f t="shared" si="532"/>
        <v>0</v>
      </c>
      <c r="AJ477" s="61">
        <f t="shared" si="533"/>
        <v>0</v>
      </c>
      <c r="AK477" s="61">
        <f t="shared" si="534"/>
        <v>0</v>
      </c>
      <c r="AL477" s="61"/>
      <c r="AM477" s="61">
        <f t="shared" si="535"/>
        <v>0</v>
      </c>
      <c r="AN477" s="61">
        <f t="shared" si="536"/>
        <v>0</v>
      </c>
      <c r="AO477" s="61">
        <f t="shared" si="537"/>
        <v>0</v>
      </c>
      <c r="AP477" s="61"/>
      <c r="AQ477" s="61">
        <f t="shared" si="553"/>
        <v>0</v>
      </c>
      <c r="AR477" s="61">
        <f t="shared" si="554"/>
        <v>0</v>
      </c>
      <c r="AS477" s="61">
        <f t="shared" si="555"/>
        <v>0</v>
      </c>
    </row>
    <row r="478" spans="1:67" s="6" customFormat="1" ht="13.5" customHeight="1" x14ac:dyDescent="0.2">
      <c r="A478" s="16"/>
      <c r="B478" s="17" t="s">
        <v>21</v>
      </c>
      <c r="C478" s="20">
        <f>C479+C480</f>
        <v>184533215</v>
      </c>
      <c r="D478" s="20">
        <f t="shared" ref="D478:J478" si="556">D479+D480</f>
        <v>4801362.63</v>
      </c>
      <c r="E478" s="20">
        <f t="shared" si="556"/>
        <v>20884838.439999998</v>
      </c>
      <c r="F478" s="20">
        <f t="shared" si="556"/>
        <v>53669700.859999999</v>
      </c>
      <c r="G478" s="20"/>
      <c r="H478" s="20">
        <f t="shared" si="556"/>
        <v>4777862.63</v>
      </c>
      <c r="I478" s="20">
        <f t="shared" si="556"/>
        <v>10437819.539999999</v>
      </c>
      <c r="J478" s="20">
        <f t="shared" si="556"/>
        <v>24266838.68</v>
      </c>
      <c r="K478" s="27"/>
      <c r="L478" s="16"/>
      <c r="M478" s="17" t="s">
        <v>21</v>
      </c>
      <c r="N478" s="20">
        <f>N479+N480</f>
        <v>184533215</v>
      </c>
      <c r="O478" s="20">
        <f t="shared" ref="O478:Q478" si="557">O479+O480</f>
        <v>61911049.00999999</v>
      </c>
      <c r="P478" s="20">
        <f t="shared" si="557"/>
        <v>75686321.399999991</v>
      </c>
      <c r="Q478" s="20">
        <f t="shared" si="557"/>
        <v>104585738.78999999</v>
      </c>
      <c r="R478" s="20"/>
      <c r="S478" s="20">
        <f t="shared" ref="S478:U478" si="558">S479+S480</f>
        <v>49212606.200000003</v>
      </c>
      <c r="T478" s="20">
        <f t="shared" si="558"/>
        <v>61532784.740000024</v>
      </c>
      <c r="U478" s="20">
        <f t="shared" si="558"/>
        <v>73528801.150000036</v>
      </c>
      <c r="W478" s="16"/>
      <c r="X478" s="17" t="s">
        <v>21</v>
      </c>
      <c r="Y478" s="20">
        <f>Y479+Y480</f>
        <v>184533215</v>
      </c>
      <c r="Z478" s="20">
        <f t="shared" ref="Z478:AB478" si="559">Z479+Z480</f>
        <v>129934915.69</v>
      </c>
      <c r="AA478" s="20">
        <f t="shared" si="559"/>
        <v>136939809.38999999</v>
      </c>
      <c r="AB478" s="20">
        <f t="shared" si="559"/>
        <v>156691496.30000001</v>
      </c>
      <c r="AC478" s="20"/>
      <c r="AD478" s="20">
        <f>AD479+AD480</f>
        <v>126417881.26000002</v>
      </c>
      <c r="AE478" s="20">
        <f t="shared" ref="AE478:AF478" si="560">AE479+AE480</f>
        <v>133277009.72000001</v>
      </c>
      <c r="AF478" s="20">
        <f t="shared" si="560"/>
        <v>152761934.89000002</v>
      </c>
      <c r="AG478" s="20"/>
      <c r="AH478" s="69">
        <f>+Y478-N478</f>
        <v>0</v>
      </c>
      <c r="AI478" s="61">
        <f t="shared" si="532"/>
        <v>25349176.900000006</v>
      </c>
      <c r="AJ478" s="61">
        <f t="shared" si="533"/>
        <v>7004893.6999999881</v>
      </c>
      <c r="AK478" s="61">
        <f t="shared" si="534"/>
        <v>19751686.910000026</v>
      </c>
      <c r="AL478" s="61"/>
      <c r="AM478" s="61">
        <f t="shared" si="535"/>
        <v>52889080.109999985</v>
      </c>
      <c r="AN478" s="61">
        <f t="shared" si="536"/>
        <v>6859128.4599999934</v>
      </c>
      <c r="AO478" s="61">
        <f t="shared" si="537"/>
        <v>19484925.170000002</v>
      </c>
      <c r="AP478" s="61"/>
      <c r="AQ478" s="61">
        <f t="shared" si="553"/>
        <v>3517034.4299999774</v>
      </c>
      <c r="AR478" s="61">
        <f t="shared" si="554"/>
        <v>3662799.669999972</v>
      </c>
      <c r="AS478" s="61">
        <f t="shared" si="555"/>
        <v>3929561.4099999964</v>
      </c>
    </row>
    <row r="479" spans="1:67" s="6" customFormat="1" ht="13.5" customHeight="1" x14ac:dyDescent="0.2">
      <c r="A479" s="16"/>
      <c r="B479" s="18" t="s">
        <v>88</v>
      </c>
      <c r="C479" s="21">
        <v>130840543</v>
      </c>
      <c r="D479" s="21">
        <v>4801362.63</v>
      </c>
      <c r="E479" s="21">
        <v>17795955.469999999</v>
      </c>
      <c r="F479" s="21">
        <v>38101484.289999999</v>
      </c>
      <c r="G479" s="21"/>
      <c r="H479" s="21">
        <v>4777862.63</v>
      </c>
      <c r="I479" s="21">
        <v>8435141.0199999996</v>
      </c>
      <c r="J479" s="21">
        <v>12762004.67</v>
      </c>
      <c r="K479" s="27"/>
      <c r="L479" s="16"/>
      <c r="M479" s="18" t="s">
        <v>88</v>
      </c>
      <c r="N479" s="14">
        <v>130840543</v>
      </c>
      <c r="O479" s="14">
        <v>45234036.889999993</v>
      </c>
      <c r="P479" s="14">
        <v>54453104.829999991</v>
      </c>
      <c r="Q479" s="14">
        <v>73791705.769999996</v>
      </c>
      <c r="R479" s="14"/>
      <c r="S479" s="14">
        <v>33692820.780000001</v>
      </c>
      <c r="T479" s="14">
        <v>42816430.200000025</v>
      </c>
      <c r="U479" s="14">
        <v>50617871.280000031</v>
      </c>
      <c r="W479" s="16"/>
      <c r="X479" s="18" t="s">
        <v>88</v>
      </c>
      <c r="Y479" s="14">
        <v>130840543</v>
      </c>
      <c r="Z479" s="14">
        <v>93438852.269999996</v>
      </c>
      <c r="AA479" s="14">
        <v>98953761.149999991</v>
      </c>
      <c r="AB479" s="14">
        <v>110842574.18000001</v>
      </c>
      <c r="AC479" s="14"/>
      <c r="AD479" s="14">
        <v>91155141.800000012</v>
      </c>
      <c r="AE479" s="14">
        <v>96524285.440000013</v>
      </c>
      <c r="AF479" s="14">
        <v>108146336.73</v>
      </c>
      <c r="AG479" s="14"/>
      <c r="AH479" s="69">
        <f t="shared" si="531"/>
        <v>0</v>
      </c>
      <c r="AI479" s="61">
        <f t="shared" si="532"/>
        <v>19647146.5</v>
      </c>
      <c r="AJ479" s="61">
        <f t="shared" si="533"/>
        <v>5514908.8799999952</v>
      </c>
      <c r="AK479" s="61">
        <f t="shared" si="534"/>
        <v>11888813.030000016</v>
      </c>
      <c r="AL479" s="61"/>
      <c r="AM479" s="61">
        <f t="shared" si="535"/>
        <v>40537270.519999981</v>
      </c>
      <c r="AN479" s="61">
        <f t="shared" si="536"/>
        <v>5369143.6400000006</v>
      </c>
      <c r="AO479" s="61">
        <f t="shared" si="537"/>
        <v>11622051.289999992</v>
      </c>
      <c r="AP479" s="61"/>
      <c r="AQ479" s="61">
        <f t="shared" si="553"/>
        <v>2283710.4699999839</v>
      </c>
      <c r="AR479" s="61">
        <f t="shared" si="554"/>
        <v>2429475.7099999785</v>
      </c>
      <c r="AS479" s="61">
        <f t="shared" si="555"/>
        <v>2696237.450000003</v>
      </c>
    </row>
    <row r="480" spans="1:67" s="6" customFormat="1" ht="13.5" customHeight="1" x14ac:dyDescent="0.2">
      <c r="A480" s="16"/>
      <c r="B480" s="18" t="s">
        <v>2</v>
      </c>
      <c r="C480" s="21">
        <v>53692672</v>
      </c>
      <c r="D480" s="21">
        <v>0</v>
      </c>
      <c r="E480" s="21">
        <v>3088882.97</v>
      </c>
      <c r="F480" s="21">
        <v>15568216.57</v>
      </c>
      <c r="G480" s="21"/>
      <c r="H480" s="21">
        <v>0</v>
      </c>
      <c r="I480" s="21">
        <v>2002678.52</v>
      </c>
      <c r="J480" s="21">
        <v>11504834.01</v>
      </c>
      <c r="K480" s="27"/>
      <c r="L480" s="16"/>
      <c r="M480" s="18" t="s">
        <v>2</v>
      </c>
      <c r="N480" s="14">
        <v>53692672</v>
      </c>
      <c r="O480" s="14">
        <v>16677012.119999999</v>
      </c>
      <c r="P480" s="14">
        <v>21233216.57</v>
      </c>
      <c r="Q480" s="14">
        <v>30794033.020000003</v>
      </c>
      <c r="R480" s="14"/>
      <c r="S480" s="14">
        <v>15519785.42</v>
      </c>
      <c r="T480" s="14">
        <v>18716354.539999999</v>
      </c>
      <c r="U480" s="14">
        <v>22910929.869999997</v>
      </c>
      <c r="W480" s="16"/>
      <c r="X480" s="18" t="s">
        <v>2</v>
      </c>
      <c r="Y480" s="14">
        <v>53692672</v>
      </c>
      <c r="Z480" s="14">
        <v>36496063.420000002</v>
      </c>
      <c r="AA480" s="14">
        <v>37986048.239999995</v>
      </c>
      <c r="AB480" s="14">
        <v>45848922.119999997</v>
      </c>
      <c r="AC480" s="14"/>
      <c r="AD480" s="14">
        <v>35262739.460000001</v>
      </c>
      <c r="AE480" s="14">
        <v>36752724.280000001</v>
      </c>
      <c r="AF480" s="14">
        <v>44615598.160000004</v>
      </c>
      <c r="AG480" s="14"/>
      <c r="AH480" s="69">
        <f t="shared" si="531"/>
        <v>0</v>
      </c>
      <c r="AI480" s="61">
        <f t="shared" si="532"/>
        <v>5702030.3999999985</v>
      </c>
      <c r="AJ480" s="61">
        <f t="shared" si="533"/>
        <v>1489984.8199999928</v>
      </c>
      <c r="AK480" s="61">
        <f t="shared" si="534"/>
        <v>7862873.8800000027</v>
      </c>
      <c r="AL480" s="61"/>
      <c r="AM480" s="61">
        <f t="shared" si="535"/>
        <v>12351809.590000004</v>
      </c>
      <c r="AN480" s="61">
        <f t="shared" si="536"/>
        <v>1489984.8200000003</v>
      </c>
      <c r="AO480" s="61">
        <f t="shared" si="537"/>
        <v>7862873.8800000027</v>
      </c>
      <c r="AP480" s="61"/>
      <c r="AQ480" s="61">
        <f t="shared" si="553"/>
        <v>1233323.9600000009</v>
      </c>
      <c r="AR480" s="61">
        <f t="shared" si="554"/>
        <v>1233323.9599999934</v>
      </c>
      <c r="AS480" s="61">
        <f t="shared" si="555"/>
        <v>1233323.9599999934</v>
      </c>
    </row>
    <row r="481" spans="1:67" s="6" customFormat="1" ht="21" customHeight="1" x14ac:dyDescent="0.2">
      <c r="A481" s="16"/>
      <c r="B481" s="17" t="s">
        <v>143</v>
      </c>
      <c r="C481" s="20">
        <f>SUM(C482:C483)</f>
        <v>145647617</v>
      </c>
      <c r="D481" s="20">
        <f>D482+D483</f>
        <v>20201983</v>
      </c>
      <c r="E481" s="20">
        <f t="shared" ref="E481:J481" si="561">E482+E483</f>
        <v>37574198</v>
      </c>
      <c r="F481" s="20">
        <f t="shared" si="561"/>
        <v>54547590</v>
      </c>
      <c r="G481" s="20">
        <f t="shared" si="561"/>
        <v>0</v>
      </c>
      <c r="H481" s="20">
        <f t="shared" si="561"/>
        <v>16191743</v>
      </c>
      <c r="I481" s="20">
        <f t="shared" si="561"/>
        <v>31996777</v>
      </c>
      <c r="J481" s="20">
        <f t="shared" si="561"/>
        <v>47280055</v>
      </c>
      <c r="K481" s="27"/>
      <c r="L481" s="16"/>
      <c r="M481" s="17" t="s">
        <v>143</v>
      </c>
      <c r="N481" s="20">
        <f>SUM(N482:N483)</f>
        <v>168539252</v>
      </c>
      <c r="O481" s="20">
        <f>O482+O483</f>
        <v>68806373.58269839</v>
      </c>
      <c r="P481" s="20">
        <f t="shared" ref="P481:U481" si="562">P482+P483</f>
        <v>83265085.415873051</v>
      </c>
      <c r="Q481" s="20">
        <f t="shared" si="562"/>
        <v>100811956.33761905</v>
      </c>
      <c r="R481" s="20"/>
      <c r="S481" s="20">
        <f t="shared" si="562"/>
        <v>60472319</v>
      </c>
      <c r="T481" s="20">
        <f t="shared" si="562"/>
        <v>73086846</v>
      </c>
      <c r="U481" s="20">
        <f t="shared" si="562"/>
        <v>85236816</v>
      </c>
      <c r="W481" s="16"/>
      <c r="X481" s="17" t="s">
        <v>143</v>
      </c>
      <c r="Y481" s="20">
        <f>SUM(Y482:Y483)</f>
        <v>180870011.25</v>
      </c>
      <c r="Z481" s="20">
        <f>Z482+Z483</f>
        <v>115146947.10650791</v>
      </c>
      <c r="AA481" s="20">
        <f t="shared" ref="AA481:AB481" si="563">AA482+AA483</f>
        <v>123807309.50682542</v>
      </c>
      <c r="AB481" s="20">
        <f t="shared" si="563"/>
        <v>132807733.49714284</v>
      </c>
      <c r="AC481" s="20"/>
      <c r="AD481" s="20">
        <f t="shared" ref="AD481:AF481" si="564">AD482+AD483</f>
        <v>93386167.859999999</v>
      </c>
      <c r="AE481" s="20">
        <f t="shared" si="564"/>
        <v>101633038.38000001</v>
      </c>
      <c r="AF481" s="20">
        <f t="shared" si="564"/>
        <v>110079761.38000001</v>
      </c>
      <c r="AG481" s="20"/>
      <c r="AH481" s="69">
        <f>+Y481-N481</f>
        <v>12330759.25</v>
      </c>
      <c r="AI481" s="62">
        <f t="shared" si="532"/>
        <v>14334990.768888861</v>
      </c>
      <c r="AJ481" s="62">
        <f t="shared" si="533"/>
        <v>8660362.400317505</v>
      </c>
      <c r="AK481" s="62">
        <f t="shared" si="534"/>
        <v>9000423.9903174192</v>
      </c>
      <c r="AL481" s="62"/>
      <c r="AM481" s="62">
        <f t="shared" si="535"/>
        <v>8149351.8599999994</v>
      </c>
      <c r="AN481" s="62">
        <f t="shared" si="536"/>
        <v>8246870.5200000107</v>
      </c>
      <c r="AO481" s="62">
        <f t="shared" si="537"/>
        <v>8446723</v>
      </c>
      <c r="AP481" s="62"/>
      <c r="AQ481" s="62">
        <f t="shared" si="553"/>
        <v>21760779.246507913</v>
      </c>
      <c r="AR481" s="62">
        <f t="shared" si="554"/>
        <v>22174271.126825407</v>
      </c>
      <c r="AS481" s="62">
        <f t="shared" si="555"/>
        <v>22727972.117142826</v>
      </c>
    </row>
    <row r="482" spans="1:67" s="6" customFormat="1" ht="13.5" customHeight="1" x14ac:dyDescent="0.2">
      <c r="A482" s="16"/>
      <c r="B482" s="18" t="s">
        <v>88</v>
      </c>
      <c r="C482" s="21">
        <v>145647617</v>
      </c>
      <c r="D482" s="21">
        <v>20201983</v>
      </c>
      <c r="E482" s="21">
        <v>37574198</v>
      </c>
      <c r="F482" s="21">
        <v>54547590</v>
      </c>
      <c r="G482" s="21"/>
      <c r="H482" s="21">
        <v>16191743</v>
      </c>
      <c r="I482" s="21">
        <v>31996777</v>
      </c>
      <c r="J482" s="21">
        <v>47280055</v>
      </c>
      <c r="K482" s="27"/>
      <c r="L482" s="16"/>
      <c r="M482" s="18" t="s">
        <v>88</v>
      </c>
      <c r="N482" s="14">
        <v>168539252</v>
      </c>
      <c r="O482" s="14">
        <v>68806373.58269839</v>
      </c>
      <c r="P482" s="14">
        <v>83265085.415873051</v>
      </c>
      <c r="Q482" s="14">
        <v>100811956.33761905</v>
      </c>
      <c r="R482" s="14"/>
      <c r="S482" s="14">
        <v>60472319</v>
      </c>
      <c r="T482" s="14">
        <v>73086846</v>
      </c>
      <c r="U482" s="14">
        <v>85236816</v>
      </c>
      <c r="W482" s="16"/>
      <c r="X482" s="18" t="s">
        <v>88</v>
      </c>
      <c r="Y482" s="14">
        <v>180870011.25</v>
      </c>
      <c r="Z482" s="14">
        <v>115146947.10650791</v>
      </c>
      <c r="AA482" s="14">
        <v>123807309.50682542</v>
      </c>
      <c r="AB482" s="14">
        <v>132807733.49714284</v>
      </c>
      <c r="AC482" s="14"/>
      <c r="AD482" s="14">
        <v>93386167.859999999</v>
      </c>
      <c r="AE482" s="14">
        <v>101633038.38000001</v>
      </c>
      <c r="AF482" s="14">
        <v>110079761.38000001</v>
      </c>
      <c r="AG482" s="14"/>
      <c r="AH482" s="69">
        <f t="shared" si="531"/>
        <v>12330759.25</v>
      </c>
      <c r="AI482" s="61">
        <f t="shared" si="532"/>
        <v>14334990.768888861</v>
      </c>
      <c r="AJ482" s="61">
        <f t="shared" si="533"/>
        <v>8660362.400317505</v>
      </c>
      <c r="AK482" s="61">
        <f t="shared" si="534"/>
        <v>9000423.9903174192</v>
      </c>
      <c r="AL482" s="61"/>
      <c r="AM482" s="61">
        <f t="shared" si="535"/>
        <v>8149351.8599999994</v>
      </c>
      <c r="AN482" s="61">
        <f t="shared" si="536"/>
        <v>8246870.5200000107</v>
      </c>
      <c r="AO482" s="61">
        <f t="shared" si="537"/>
        <v>8446723</v>
      </c>
      <c r="AP482" s="61"/>
      <c r="AQ482" s="61">
        <f t="shared" si="553"/>
        <v>21760779.246507913</v>
      </c>
      <c r="AR482" s="61">
        <f t="shared" si="554"/>
        <v>22174271.126825407</v>
      </c>
      <c r="AS482" s="61">
        <f t="shared" si="555"/>
        <v>22727972.117142826</v>
      </c>
    </row>
    <row r="483" spans="1:67" s="6" customFormat="1" ht="13.5" customHeight="1" x14ac:dyDescent="0.2">
      <c r="A483" s="16"/>
      <c r="B483" s="18" t="s">
        <v>2</v>
      </c>
      <c r="C483" s="21">
        <v>0</v>
      </c>
      <c r="D483" s="21">
        <v>0</v>
      </c>
      <c r="E483" s="21">
        <v>0</v>
      </c>
      <c r="F483" s="21">
        <v>0</v>
      </c>
      <c r="G483" s="21"/>
      <c r="H483" s="21">
        <v>0</v>
      </c>
      <c r="I483" s="21">
        <v>0</v>
      </c>
      <c r="J483" s="21">
        <v>0</v>
      </c>
      <c r="K483" s="27"/>
      <c r="L483" s="16"/>
      <c r="M483" s="18" t="s">
        <v>2</v>
      </c>
      <c r="N483" s="21">
        <v>0</v>
      </c>
      <c r="O483" s="21">
        <v>0</v>
      </c>
      <c r="P483" s="21">
        <v>0</v>
      </c>
      <c r="Q483" s="21">
        <v>0</v>
      </c>
      <c r="R483" s="21"/>
      <c r="S483" s="21">
        <v>0</v>
      </c>
      <c r="T483" s="21">
        <v>0</v>
      </c>
      <c r="U483" s="21">
        <v>0</v>
      </c>
      <c r="W483" s="16"/>
      <c r="X483" s="18" t="s">
        <v>2</v>
      </c>
      <c r="Y483" s="21">
        <v>0</v>
      </c>
      <c r="Z483" s="21">
        <v>0</v>
      </c>
      <c r="AA483" s="21">
        <v>0</v>
      </c>
      <c r="AB483" s="21">
        <v>0</v>
      </c>
      <c r="AC483" s="21"/>
      <c r="AD483" s="21">
        <v>0</v>
      </c>
      <c r="AE483" s="21">
        <v>0</v>
      </c>
      <c r="AF483" s="21">
        <v>0</v>
      </c>
      <c r="AG483" s="21"/>
      <c r="AH483" s="69">
        <f t="shared" si="531"/>
        <v>0</v>
      </c>
      <c r="AI483" s="61">
        <f t="shared" si="532"/>
        <v>0</v>
      </c>
      <c r="AJ483" s="61">
        <f t="shared" si="533"/>
        <v>0</v>
      </c>
      <c r="AK483" s="61">
        <f t="shared" si="534"/>
        <v>0</v>
      </c>
      <c r="AL483" s="61"/>
      <c r="AM483" s="61">
        <f t="shared" si="535"/>
        <v>0</v>
      </c>
      <c r="AN483" s="61">
        <f t="shared" si="536"/>
        <v>0</v>
      </c>
      <c r="AO483" s="61">
        <f t="shared" si="537"/>
        <v>0</v>
      </c>
      <c r="AP483" s="61"/>
      <c r="AQ483" s="61">
        <f t="shared" si="553"/>
        <v>0</v>
      </c>
      <c r="AR483" s="61">
        <f t="shared" si="554"/>
        <v>0</v>
      </c>
      <c r="AS483" s="61">
        <f t="shared" si="555"/>
        <v>0</v>
      </c>
    </row>
    <row r="484" spans="1:67" ht="13.5" customHeight="1" x14ac:dyDescent="0.2">
      <c r="A484" s="8" t="s">
        <v>165</v>
      </c>
      <c r="B484" s="23" t="s">
        <v>247</v>
      </c>
      <c r="C484" s="12">
        <f>C485+C486</f>
        <v>112655955.17999999</v>
      </c>
      <c r="D484" s="12">
        <f>D485+D486</f>
        <v>29997619.131666664</v>
      </c>
      <c r="E484" s="12">
        <f>E485+E486</f>
        <v>47882151.216666661</v>
      </c>
      <c r="F484" s="12">
        <f>F485+F486</f>
        <v>60196055.254999995</v>
      </c>
      <c r="G484" s="12"/>
      <c r="H484" s="12">
        <f>H485+H486</f>
        <v>905146.06</v>
      </c>
      <c r="I484" s="12">
        <f>I485+I486</f>
        <v>6661801.2999999998</v>
      </c>
      <c r="J484" s="12">
        <f>J485+J486</f>
        <v>17548364.119999997</v>
      </c>
      <c r="K484" s="27"/>
      <c r="L484" s="8" t="s">
        <v>165</v>
      </c>
      <c r="M484" s="23" t="s">
        <v>247</v>
      </c>
      <c r="N484" s="12">
        <f>N485+N486</f>
        <v>155333472.32000002</v>
      </c>
      <c r="O484" s="12">
        <f>O485+O486</f>
        <v>91681712.033333331</v>
      </c>
      <c r="P484" s="12">
        <f>P485+P486</f>
        <v>109428203.73333332</v>
      </c>
      <c r="Q484" s="12">
        <f>Q485+Q486</f>
        <v>117285733.49333334</v>
      </c>
      <c r="R484" s="12"/>
      <c r="S484" s="12">
        <f>S485+S486</f>
        <v>47466952.520000003</v>
      </c>
      <c r="T484" s="12">
        <f>T485+T486</f>
        <v>64498238.280000001</v>
      </c>
      <c r="U484" s="12">
        <f>U485+U486</f>
        <v>91604903.329999998</v>
      </c>
      <c r="W484" s="8" t="s">
        <v>165</v>
      </c>
      <c r="X484" s="23" t="s">
        <v>247</v>
      </c>
      <c r="Y484" s="12">
        <f>Y485+Y486</f>
        <v>197188349.96759999</v>
      </c>
      <c r="Z484" s="12">
        <f>Z485+Z486</f>
        <v>147272531.08010003</v>
      </c>
      <c r="AA484" s="12">
        <f>AA485+AA486</f>
        <v>155374210.47440004</v>
      </c>
      <c r="AB484" s="12">
        <f>AB485+AB486</f>
        <v>163520478.56870002</v>
      </c>
      <c r="AC484" s="12"/>
      <c r="AD484" s="12">
        <f>AD485+AD486</f>
        <v>104551969.59999999</v>
      </c>
      <c r="AE484" s="12">
        <f>AE485+AE486</f>
        <v>131206221.28000002</v>
      </c>
      <c r="AF484" s="12">
        <f>AF485+AF486</f>
        <v>146993106.04000002</v>
      </c>
      <c r="AG484" s="12"/>
      <c r="AH484" s="69">
        <f t="shared" si="531"/>
        <v>41854877.647599965</v>
      </c>
      <c r="AI484" s="61">
        <f t="shared" si="532"/>
        <v>29986797.58676669</v>
      </c>
      <c r="AJ484" s="61">
        <f t="shared" si="533"/>
        <v>8101679.3943000138</v>
      </c>
      <c r="AK484" s="61">
        <f t="shared" si="534"/>
        <v>8146268.0942999721</v>
      </c>
      <c r="AL484" s="61"/>
      <c r="AM484" s="61">
        <f t="shared" si="535"/>
        <v>12947066.269999996</v>
      </c>
      <c r="AN484" s="61">
        <f t="shared" si="536"/>
        <v>26654251.680000022</v>
      </c>
      <c r="AO484" s="61">
        <f t="shared" si="537"/>
        <v>15786884.760000005</v>
      </c>
      <c r="AP484" s="61"/>
      <c r="AQ484" s="61">
        <f t="shared" si="553"/>
        <v>42720561.480100036</v>
      </c>
      <c r="AR484" s="61">
        <f t="shared" si="554"/>
        <v>24167989.194400027</v>
      </c>
      <c r="AS484" s="61">
        <f t="shared" si="555"/>
        <v>16527372.528699994</v>
      </c>
      <c r="AT484" s="1"/>
      <c r="AU484" s="1"/>
      <c r="AV484" s="1"/>
      <c r="AW484" s="1"/>
      <c r="AX484" s="1"/>
      <c r="AY484" s="1"/>
      <c r="AZ484" s="1"/>
      <c r="BA484" s="1"/>
      <c r="BB484" s="1"/>
      <c r="BC484" s="1"/>
      <c r="BD484" s="1"/>
      <c r="BE484" s="1"/>
      <c r="BF484" s="1"/>
      <c r="BG484" s="1"/>
      <c r="BH484" s="1"/>
      <c r="BI484" s="1"/>
      <c r="BJ484" s="1"/>
      <c r="BK484" s="1"/>
      <c r="BL484" s="1"/>
      <c r="BM484" s="1"/>
      <c r="BN484" s="1"/>
      <c r="BO484" s="1"/>
    </row>
    <row r="485" spans="1:67" ht="13.5" customHeight="1" x14ac:dyDescent="0.2">
      <c r="A485" s="8"/>
      <c r="B485" s="13" t="s">
        <v>88</v>
      </c>
      <c r="C485" s="14">
        <v>112655955.17999999</v>
      </c>
      <c r="D485" s="14">
        <v>29997619.131666664</v>
      </c>
      <c r="E485" s="14">
        <v>47882151.216666661</v>
      </c>
      <c r="F485" s="14">
        <v>60196055.254999995</v>
      </c>
      <c r="G485" s="14"/>
      <c r="H485" s="14">
        <v>905146.06</v>
      </c>
      <c r="I485" s="14">
        <v>6661801.2999999998</v>
      </c>
      <c r="J485" s="14">
        <v>17548364.119999997</v>
      </c>
      <c r="K485" s="27"/>
      <c r="L485" s="8"/>
      <c r="M485" s="13" t="s">
        <v>88</v>
      </c>
      <c r="N485" s="14">
        <v>155333472.32000002</v>
      </c>
      <c r="O485" s="14">
        <v>91681712.033333331</v>
      </c>
      <c r="P485" s="14">
        <v>109428203.73333332</v>
      </c>
      <c r="Q485" s="14">
        <v>117285733.49333334</v>
      </c>
      <c r="R485" s="14"/>
      <c r="S485" s="14">
        <v>47466952.520000003</v>
      </c>
      <c r="T485" s="14">
        <v>64498238.280000001</v>
      </c>
      <c r="U485" s="14">
        <v>91604903.329999998</v>
      </c>
      <c r="W485" s="8"/>
      <c r="X485" s="13" t="s">
        <v>88</v>
      </c>
      <c r="Y485" s="14">
        <v>197188349.96759999</v>
      </c>
      <c r="Z485" s="14">
        <v>147272531.08010003</v>
      </c>
      <c r="AA485" s="14">
        <v>155374210.47440004</v>
      </c>
      <c r="AB485" s="14">
        <v>163520478.56870002</v>
      </c>
      <c r="AC485" s="14"/>
      <c r="AD485" s="14">
        <v>104551969.59999999</v>
      </c>
      <c r="AE485" s="14">
        <v>131206221.28000002</v>
      </c>
      <c r="AF485" s="14">
        <v>146993106.04000002</v>
      </c>
      <c r="AG485" s="14"/>
      <c r="AH485" s="69">
        <f t="shared" si="531"/>
        <v>41854877.647599965</v>
      </c>
      <c r="AI485" s="61">
        <f t="shared" si="532"/>
        <v>29986797.58676669</v>
      </c>
      <c r="AJ485" s="61">
        <f t="shared" si="533"/>
        <v>8101679.3943000138</v>
      </c>
      <c r="AK485" s="61">
        <f t="shared" si="534"/>
        <v>8146268.0942999721</v>
      </c>
      <c r="AL485" s="61"/>
      <c r="AM485" s="61">
        <f t="shared" si="535"/>
        <v>12947066.269999996</v>
      </c>
      <c r="AN485" s="61">
        <f t="shared" si="536"/>
        <v>26654251.680000022</v>
      </c>
      <c r="AO485" s="61">
        <f t="shared" si="537"/>
        <v>15786884.760000005</v>
      </c>
      <c r="AP485" s="61"/>
      <c r="AQ485" s="61">
        <f t="shared" si="553"/>
        <v>42720561.480100036</v>
      </c>
      <c r="AR485" s="61">
        <f t="shared" si="554"/>
        <v>24167989.194400027</v>
      </c>
      <c r="AS485" s="61">
        <f t="shared" si="555"/>
        <v>16527372.528699994</v>
      </c>
      <c r="AT485" s="1"/>
      <c r="AU485" s="1"/>
      <c r="AV485" s="1"/>
      <c r="AW485" s="1"/>
      <c r="AX485" s="1"/>
      <c r="AY485" s="1"/>
      <c r="AZ485" s="1"/>
      <c r="BA485" s="1"/>
      <c r="BB485" s="1"/>
      <c r="BC485" s="1"/>
      <c r="BD485" s="1"/>
      <c r="BE485" s="1"/>
      <c r="BF485" s="1"/>
      <c r="BG485" s="1"/>
      <c r="BH485" s="1"/>
      <c r="BI485" s="1"/>
      <c r="BJ485" s="1"/>
      <c r="BK485" s="1"/>
      <c r="BL485" s="1"/>
      <c r="BM485" s="1"/>
      <c r="BN485" s="1"/>
      <c r="BO485" s="1"/>
    </row>
    <row r="486" spans="1:67" ht="13.5" customHeight="1" x14ac:dyDescent="0.2">
      <c r="A486" s="8"/>
      <c r="B486" s="13" t="s">
        <v>2</v>
      </c>
      <c r="C486" s="14">
        <v>0</v>
      </c>
      <c r="D486" s="14">
        <v>0</v>
      </c>
      <c r="E486" s="14">
        <v>0</v>
      </c>
      <c r="F486" s="14">
        <v>0</v>
      </c>
      <c r="G486" s="14"/>
      <c r="H486" s="14">
        <v>0</v>
      </c>
      <c r="I486" s="14">
        <v>0</v>
      </c>
      <c r="J486" s="14">
        <v>0</v>
      </c>
      <c r="K486" s="27"/>
      <c r="L486" s="8"/>
      <c r="M486" s="13" t="s">
        <v>2</v>
      </c>
      <c r="N486" s="14">
        <v>0</v>
      </c>
      <c r="O486" s="14">
        <v>0</v>
      </c>
      <c r="P486" s="14">
        <v>0</v>
      </c>
      <c r="Q486" s="14">
        <v>0</v>
      </c>
      <c r="R486" s="14"/>
      <c r="S486" s="14">
        <v>0</v>
      </c>
      <c r="T486" s="14">
        <v>0</v>
      </c>
      <c r="U486" s="14">
        <v>0</v>
      </c>
      <c r="W486" s="8"/>
      <c r="X486" s="13" t="s">
        <v>2</v>
      </c>
      <c r="Y486" s="14">
        <v>0</v>
      </c>
      <c r="Z486" s="14">
        <v>0</v>
      </c>
      <c r="AA486" s="14">
        <v>0</v>
      </c>
      <c r="AB486" s="14">
        <v>0</v>
      </c>
      <c r="AC486" s="14"/>
      <c r="AD486" s="14">
        <v>0</v>
      </c>
      <c r="AE486" s="14">
        <v>0</v>
      </c>
      <c r="AF486" s="14">
        <v>0</v>
      </c>
      <c r="AG486" s="14"/>
      <c r="AH486" s="69">
        <f t="shared" si="531"/>
        <v>0</v>
      </c>
      <c r="AI486" s="61">
        <f t="shared" si="532"/>
        <v>0</v>
      </c>
      <c r="AJ486" s="61">
        <f t="shared" si="533"/>
        <v>0</v>
      </c>
      <c r="AK486" s="61">
        <f t="shared" si="534"/>
        <v>0</v>
      </c>
      <c r="AL486" s="61"/>
      <c r="AM486" s="61">
        <f t="shared" si="535"/>
        <v>0</v>
      </c>
      <c r="AN486" s="61">
        <f t="shared" si="536"/>
        <v>0</v>
      </c>
      <c r="AO486" s="61">
        <f t="shared" si="537"/>
        <v>0</v>
      </c>
      <c r="AP486" s="61"/>
      <c r="AQ486" s="61">
        <f t="shared" si="553"/>
        <v>0</v>
      </c>
      <c r="AR486" s="61">
        <f t="shared" si="554"/>
        <v>0</v>
      </c>
      <c r="AS486" s="61">
        <f t="shared" si="555"/>
        <v>0</v>
      </c>
      <c r="AT486" s="1"/>
      <c r="AU486" s="1"/>
      <c r="AV486" s="1"/>
      <c r="AW486" s="1"/>
      <c r="AX486" s="1"/>
      <c r="AY486" s="1"/>
      <c r="AZ486" s="1"/>
      <c r="BA486" s="1"/>
      <c r="BB486" s="1"/>
      <c r="BC486" s="1"/>
      <c r="BD486" s="1"/>
      <c r="BE486" s="1"/>
      <c r="BF486" s="1"/>
      <c r="BG486" s="1"/>
      <c r="BH486" s="1"/>
      <c r="BI486" s="1"/>
      <c r="BJ486" s="1"/>
      <c r="BK486" s="1"/>
      <c r="BL486" s="1"/>
      <c r="BM486" s="1"/>
      <c r="BN486" s="1"/>
      <c r="BO486" s="1"/>
    </row>
    <row r="487" spans="1:67" ht="13.5" customHeight="1" x14ac:dyDescent="0.2">
      <c r="A487" s="8" t="s">
        <v>166</v>
      </c>
      <c r="B487" s="22" t="s">
        <v>14</v>
      </c>
      <c r="C487" s="14"/>
      <c r="D487" s="14"/>
      <c r="E487" s="14"/>
      <c r="F487" s="14"/>
      <c r="G487" s="14"/>
      <c r="H487" s="14"/>
      <c r="I487" s="14"/>
      <c r="J487" s="14"/>
      <c r="K487" s="27"/>
      <c r="L487" s="8" t="s">
        <v>166</v>
      </c>
      <c r="M487" s="22" t="s">
        <v>14</v>
      </c>
      <c r="N487" s="14"/>
      <c r="O487" s="14"/>
      <c r="P487" s="14"/>
      <c r="Q487" s="14"/>
      <c r="R487" s="14"/>
      <c r="S487" s="14"/>
      <c r="T487" s="14"/>
      <c r="U487" s="14"/>
      <c r="W487" s="8" t="s">
        <v>166</v>
      </c>
      <c r="X487" s="22" t="s">
        <v>14</v>
      </c>
      <c r="Y487" s="14"/>
      <c r="Z487" s="14"/>
      <c r="AA487" s="14"/>
      <c r="AB487" s="14"/>
      <c r="AC487" s="14"/>
      <c r="AD487" s="14"/>
      <c r="AE487" s="14"/>
      <c r="AF487" s="14"/>
      <c r="AG487" s="14"/>
      <c r="AH487" s="69">
        <f t="shared" si="531"/>
        <v>0</v>
      </c>
      <c r="AI487" s="61">
        <f t="shared" si="532"/>
        <v>0</v>
      </c>
      <c r="AJ487" s="61">
        <f t="shared" si="533"/>
        <v>0</v>
      </c>
      <c r="AK487" s="61">
        <f t="shared" si="534"/>
        <v>0</v>
      </c>
      <c r="AL487" s="61"/>
      <c r="AM487" s="61">
        <f t="shared" si="535"/>
        <v>0</v>
      </c>
      <c r="AN487" s="61">
        <f t="shared" si="536"/>
        <v>0</v>
      </c>
      <c r="AO487" s="61">
        <f t="shared" si="537"/>
        <v>0</v>
      </c>
      <c r="AP487" s="61"/>
      <c r="AQ487" s="61">
        <f t="shared" si="553"/>
        <v>0</v>
      </c>
      <c r="AR487" s="61">
        <f t="shared" si="554"/>
        <v>0</v>
      </c>
      <c r="AS487" s="61">
        <f t="shared" si="555"/>
        <v>0</v>
      </c>
      <c r="AT487" s="1"/>
      <c r="AU487" s="1"/>
      <c r="AV487" s="1"/>
      <c r="AW487" s="1"/>
      <c r="AX487" s="1"/>
      <c r="AY487" s="1"/>
      <c r="AZ487" s="1"/>
      <c r="BA487" s="1"/>
      <c r="BB487" s="1"/>
      <c r="BC487" s="1"/>
      <c r="BD487" s="1"/>
      <c r="BE487" s="1"/>
      <c r="BF487" s="1"/>
      <c r="BG487" s="1"/>
      <c r="BH487" s="1"/>
      <c r="BI487" s="1"/>
      <c r="BJ487" s="1"/>
      <c r="BK487" s="1"/>
      <c r="BL487" s="1"/>
      <c r="BM487" s="1"/>
      <c r="BN487" s="1"/>
      <c r="BO487" s="1"/>
    </row>
    <row r="488" spans="1:67" ht="13.5" customHeight="1" x14ac:dyDescent="0.2">
      <c r="A488" s="8"/>
      <c r="B488" s="11" t="s">
        <v>21</v>
      </c>
      <c r="C488" s="12">
        <f>SUM(C489:C490)</f>
        <v>79572700</v>
      </c>
      <c r="D488" s="12">
        <f t="shared" ref="D488:J488" si="565">SUM(D489:D490)</f>
        <v>9707889.4000000004</v>
      </c>
      <c r="E488" s="12">
        <f t="shared" si="565"/>
        <v>16009972.4</v>
      </c>
      <c r="F488" s="12">
        <f t="shared" si="565"/>
        <v>22312055.399999999</v>
      </c>
      <c r="G488" s="12"/>
      <c r="H488" s="12">
        <f t="shared" si="565"/>
        <v>3405806.4</v>
      </c>
      <c r="I488" s="12">
        <f t="shared" si="565"/>
        <v>5711368.6699999999</v>
      </c>
      <c r="J488" s="12">
        <f t="shared" si="565"/>
        <v>13734374.9</v>
      </c>
      <c r="K488" s="27"/>
      <c r="L488" s="8"/>
      <c r="M488" s="11" t="s">
        <v>21</v>
      </c>
      <c r="N488" s="12">
        <f>SUM(N489:N490)</f>
        <v>79572700</v>
      </c>
      <c r="O488" s="12">
        <f t="shared" ref="O488:Q488" si="566">SUM(O489:O490)</f>
        <v>22608774.439999998</v>
      </c>
      <c r="P488" s="12">
        <f t="shared" si="566"/>
        <v>28692548.890000001</v>
      </c>
      <c r="Q488" s="12">
        <f t="shared" si="566"/>
        <v>34776323.329999998</v>
      </c>
      <c r="R488" s="12"/>
      <c r="S488" s="12">
        <f t="shared" ref="S488:U488" si="567">SUM(S489:S490)</f>
        <v>15198186.280000001</v>
      </c>
      <c r="T488" s="12">
        <f t="shared" si="567"/>
        <v>20170241.039999999</v>
      </c>
      <c r="U488" s="12">
        <f t="shared" si="567"/>
        <v>25206237.279999997</v>
      </c>
      <c r="W488" s="8"/>
      <c r="X488" s="11" t="s">
        <v>21</v>
      </c>
      <c r="Y488" s="12">
        <f>SUM(Y489:Y490)</f>
        <v>7896751085.79</v>
      </c>
      <c r="Z488" s="12">
        <f t="shared" ref="Z488:AB488" si="568">SUM(Z489:Z490)</f>
        <v>5291412901.4153843</v>
      </c>
      <c r="AA488" s="12">
        <f t="shared" si="568"/>
        <v>5946887129.6592302</v>
      </c>
      <c r="AB488" s="12">
        <f t="shared" si="568"/>
        <v>6294761251.8323078</v>
      </c>
      <c r="AC488" s="12"/>
      <c r="AD488" s="12">
        <f t="shared" ref="AD488:AF488" si="569">SUM(AD489:AD490)</f>
        <v>4291182850.71</v>
      </c>
      <c r="AE488" s="12">
        <f t="shared" si="569"/>
        <v>4440495603.6499996</v>
      </c>
      <c r="AF488" s="12">
        <f t="shared" si="569"/>
        <v>4739194823.9300003</v>
      </c>
      <c r="AG488" s="12"/>
      <c r="AH488" s="69">
        <f t="shared" si="531"/>
        <v>7817178385.79</v>
      </c>
      <c r="AI488" s="61">
        <f t="shared" si="532"/>
        <v>5256636578.0853844</v>
      </c>
      <c r="AJ488" s="61">
        <f t="shared" si="533"/>
        <v>655474228.24384594</v>
      </c>
      <c r="AK488" s="61">
        <f t="shared" si="534"/>
        <v>347874122.17307758</v>
      </c>
      <c r="AL488" s="61"/>
      <c r="AM488" s="61">
        <f t="shared" si="535"/>
        <v>4265976613.4299998</v>
      </c>
      <c r="AN488" s="61">
        <f t="shared" si="536"/>
        <v>149312752.93999958</v>
      </c>
      <c r="AO488" s="61">
        <f t="shared" si="537"/>
        <v>298699220.28000069</v>
      </c>
      <c r="AP488" s="61"/>
      <c r="AQ488" s="61">
        <f t="shared" si="553"/>
        <v>1000230050.7053843</v>
      </c>
      <c r="AR488" s="61">
        <f t="shared" si="554"/>
        <v>1506391526.0092306</v>
      </c>
      <c r="AS488" s="61">
        <f t="shared" si="555"/>
        <v>1555566427.9023075</v>
      </c>
      <c r="AT488" s="1"/>
      <c r="AU488" s="1"/>
      <c r="AV488" s="1"/>
      <c r="AW488" s="1"/>
      <c r="AX488" s="1"/>
      <c r="AY488" s="1"/>
      <c r="AZ488" s="1"/>
      <c r="BA488" s="1"/>
      <c r="BB488" s="1"/>
      <c r="BC488" s="1"/>
      <c r="BD488" s="1"/>
      <c r="BE488" s="1"/>
      <c r="BF488" s="1"/>
      <c r="BG488" s="1"/>
      <c r="BH488" s="1"/>
      <c r="BI488" s="1"/>
      <c r="BJ488" s="1"/>
      <c r="BK488" s="1"/>
      <c r="BL488" s="1"/>
      <c r="BM488" s="1"/>
      <c r="BN488" s="1"/>
      <c r="BO488" s="1"/>
    </row>
    <row r="489" spans="1:67" ht="13.5" customHeight="1" x14ac:dyDescent="0.2">
      <c r="A489" s="8"/>
      <c r="B489" s="13" t="s">
        <v>0</v>
      </c>
      <c r="C489" s="14">
        <v>79572700</v>
      </c>
      <c r="D489" s="14">
        <v>9707889.4000000004</v>
      </c>
      <c r="E489" s="14">
        <v>16009972.4</v>
      </c>
      <c r="F489" s="14">
        <v>22312055.399999999</v>
      </c>
      <c r="G489" s="14"/>
      <c r="H489" s="14">
        <v>3405806.4</v>
      </c>
      <c r="I489" s="14">
        <v>5711368.6699999999</v>
      </c>
      <c r="J489" s="14">
        <v>13734374.9</v>
      </c>
      <c r="K489" s="27"/>
      <c r="L489" s="8"/>
      <c r="M489" s="13" t="s">
        <v>0</v>
      </c>
      <c r="N489" s="14">
        <v>79572700</v>
      </c>
      <c r="O489" s="14">
        <v>22608774.439999998</v>
      </c>
      <c r="P489" s="14">
        <v>28692548.890000001</v>
      </c>
      <c r="Q489" s="14">
        <v>34776323.329999998</v>
      </c>
      <c r="R489" s="14"/>
      <c r="S489" s="14">
        <v>15198186.280000001</v>
      </c>
      <c r="T489" s="14">
        <v>20170241.039999999</v>
      </c>
      <c r="U489" s="14">
        <v>25206237.279999997</v>
      </c>
      <c r="W489" s="8"/>
      <c r="X489" s="13" t="s">
        <v>0</v>
      </c>
      <c r="Y489" s="14">
        <v>2555137583.79</v>
      </c>
      <c r="Z489" s="14">
        <v>1368238441.0953844</v>
      </c>
      <c r="AA489" s="14">
        <v>1577713013.3392303</v>
      </c>
      <c r="AB489" s="14">
        <v>1827178150.5123079</v>
      </c>
      <c r="AC489" s="14"/>
      <c r="AD489" s="14">
        <v>1336659417.3900001</v>
      </c>
      <c r="AE489" s="14">
        <v>1439652871.3299999</v>
      </c>
      <c r="AF489" s="14">
        <v>1527079760.6099999</v>
      </c>
      <c r="AG489" s="14"/>
      <c r="AH489" s="69">
        <f t="shared" si="531"/>
        <v>2475564883.79</v>
      </c>
      <c r="AI489" s="61">
        <f t="shared" si="532"/>
        <v>1333462117.7653844</v>
      </c>
      <c r="AJ489" s="61">
        <f t="shared" si="533"/>
        <v>209474572.24384594</v>
      </c>
      <c r="AK489" s="61">
        <f t="shared" si="534"/>
        <v>249465137.17307758</v>
      </c>
      <c r="AL489" s="61"/>
      <c r="AM489" s="61">
        <f t="shared" si="535"/>
        <v>1311453180.1100001</v>
      </c>
      <c r="AN489" s="61">
        <f t="shared" si="536"/>
        <v>102993453.93999982</v>
      </c>
      <c r="AO489" s="61">
        <f t="shared" si="537"/>
        <v>87426889.279999971</v>
      </c>
      <c r="AP489" s="61"/>
      <c r="AQ489" s="61">
        <f t="shared" si="553"/>
        <v>31579023.705384254</v>
      </c>
      <c r="AR489" s="61">
        <f t="shared" si="554"/>
        <v>138060142.00923038</v>
      </c>
      <c r="AS489" s="61">
        <f t="shared" si="555"/>
        <v>300098389.90230799</v>
      </c>
      <c r="AT489" s="1"/>
      <c r="AU489" s="1"/>
      <c r="AV489" s="1"/>
      <c r="AW489" s="1"/>
      <c r="AX489" s="1"/>
      <c r="AY489" s="1"/>
      <c r="AZ489" s="1"/>
      <c r="BA489" s="1"/>
      <c r="BB489" s="1"/>
      <c r="BC489" s="1"/>
      <c r="BD489" s="1"/>
      <c r="BE489" s="1"/>
      <c r="BF489" s="1"/>
      <c r="BG489" s="1"/>
      <c r="BH489" s="1"/>
      <c r="BI489" s="1"/>
      <c r="BJ489" s="1"/>
      <c r="BK489" s="1"/>
      <c r="BL489" s="1"/>
      <c r="BM489" s="1"/>
      <c r="BN489" s="1"/>
      <c r="BO489" s="1"/>
    </row>
    <row r="490" spans="1:67" ht="13.5" customHeight="1" x14ac:dyDescent="0.2">
      <c r="A490" s="8"/>
      <c r="B490" s="13" t="s">
        <v>2</v>
      </c>
      <c r="C490" s="14">
        <v>0</v>
      </c>
      <c r="D490" s="14">
        <v>0</v>
      </c>
      <c r="E490" s="14">
        <v>0</v>
      </c>
      <c r="F490" s="14">
        <v>0</v>
      </c>
      <c r="G490" s="14"/>
      <c r="H490" s="14">
        <v>0</v>
      </c>
      <c r="I490" s="14">
        <v>0</v>
      </c>
      <c r="J490" s="14">
        <v>0</v>
      </c>
      <c r="K490" s="27"/>
      <c r="L490" s="8"/>
      <c r="M490" s="13" t="s">
        <v>2</v>
      </c>
      <c r="N490" s="14">
        <v>0</v>
      </c>
      <c r="O490" s="14">
        <v>0</v>
      </c>
      <c r="P490" s="14">
        <v>0</v>
      </c>
      <c r="Q490" s="14">
        <v>0</v>
      </c>
      <c r="R490" s="14"/>
      <c r="S490" s="14">
        <v>0</v>
      </c>
      <c r="T490" s="14">
        <v>0</v>
      </c>
      <c r="U490" s="14">
        <v>0</v>
      </c>
      <c r="W490" s="8"/>
      <c r="X490" s="13" t="s">
        <v>2</v>
      </c>
      <c r="Y490" s="14">
        <v>5341613502</v>
      </c>
      <c r="Z490" s="14">
        <v>3923174460.3200002</v>
      </c>
      <c r="AA490" s="14">
        <v>4369174116.3199997</v>
      </c>
      <c r="AB490" s="14">
        <v>4467583101.3199997</v>
      </c>
      <c r="AC490" s="14"/>
      <c r="AD490" s="14">
        <v>2954523433.3200002</v>
      </c>
      <c r="AE490" s="14">
        <v>3000842732.3200002</v>
      </c>
      <c r="AF490" s="14">
        <v>3212115063.3200002</v>
      </c>
      <c r="AG490" s="14"/>
      <c r="AH490" s="69">
        <f t="shared" si="531"/>
        <v>5341613502</v>
      </c>
      <c r="AI490" s="61">
        <f t="shared" si="532"/>
        <v>3923174460.3200002</v>
      </c>
      <c r="AJ490" s="61">
        <f t="shared" si="533"/>
        <v>445999655.99999952</v>
      </c>
      <c r="AK490" s="61">
        <f t="shared" si="534"/>
        <v>98408985</v>
      </c>
      <c r="AL490" s="61"/>
      <c r="AM490" s="61">
        <f t="shared" si="535"/>
        <v>2954523433.3200002</v>
      </c>
      <c r="AN490" s="61">
        <f t="shared" si="536"/>
        <v>46319299</v>
      </c>
      <c r="AO490" s="61">
        <f t="shared" si="537"/>
        <v>211272331</v>
      </c>
      <c r="AP490" s="61"/>
      <c r="AQ490" s="61">
        <f t="shared" si="553"/>
        <v>968651027</v>
      </c>
      <c r="AR490" s="61">
        <f t="shared" si="554"/>
        <v>1368331383.9999995</v>
      </c>
      <c r="AS490" s="61">
        <f t="shared" si="555"/>
        <v>1255468037.9999995</v>
      </c>
      <c r="AT490" s="1"/>
      <c r="AU490" s="1"/>
      <c r="AV490" s="1"/>
      <c r="AW490" s="1"/>
      <c r="AX490" s="1"/>
      <c r="AY490" s="1"/>
      <c r="AZ490" s="1"/>
      <c r="BA490" s="1"/>
      <c r="BB490" s="1"/>
      <c r="BC490" s="1"/>
      <c r="BD490" s="1"/>
      <c r="BE490" s="1"/>
      <c r="BF490" s="1"/>
      <c r="BG490" s="1"/>
      <c r="BH490" s="1"/>
      <c r="BI490" s="1"/>
      <c r="BJ490" s="1"/>
      <c r="BK490" s="1"/>
      <c r="BL490" s="1"/>
      <c r="BM490" s="1"/>
      <c r="BN490" s="1"/>
      <c r="BO490" s="1"/>
    </row>
    <row r="491" spans="1:67" ht="13.5" customHeight="1" x14ac:dyDescent="0.2">
      <c r="A491" s="8"/>
      <c r="B491" s="11" t="s">
        <v>89</v>
      </c>
      <c r="C491" s="12">
        <f>SUM(C492:C493)</f>
        <v>5613194125</v>
      </c>
      <c r="D491" s="12">
        <f t="shared" ref="D491:J491" si="570">SUM(D492:D493)</f>
        <v>626554010</v>
      </c>
      <c r="E491" s="12">
        <f t="shared" si="570"/>
        <v>978003578</v>
      </c>
      <c r="F491" s="12">
        <f t="shared" si="570"/>
        <v>1432569513</v>
      </c>
      <c r="G491" s="12"/>
      <c r="H491" s="12">
        <f t="shared" si="570"/>
        <v>535282308</v>
      </c>
      <c r="I491" s="12">
        <f t="shared" si="570"/>
        <v>817086975</v>
      </c>
      <c r="J491" s="12">
        <f t="shared" si="570"/>
        <v>1206794933</v>
      </c>
      <c r="K491" s="27"/>
      <c r="L491" s="8"/>
      <c r="M491" s="11" t="s">
        <v>89</v>
      </c>
      <c r="N491" s="12">
        <f>SUM(N492:N493)</f>
        <v>6582491125</v>
      </c>
      <c r="O491" s="12">
        <f t="shared" ref="O491:Q491" si="571">SUM(O492:O493)</f>
        <v>2345577249</v>
      </c>
      <c r="P491" s="12">
        <f t="shared" si="571"/>
        <v>2929105398</v>
      </c>
      <c r="Q491" s="12">
        <f t="shared" si="571"/>
        <v>3532108243</v>
      </c>
      <c r="R491" s="12"/>
      <c r="S491" s="12">
        <f t="shared" ref="S491:U491" si="572">SUM(S492:S493)</f>
        <v>2059340702</v>
      </c>
      <c r="T491" s="12">
        <f t="shared" si="572"/>
        <v>2817278659</v>
      </c>
      <c r="U491" s="12">
        <f t="shared" si="572"/>
        <v>3382718287</v>
      </c>
      <c r="W491" s="8"/>
      <c r="X491" s="11" t="s">
        <v>89</v>
      </c>
      <c r="Y491" s="12">
        <f>SUM(Y492:Y493)</f>
        <v>7237979213</v>
      </c>
      <c r="Z491" s="12">
        <f t="shared" ref="Z491:AB491" si="573">SUM(Z492:Z493)</f>
        <v>5035084248</v>
      </c>
      <c r="AA491" s="12">
        <f t="shared" si="573"/>
        <v>5644610059</v>
      </c>
      <c r="AB491" s="12">
        <f t="shared" si="573"/>
        <v>5901906168</v>
      </c>
      <c r="AC491" s="12"/>
      <c r="AD491" s="12">
        <f t="shared" ref="AD491:AF491" si="574">SUM(AD492:AD493)</f>
        <v>4045177492</v>
      </c>
      <c r="AE491" s="12">
        <f t="shared" si="574"/>
        <v>4173240466</v>
      </c>
      <c r="AF491" s="12">
        <f t="shared" si="574"/>
        <v>4452267498</v>
      </c>
      <c r="AG491" s="12"/>
      <c r="AH491" s="69">
        <f t="shared" si="531"/>
        <v>655488088</v>
      </c>
      <c r="AI491" s="61">
        <f t="shared" si="532"/>
        <v>1502976005</v>
      </c>
      <c r="AJ491" s="61">
        <f t="shared" si="533"/>
        <v>609525811</v>
      </c>
      <c r="AK491" s="61">
        <f t="shared" si="534"/>
        <v>257296109</v>
      </c>
      <c r="AL491" s="61"/>
      <c r="AM491" s="61">
        <f t="shared" si="535"/>
        <v>662459205</v>
      </c>
      <c r="AN491" s="61">
        <f t="shared" si="536"/>
        <v>128062974</v>
      </c>
      <c r="AO491" s="61">
        <f t="shared" si="537"/>
        <v>279027032</v>
      </c>
      <c r="AP491" s="61"/>
      <c r="AQ491" s="61">
        <f t="shared" si="553"/>
        <v>989906756</v>
      </c>
      <c r="AR491" s="61">
        <f t="shared" si="554"/>
        <v>1471369593</v>
      </c>
      <c r="AS491" s="61">
        <f t="shared" si="555"/>
        <v>1449638670</v>
      </c>
      <c r="AT491" s="1"/>
      <c r="AU491" s="1"/>
      <c r="AV491" s="1"/>
      <c r="AW491" s="1"/>
      <c r="AX491" s="1"/>
      <c r="AY491" s="1"/>
      <c r="AZ491" s="1"/>
      <c r="BA491" s="1"/>
      <c r="BB491" s="1"/>
      <c r="BC491" s="1"/>
      <c r="BD491" s="1"/>
      <c r="BE491" s="1"/>
      <c r="BF491" s="1"/>
      <c r="BG491" s="1"/>
      <c r="BH491" s="1"/>
      <c r="BI491" s="1"/>
      <c r="BJ491" s="1"/>
      <c r="BK491" s="1"/>
      <c r="BL491" s="1"/>
      <c r="BM491" s="1"/>
      <c r="BN491" s="1"/>
      <c r="BO491" s="1"/>
    </row>
    <row r="492" spans="1:67" ht="13.5" customHeight="1" x14ac:dyDescent="0.2">
      <c r="A492" s="8"/>
      <c r="B492" s="13" t="s">
        <v>0</v>
      </c>
      <c r="C492" s="14">
        <v>1394790268</v>
      </c>
      <c r="D492" s="14">
        <v>369923523</v>
      </c>
      <c r="E492" s="14">
        <v>459101374</v>
      </c>
      <c r="F492" s="14">
        <v>546155301</v>
      </c>
      <c r="G492" s="14"/>
      <c r="H492" s="14">
        <v>283391458</v>
      </c>
      <c r="I492" s="14">
        <v>307089980</v>
      </c>
      <c r="J492" s="14">
        <v>322135171</v>
      </c>
      <c r="K492" s="27"/>
      <c r="L492" s="8"/>
      <c r="M492" s="13" t="s">
        <v>0</v>
      </c>
      <c r="N492" s="14">
        <v>1394790268</v>
      </c>
      <c r="O492" s="14">
        <v>558383997</v>
      </c>
      <c r="P492" s="14">
        <v>697339285</v>
      </c>
      <c r="Q492" s="14">
        <v>854344574</v>
      </c>
      <c r="R492" s="14"/>
      <c r="S492" s="14">
        <v>467600392</v>
      </c>
      <c r="T492" s="14">
        <v>599303339</v>
      </c>
      <c r="U492" s="14">
        <v>741366648</v>
      </c>
      <c r="W492" s="8"/>
      <c r="X492" s="13" t="s">
        <v>0</v>
      </c>
      <c r="Y492" s="14">
        <v>1901145926</v>
      </c>
      <c r="Z492" s="14">
        <v>1112230066</v>
      </c>
      <c r="AA492" s="14">
        <v>1275756221</v>
      </c>
      <c r="AB492" s="14">
        <v>1436147965</v>
      </c>
      <c r="AC492" s="14"/>
      <c r="AD492" s="14">
        <v>1090974337</v>
      </c>
      <c r="AE492" s="14">
        <v>1172718012</v>
      </c>
      <c r="AF492" s="14">
        <v>1240472713</v>
      </c>
      <c r="AG492" s="14"/>
      <c r="AH492" s="69">
        <f t="shared" si="531"/>
        <v>506355658</v>
      </c>
      <c r="AI492" s="61">
        <f t="shared" si="532"/>
        <v>257885492</v>
      </c>
      <c r="AJ492" s="61">
        <f t="shared" si="533"/>
        <v>163526155</v>
      </c>
      <c r="AK492" s="61">
        <f t="shared" si="534"/>
        <v>160391744</v>
      </c>
      <c r="AL492" s="61"/>
      <c r="AM492" s="61">
        <f t="shared" si="535"/>
        <v>349607689</v>
      </c>
      <c r="AN492" s="61">
        <f t="shared" si="536"/>
        <v>81743675</v>
      </c>
      <c r="AO492" s="61">
        <f t="shared" si="537"/>
        <v>67754701</v>
      </c>
      <c r="AP492" s="61"/>
      <c r="AQ492" s="61">
        <f t="shared" si="553"/>
        <v>21255729</v>
      </c>
      <c r="AR492" s="61">
        <f t="shared" si="554"/>
        <v>103038209</v>
      </c>
      <c r="AS492" s="61">
        <f t="shared" si="555"/>
        <v>195675252</v>
      </c>
      <c r="AT492" s="1"/>
      <c r="AU492" s="1"/>
      <c r="AV492" s="1"/>
      <c r="AW492" s="1"/>
      <c r="AX492" s="1"/>
      <c r="AY492" s="1"/>
      <c r="AZ492" s="1"/>
      <c r="BA492" s="1"/>
      <c r="BB492" s="1"/>
      <c r="BC492" s="1"/>
      <c r="BD492" s="1"/>
      <c r="BE492" s="1"/>
      <c r="BF492" s="1"/>
      <c r="BG492" s="1"/>
      <c r="BH492" s="1"/>
      <c r="BI492" s="1"/>
      <c r="BJ492" s="1"/>
      <c r="BK492" s="1"/>
      <c r="BL492" s="1"/>
      <c r="BM492" s="1"/>
      <c r="BN492" s="1"/>
      <c r="BO492" s="1"/>
    </row>
    <row r="493" spans="1:67" ht="13.5" customHeight="1" x14ac:dyDescent="0.2">
      <c r="A493" s="8"/>
      <c r="B493" s="13" t="s">
        <v>2</v>
      </c>
      <c r="C493" s="14">
        <v>4218403857</v>
      </c>
      <c r="D493" s="14">
        <v>256630487</v>
      </c>
      <c r="E493" s="14">
        <v>518902204</v>
      </c>
      <c r="F493" s="14">
        <v>886414212</v>
      </c>
      <c r="G493" s="14"/>
      <c r="H493" s="14">
        <v>251890850</v>
      </c>
      <c r="I493" s="14">
        <v>509996995</v>
      </c>
      <c r="J493" s="14">
        <v>884659762</v>
      </c>
      <c r="K493" s="27"/>
      <c r="L493" s="8"/>
      <c r="M493" s="13" t="s">
        <v>2</v>
      </c>
      <c r="N493" s="14">
        <v>5187700857</v>
      </c>
      <c r="O493" s="14">
        <v>1787193252</v>
      </c>
      <c r="P493" s="14">
        <v>2231766113</v>
      </c>
      <c r="Q493" s="14">
        <v>2677763669</v>
      </c>
      <c r="R493" s="14"/>
      <c r="S493" s="14">
        <v>1591740310</v>
      </c>
      <c r="T493" s="14">
        <v>2217975320</v>
      </c>
      <c r="U493" s="14">
        <v>2641351639</v>
      </c>
      <c r="W493" s="8"/>
      <c r="X493" s="13" t="s">
        <v>2</v>
      </c>
      <c r="Y493" s="14">
        <v>5336833287</v>
      </c>
      <c r="Z493" s="14">
        <v>3922854182</v>
      </c>
      <c r="AA493" s="14">
        <v>4368853838</v>
      </c>
      <c r="AB493" s="14">
        <v>4465758203</v>
      </c>
      <c r="AC493" s="14"/>
      <c r="AD493" s="14">
        <v>2954203155</v>
      </c>
      <c r="AE493" s="14">
        <v>3000522454</v>
      </c>
      <c r="AF493" s="14">
        <v>3211794785</v>
      </c>
      <c r="AG493" s="14"/>
      <c r="AH493" s="69">
        <f t="shared" si="531"/>
        <v>149132430</v>
      </c>
      <c r="AI493" s="61">
        <f t="shared" si="532"/>
        <v>1245090513</v>
      </c>
      <c r="AJ493" s="61">
        <f t="shared" si="533"/>
        <v>445999656</v>
      </c>
      <c r="AK493" s="61">
        <f t="shared" si="534"/>
        <v>96904365</v>
      </c>
      <c r="AL493" s="61"/>
      <c r="AM493" s="61">
        <f t="shared" si="535"/>
        <v>312851516</v>
      </c>
      <c r="AN493" s="61">
        <f t="shared" si="536"/>
        <v>46319299</v>
      </c>
      <c r="AO493" s="61">
        <f t="shared" si="537"/>
        <v>211272331</v>
      </c>
      <c r="AP493" s="61"/>
      <c r="AQ493" s="61">
        <f t="shared" si="553"/>
        <v>968651027</v>
      </c>
      <c r="AR493" s="61">
        <f t="shared" si="554"/>
        <v>1368331384</v>
      </c>
      <c r="AS493" s="61">
        <f t="shared" si="555"/>
        <v>1253963418</v>
      </c>
      <c r="AT493" s="1"/>
      <c r="AU493" s="1"/>
      <c r="AV493" s="1"/>
      <c r="AW493" s="1"/>
      <c r="AX493" s="1"/>
      <c r="AY493" s="1"/>
      <c r="AZ493" s="1"/>
      <c r="BA493" s="1"/>
      <c r="BB493" s="1"/>
      <c r="BC493" s="1"/>
      <c r="BD493" s="1"/>
      <c r="BE493" s="1"/>
      <c r="BF493" s="1"/>
      <c r="BG493" s="1"/>
      <c r="BH493" s="1"/>
      <c r="BI493" s="1"/>
      <c r="BJ493" s="1"/>
      <c r="BK493" s="1"/>
      <c r="BL493" s="1"/>
      <c r="BM493" s="1"/>
      <c r="BN493" s="1"/>
      <c r="BO493" s="1"/>
    </row>
    <row r="494" spans="1:67" ht="13.5" customHeight="1" x14ac:dyDescent="0.2">
      <c r="A494" s="8"/>
      <c r="B494" s="11" t="s">
        <v>183</v>
      </c>
      <c r="C494" s="12">
        <f>SUM(C495:C496)</f>
        <v>1003994</v>
      </c>
      <c r="D494" s="12">
        <f t="shared" ref="D494:J494" si="575">SUM(D495:D496)</f>
        <v>250998</v>
      </c>
      <c r="E494" s="12">
        <f t="shared" si="575"/>
        <v>250998</v>
      </c>
      <c r="F494" s="12">
        <f t="shared" si="575"/>
        <v>250998</v>
      </c>
      <c r="G494" s="12"/>
      <c r="H494" s="12">
        <f t="shared" si="575"/>
        <v>250998</v>
      </c>
      <c r="I494" s="12">
        <f t="shared" si="575"/>
        <v>250998</v>
      </c>
      <c r="J494" s="12">
        <f t="shared" si="575"/>
        <v>250998</v>
      </c>
      <c r="K494" s="27"/>
      <c r="L494" s="8"/>
      <c r="M494" s="11" t="s">
        <v>183</v>
      </c>
      <c r="N494" s="12">
        <f>SUM(N495:N496)</f>
        <v>3289898.76</v>
      </c>
      <c r="O494" s="12">
        <f t="shared" ref="O494:Q494" si="576">SUM(O495:O496)</f>
        <v>887204.06</v>
      </c>
      <c r="P494" s="12">
        <f t="shared" si="576"/>
        <v>1156825.1000000001</v>
      </c>
      <c r="Q494" s="12">
        <f t="shared" si="576"/>
        <v>1362397.1</v>
      </c>
      <c r="R494" s="12"/>
      <c r="S494" s="12">
        <f t="shared" ref="S494:U494" si="577">SUM(S495:S496)</f>
        <v>531517.59</v>
      </c>
      <c r="T494" s="12">
        <f t="shared" si="577"/>
        <v>955009.3</v>
      </c>
      <c r="U494" s="12">
        <f t="shared" si="577"/>
        <v>1103342.76</v>
      </c>
      <c r="W494" s="8"/>
      <c r="X494" s="11" t="s">
        <v>183</v>
      </c>
      <c r="Y494" s="12">
        <f>SUM(Y495:Y496)</f>
        <v>8289898.7599999998</v>
      </c>
      <c r="Z494" s="12">
        <f t="shared" ref="Z494:AB494" si="578">SUM(Z495:Z496)</f>
        <v>2683258.3600000003</v>
      </c>
      <c r="AA494" s="12">
        <f t="shared" si="578"/>
        <v>8173956.3600000003</v>
      </c>
      <c r="AB494" s="12">
        <f t="shared" si="578"/>
        <v>8651654.3599999994</v>
      </c>
      <c r="AC494" s="12"/>
      <c r="AD494" s="12">
        <f t="shared" ref="AD494:AF494" si="579">SUM(AD495:AD496)</f>
        <v>1469148.83</v>
      </c>
      <c r="AE494" s="12">
        <f t="shared" si="579"/>
        <v>1717025.46</v>
      </c>
      <c r="AF494" s="12">
        <f t="shared" si="579"/>
        <v>1803425.88</v>
      </c>
      <c r="AG494" s="12"/>
      <c r="AH494" s="69">
        <f t="shared" si="531"/>
        <v>5000000</v>
      </c>
      <c r="AI494" s="61">
        <f t="shared" si="532"/>
        <v>1320861.2600000002</v>
      </c>
      <c r="AJ494" s="61">
        <f t="shared" si="533"/>
        <v>5490698</v>
      </c>
      <c r="AK494" s="61">
        <f t="shared" si="534"/>
        <v>477697.99999999907</v>
      </c>
      <c r="AL494" s="61"/>
      <c r="AM494" s="61">
        <f t="shared" si="535"/>
        <v>365806.07000000007</v>
      </c>
      <c r="AN494" s="61">
        <f t="shared" si="536"/>
        <v>247876.62999999989</v>
      </c>
      <c r="AO494" s="61">
        <f t="shared" si="537"/>
        <v>86400.419999999925</v>
      </c>
      <c r="AP494" s="61"/>
      <c r="AQ494" s="61">
        <f t="shared" si="553"/>
        <v>1214109.5300000003</v>
      </c>
      <c r="AR494" s="61">
        <f t="shared" si="554"/>
        <v>6456930.9000000004</v>
      </c>
      <c r="AS494" s="61">
        <f t="shared" si="555"/>
        <v>6848228.4799999995</v>
      </c>
      <c r="AT494" s="1"/>
      <c r="AU494" s="1"/>
      <c r="AV494" s="1"/>
      <c r="AW494" s="1"/>
      <c r="AX494" s="1"/>
      <c r="AY494" s="1"/>
      <c r="AZ494" s="1"/>
      <c r="BA494" s="1"/>
      <c r="BB494" s="1"/>
      <c r="BC494" s="1"/>
      <c r="BD494" s="1"/>
      <c r="BE494" s="1"/>
      <c r="BF494" s="1"/>
      <c r="BG494" s="1"/>
      <c r="BH494" s="1"/>
      <c r="BI494" s="1"/>
      <c r="BJ494" s="1"/>
      <c r="BK494" s="1"/>
      <c r="BL494" s="1"/>
      <c r="BM494" s="1"/>
      <c r="BN494" s="1"/>
      <c r="BO494" s="1"/>
    </row>
    <row r="495" spans="1:67" ht="13.5" customHeight="1" x14ac:dyDescent="0.2">
      <c r="A495" s="8"/>
      <c r="B495" s="13" t="s">
        <v>0</v>
      </c>
      <c r="C495" s="14">
        <v>1003994</v>
      </c>
      <c r="D495" s="14">
        <v>250998</v>
      </c>
      <c r="E495" s="14">
        <v>250998</v>
      </c>
      <c r="F495" s="14">
        <v>250998</v>
      </c>
      <c r="G495" s="14"/>
      <c r="H495" s="14">
        <v>250998</v>
      </c>
      <c r="I495" s="14">
        <v>250998</v>
      </c>
      <c r="J495" s="14">
        <v>250998</v>
      </c>
      <c r="K495" s="27"/>
      <c r="L495" s="8"/>
      <c r="M495" s="13" t="s">
        <v>0</v>
      </c>
      <c r="N495" s="14">
        <v>3289898.76</v>
      </c>
      <c r="O495" s="14">
        <v>887204.06</v>
      </c>
      <c r="P495" s="14">
        <v>1156825.1000000001</v>
      </c>
      <c r="Q495" s="14">
        <v>1362397.1</v>
      </c>
      <c r="R495" s="14"/>
      <c r="S495" s="14">
        <v>531517.59</v>
      </c>
      <c r="T495" s="14">
        <v>955009.3</v>
      </c>
      <c r="U495" s="14">
        <v>1103342.76</v>
      </c>
      <c r="W495" s="8"/>
      <c r="X495" s="13" t="s">
        <v>0</v>
      </c>
      <c r="Y495" s="14">
        <v>8289898.7599999998</v>
      </c>
      <c r="Z495" s="14">
        <v>2683258.3600000003</v>
      </c>
      <c r="AA495" s="14">
        <v>8173956.3600000003</v>
      </c>
      <c r="AB495" s="14">
        <v>8651654.3599999994</v>
      </c>
      <c r="AC495" s="14"/>
      <c r="AD495" s="14">
        <v>1469148.83</v>
      </c>
      <c r="AE495" s="14">
        <v>1717025.46</v>
      </c>
      <c r="AF495" s="14">
        <v>1803425.88</v>
      </c>
      <c r="AG495" s="14"/>
      <c r="AH495" s="69">
        <f t="shared" si="531"/>
        <v>5000000</v>
      </c>
      <c r="AI495" s="61">
        <f t="shared" si="532"/>
        <v>1320861.2600000002</v>
      </c>
      <c r="AJ495" s="61">
        <f t="shared" si="533"/>
        <v>5490698</v>
      </c>
      <c r="AK495" s="61">
        <f t="shared" si="534"/>
        <v>477697.99999999907</v>
      </c>
      <c r="AL495" s="61"/>
      <c r="AM495" s="61">
        <f t="shared" si="535"/>
        <v>365806.07000000007</v>
      </c>
      <c r="AN495" s="61">
        <f t="shared" si="536"/>
        <v>247876.62999999989</v>
      </c>
      <c r="AO495" s="61">
        <f t="shared" si="537"/>
        <v>86400.419999999925</v>
      </c>
      <c r="AP495" s="61"/>
      <c r="AQ495" s="61">
        <f t="shared" si="553"/>
        <v>1214109.5300000003</v>
      </c>
      <c r="AR495" s="61">
        <f t="shared" si="554"/>
        <v>6456930.9000000004</v>
      </c>
      <c r="AS495" s="61">
        <f t="shared" si="555"/>
        <v>6848228.4799999995</v>
      </c>
      <c r="AT495" s="1"/>
      <c r="AU495" s="1"/>
      <c r="AV495" s="1"/>
      <c r="AW495" s="1"/>
      <c r="AX495" s="1"/>
      <c r="AY495" s="1"/>
      <c r="AZ495" s="1"/>
      <c r="BA495" s="1"/>
      <c r="BB495" s="1"/>
      <c r="BC495" s="1"/>
      <c r="BD495" s="1"/>
      <c r="BE495" s="1"/>
      <c r="BF495" s="1"/>
      <c r="BG495" s="1"/>
      <c r="BH495" s="1"/>
      <c r="BI495" s="1"/>
      <c r="BJ495" s="1"/>
      <c r="BK495" s="1"/>
      <c r="BL495" s="1"/>
      <c r="BM495" s="1"/>
      <c r="BN495" s="1"/>
      <c r="BO495" s="1"/>
    </row>
    <row r="496" spans="1:67" ht="13.5" customHeight="1" x14ac:dyDescent="0.2">
      <c r="A496" s="8"/>
      <c r="B496" s="13" t="s">
        <v>2</v>
      </c>
      <c r="C496" s="14">
        <v>0</v>
      </c>
      <c r="D496" s="14">
        <v>0</v>
      </c>
      <c r="E496" s="14">
        <v>0</v>
      </c>
      <c r="F496" s="14">
        <v>0</v>
      </c>
      <c r="G496" s="14"/>
      <c r="H496" s="14">
        <v>0</v>
      </c>
      <c r="I496" s="14">
        <v>0</v>
      </c>
      <c r="J496" s="14">
        <v>0</v>
      </c>
      <c r="K496" s="27"/>
      <c r="L496" s="8"/>
      <c r="M496" s="13" t="s">
        <v>2</v>
      </c>
      <c r="N496" s="14">
        <v>0</v>
      </c>
      <c r="O496" s="14">
        <v>0</v>
      </c>
      <c r="P496" s="14">
        <v>0</v>
      </c>
      <c r="Q496" s="14">
        <v>0</v>
      </c>
      <c r="R496" s="14"/>
      <c r="S496" s="14">
        <v>0</v>
      </c>
      <c r="T496" s="14">
        <v>0</v>
      </c>
      <c r="U496" s="14">
        <v>0</v>
      </c>
      <c r="W496" s="8"/>
      <c r="X496" s="13" t="s">
        <v>2</v>
      </c>
      <c r="Y496" s="14">
        <v>0</v>
      </c>
      <c r="Z496" s="14">
        <v>0</v>
      </c>
      <c r="AA496" s="14">
        <v>0</v>
      </c>
      <c r="AB496" s="14">
        <v>0</v>
      </c>
      <c r="AC496" s="14"/>
      <c r="AD496" s="14">
        <v>0</v>
      </c>
      <c r="AE496" s="14">
        <v>0</v>
      </c>
      <c r="AF496" s="14">
        <v>0</v>
      </c>
      <c r="AG496" s="14"/>
      <c r="AH496" s="69">
        <f t="shared" si="531"/>
        <v>0</v>
      </c>
      <c r="AI496" s="61">
        <f t="shared" si="532"/>
        <v>0</v>
      </c>
      <c r="AJ496" s="61">
        <f t="shared" si="533"/>
        <v>0</v>
      </c>
      <c r="AK496" s="61">
        <f t="shared" si="534"/>
        <v>0</v>
      </c>
      <c r="AL496" s="61"/>
      <c r="AM496" s="61">
        <f t="shared" si="535"/>
        <v>0</v>
      </c>
      <c r="AN496" s="61">
        <f t="shared" si="536"/>
        <v>0</v>
      </c>
      <c r="AO496" s="61">
        <f t="shared" si="537"/>
        <v>0</v>
      </c>
      <c r="AP496" s="61"/>
      <c r="AQ496" s="61">
        <f t="shared" si="553"/>
        <v>0</v>
      </c>
      <c r="AR496" s="61">
        <f t="shared" si="554"/>
        <v>0</v>
      </c>
      <c r="AS496" s="61">
        <f t="shared" si="555"/>
        <v>0</v>
      </c>
      <c r="AT496" s="1"/>
      <c r="AU496" s="1"/>
      <c r="AV496" s="1"/>
      <c r="AW496" s="1"/>
      <c r="AX496" s="1"/>
      <c r="AY496" s="1"/>
      <c r="AZ496" s="1"/>
      <c r="BA496" s="1"/>
      <c r="BB496" s="1"/>
      <c r="BC496" s="1"/>
      <c r="BD496" s="1"/>
      <c r="BE496" s="1"/>
      <c r="BF496" s="1"/>
      <c r="BG496" s="1"/>
      <c r="BH496" s="1"/>
      <c r="BI496" s="1"/>
      <c r="BJ496" s="1"/>
      <c r="BK496" s="1"/>
      <c r="BL496" s="1"/>
      <c r="BM496" s="1"/>
      <c r="BN496" s="1"/>
      <c r="BO496" s="1"/>
    </row>
    <row r="497" spans="1:67" s="6" customFormat="1" ht="21" customHeight="1" x14ac:dyDescent="0.2">
      <c r="A497" s="16"/>
      <c r="B497" s="17" t="s">
        <v>118</v>
      </c>
      <c r="C497" s="20">
        <f>SUM(C498:C499)</f>
        <v>56285987</v>
      </c>
      <c r="D497" s="20">
        <f t="shared" ref="D497:J497" si="580">SUM(D498:D499)</f>
        <v>5322803</v>
      </c>
      <c r="E497" s="20">
        <f t="shared" si="580"/>
        <v>7987675</v>
      </c>
      <c r="F497" s="20">
        <f t="shared" si="580"/>
        <v>18632647</v>
      </c>
      <c r="G497" s="20"/>
      <c r="H497" s="20">
        <f t="shared" si="580"/>
        <v>4045948.69</v>
      </c>
      <c r="I497" s="20">
        <f t="shared" si="580"/>
        <v>4154891.3899999997</v>
      </c>
      <c r="J497" s="20">
        <f t="shared" si="580"/>
        <v>13952520.190000001</v>
      </c>
      <c r="K497" s="27"/>
      <c r="L497" s="16"/>
      <c r="M497" s="17" t="s">
        <v>118</v>
      </c>
      <c r="N497" s="20">
        <f>SUM(N498:N499)</f>
        <v>54951072.640000001</v>
      </c>
      <c r="O497" s="20">
        <f t="shared" ref="O497:Q497" si="581">SUM(O498:O499)</f>
        <v>25494267</v>
      </c>
      <c r="P497" s="20">
        <f t="shared" si="581"/>
        <v>29587346.640000001</v>
      </c>
      <c r="Q497" s="20">
        <f t="shared" si="581"/>
        <v>32690907.640000001</v>
      </c>
      <c r="R497" s="20"/>
      <c r="S497" s="20">
        <f t="shared" ref="S497:U497" si="582">SUM(S498:S499)</f>
        <v>18865256.66</v>
      </c>
      <c r="T497" s="20">
        <f t="shared" si="582"/>
        <v>21599570.740000002</v>
      </c>
      <c r="U497" s="20">
        <f t="shared" si="582"/>
        <v>27321461.810000002</v>
      </c>
      <c r="W497" s="16"/>
      <c r="X497" s="17" t="s">
        <v>118</v>
      </c>
      <c r="Y497" s="20">
        <f>SUM(Y498:Y499)</f>
        <v>61744597.579999998</v>
      </c>
      <c r="Z497" s="20">
        <f t="shared" ref="Z497:AB497" si="583">SUM(Z498:Z499)</f>
        <v>37757646.200000003</v>
      </c>
      <c r="AA497" s="20">
        <f t="shared" si="583"/>
        <v>43615301.079999998</v>
      </c>
      <c r="AB497" s="20">
        <f t="shared" si="583"/>
        <v>46316594.450000003</v>
      </c>
      <c r="AC497" s="20"/>
      <c r="AD497" s="20">
        <f t="shared" ref="AD497:AF497" si="584">SUM(AD498:AD499)</f>
        <v>31062071.130000003</v>
      </c>
      <c r="AE497" s="20">
        <f t="shared" si="584"/>
        <v>31158959.100000001</v>
      </c>
      <c r="AF497" s="20">
        <f t="shared" si="584"/>
        <v>36285289.590000004</v>
      </c>
      <c r="AG497" s="20"/>
      <c r="AH497" s="69">
        <f t="shared" si="531"/>
        <v>6793524.9399999976</v>
      </c>
      <c r="AI497" s="62">
        <f t="shared" si="532"/>
        <v>5066738.5600000024</v>
      </c>
      <c r="AJ497" s="62">
        <f t="shared" si="533"/>
        <v>5857654.8799999952</v>
      </c>
      <c r="AK497" s="62">
        <f t="shared" si="534"/>
        <v>2701293.3700000048</v>
      </c>
      <c r="AL497" s="62"/>
      <c r="AM497" s="62">
        <f t="shared" si="535"/>
        <v>3740609.3200000003</v>
      </c>
      <c r="AN497" s="62">
        <f t="shared" si="536"/>
        <v>96887.969999998808</v>
      </c>
      <c r="AO497" s="62">
        <f t="shared" si="537"/>
        <v>5126330.4900000021</v>
      </c>
      <c r="AP497" s="62"/>
      <c r="AQ497" s="62">
        <f t="shared" si="553"/>
        <v>6695575.0700000003</v>
      </c>
      <c r="AR497" s="62">
        <f t="shared" si="554"/>
        <v>12456341.979999997</v>
      </c>
      <c r="AS497" s="62">
        <f t="shared" si="555"/>
        <v>10031304.859999999</v>
      </c>
    </row>
    <row r="498" spans="1:67" s="6" customFormat="1" ht="13.5" customHeight="1" x14ac:dyDescent="0.2">
      <c r="A498" s="16"/>
      <c r="B498" s="18" t="s">
        <v>0</v>
      </c>
      <c r="C498" s="21">
        <v>56285987</v>
      </c>
      <c r="D498" s="21">
        <v>5322803</v>
      </c>
      <c r="E498" s="21">
        <v>7987675</v>
      </c>
      <c r="F498" s="21">
        <v>18632647</v>
      </c>
      <c r="G498" s="21"/>
      <c r="H498" s="21">
        <v>4045948.69</v>
      </c>
      <c r="I498" s="21">
        <v>4154891.3899999997</v>
      </c>
      <c r="J498" s="21">
        <v>13952520.190000001</v>
      </c>
      <c r="K498" s="27"/>
      <c r="L498" s="16"/>
      <c r="M498" s="18" t="s">
        <v>0</v>
      </c>
      <c r="N498" s="21">
        <v>54951072.640000001</v>
      </c>
      <c r="O498" s="21">
        <v>25494267</v>
      </c>
      <c r="P498" s="21">
        <v>29587346.640000001</v>
      </c>
      <c r="Q498" s="21">
        <v>32690907.640000001</v>
      </c>
      <c r="R498" s="21"/>
      <c r="S498" s="21">
        <v>18865256.66</v>
      </c>
      <c r="T498" s="21">
        <v>21599570.740000002</v>
      </c>
      <c r="U498" s="21">
        <v>27321461.810000002</v>
      </c>
      <c r="W498" s="16"/>
      <c r="X498" s="18" t="s">
        <v>0</v>
      </c>
      <c r="Y498" s="21">
        <v>61744597.579999998</v>
      </c>
      <c r="Z498" s="21">
        <v>37757646.200000003</v>
      </c>
      <c r="AA498" s="21">
        <v>43615301.079999998</v>
      </c>
      <c r="AB498" s="21">
        <v>46316594.450000003</v>
      </c>
      <c r="AC498" s="21"/>
      <c r="AD498" s="21">
        <v>31062071.130000003</v>
      </c>
      <c r="AE498" s="21">
        <v>31158959.100000001</v>
      </c>
      <c r="AF498" s="21">
        <v>36285289.590000004</v>
      </c>
      <c r="AG498" s="21"/>
      <c r="AH498" s="69">
        <f t="shared" si="531"/>
        <v>6793524.9399999976</v>
      </c>
      <c r="AI498" s="62">
        <f t="shared" si="532"/>
        <v>5066738.5600000024</v>
      </c>
      <c r="AJ498" s="62">
        <f t="shared" si="533"/>
        <v>5857654.8799999952</v>
      </c>
      <c r="AK498" s="62">
        <f t="shared" si="534"/>
        <v>2701293.3700000048</v>
      </c>
      <c r="AL498" s="62"/>
      <c r="AM498" s="62">
        <f t="shared" si="535"/>
        <v>3740609.3200000003</v>
      </c>
      <c r="AN498" s="62">
        <f t="shared" si="536"/>
        <v>96887.969999998808</v>
      </c>
      <c r="AO498" s="62">
        <f t="shared" si="537"/>
        <v>5126330.4900000021</v>
      </c>
      <c r="AP498" s="62"/>
      <c r="AQ498" s="62">
        <f t="shared" si="553"/>
        <v>6695575.0700000003</v>
      </c>
      <c r="AR498" s="62">
        <f t="shared" si="554"/>
        <v>12456341.979999997</v>
      </c>
      <c r="AS498" s="62">
        <f t="shared" si="555"/>
        <v>10031304.859999999</v>
      </c>
    </row>
    <row r="499" spans="1:67" s="6" customFormat="1" ht="13.5" customHeight="1" x14ac:dyDescent="0.2">
      <c r="A499" s="16"/>
      <c r="B499" s="18" t="s">
        <v>2</v>
      </c>
      <c r="C499" s="21">
        <v>0</v>
      </c>
      <c r="D499" s="21">
        <v>0</v>
      </c>
      <c r="E499" s="21">
        <v>0</v>
      </c>
      <c r="F499" s="21">
        <v>0</v>
      </c>
      <c r="G499" s="21"/>
      <c r="H499" s="21">
        <v>0</v>
      </c>
      <c r="I499" s="21">
        <v>0</v>
      </c>
      <c r="J499" s="21">
        <v>0</v>
      </c>
      <c r="K499" s="27"/>
      <c r="L499" s="16"/>
      <c r="M499" s="18" t="s">
        <v>2</v>
      </c>
      <c r="N499" s="21">
        <v>0</v>
      </c>
      <c r="O499" s="21">
        <v>0</v>
      </c>
      <c r="P499" s="21">
        <v>0</v>
      </c>
      <c r="Q499" s="21">
        <v>0</v>
      </c>
      <c r="R499" s="21"/>
      <c r="S499" s="21">
        <v>0</v>
      </c>
      <c r="T499" s="21">
        <v>0</v>
      </c>
      <c r="U499" s="21">
        <v>0</v>
      </c>
      <c r="W499" s="16"/>
      <c r="X499" s="18" t="s">
        <v>2</v>
      </c>
      <c r="Y499" s="21">
        <v>0</v>
      </c>
      <c r="Z499" s="21">
        <v>0</v>
      </c>
      <c r="AA499" s="21">
        <v>0</v>
      </c>
      <c r="AB499" s="21">
        <v>0</v>
      </c>
      <c r="AC499" s="21"/>
      <c r="AD499" s="21">
        <v>0</v>
      </c>
      <c r="AE499" s="21">
        <v>0</v>
      </c>
      <c r="AF499" s="21">
        <v>0</v>
      </c>
      <c r="AG499" s="21"/>
      <c r="AH499" s="69">
        <f t="shared" si="531"/>
        <v>0</v>
      </c>
      <c r="AI499" s="62">
        <f t="shared" si="532"/>
        <v>0</v>
      </c>
      <c r="AJ499" s="62">
        <f t="shared" si="533"/>
        <v>0</v>
      </c>
      <c r="AK499" s="62">
        <f t="shared" si="534"/>
        <v>0</v>
      </c>
      <c r="AL499" s="62"/>
      <c r="AM499" s="62">
        <f t="shared" si="535"/>
        <v>0</v>
      </c>
      <c r="AN499" s="62">
        <f t="shared" si="536"/>
        <v>0</v>
      </c>
      <c r="AO499" s="62">
        <f t="shared" si="537"/>
        <v>0</v>
      </c>
      <c r="AP499" s="62"/>
      <c r="AQ499" s="62">
        <f t="shared" si="553"/>
        <v>0</v>
      </c>
      <c r="AR499" s="62">
        <f t="shared" si="554"/>
        <v>0</v>
      </c>
      <c r="AS499" s="62">
        <f t="shared" si="555"/>
        <v>0</v>
      </c>
    </row>
    <row r="500" spans="1:67" ht="21" customHeight="1" x14ac:dyDescent="0.2">
      <c r="A500" s="8"/>
      <c r="B500" s="17" t="s">
        <v>149</v>
      </c>
      <c r="C500" s="12">
        <f>SUM(C501:C502)</f>
        <v>18032192.789999999</v>
      </c>
      <c r="D500" s="12">
        <f t="shared" ref="D500:J500" si="585">SUM(D501:D502)</f>
        <v>606993.92000000004</v>
      </c>
      <c r="E500" s="12">
        <f t="shared" si="585"/>
        <v>651342.38</v>
      </c>
      <c r="F500" s="12">
        <f t="shared" si="585"/>
        <v>1407720.41</v>
      </c>
      <c r="G500" s="12"/>
      <c r="H500" s="12">
        <f t="shared" si="585"/>
        <v>599993.92000000004</v>
      </c>
      <c r="I500" s="12">
        <f t="shared" si="585"/>
        <v>644413.24</v>
      </c>
      <c r="J500" s="12">
        <f t="shared" si="585"/>
        <v>1406910.1099999999</v>
      </c>
      <c r="K500" s="27"/>
      <c r="L500" s="8"/>
      <c r="M500" s="17" t="s">
        <v>149</v>
      </c>
      <c r="N500" s="66">
        <f>SUM(N501:N502)</f>
        <v>18032192.789999999</v>
      </c>
      <c r="O500" s="12">
        <f t="shared" ref="O500:Q500" si="586">SUM(O501:O502)</f>
        <v>2939717.17</v>
      </c>
      <c r="P500" s="12">
        <f t="shared" si="586"/>
        <v>3686693.7399999998</v>
      </c>
      <c r="Q500" s="12">
        <f t="shared" si="586"/>
        <v>3771038.9</v>
      </c>
      <c r="R500" s="12"/>
      <c r="S500" s="12">
        <f t="shared" ref="S500:U500" si="587">SUM(S501:S502)</f>
        <v>2936964.28</v>
      </c>
      <c r="T500" s="12">
        <f t="shared" si="587"/>
        <v>3681412.9899999998</v>
      </c>
      <c r="U500" s="12">
        <f t="shared" si="587"/>
        <v>3766623.6199999996</v>
      </c>
      <c r="W500" s="8"/>
      <c r="X500" s="17" t="s">
        <v>149</v>
      </c>
      <c r="Y500" s="20">
        <f>SUM(Y501:Y502)</f>
        <v>13858957.369999999</v>
      </c>
      <c r="Z500" s="12">
        <f t="shared" ref="Z500:AB500" si="588">SUM(Z501:Z502)</f>
        <v>6412209.7000000011</v>
      </c>
      <c r="AA500" s="12">
        <f t="shared" si="588"/>
        <v>7184539.3400000008</v>
      </c>
      <c r="AB500" s="12">
        <f t="shared" si="588"/>
        <v>8104913.6799999997</v>
      </c>
      <c r="AC500" s="12"/>
      <c r="AD500" s="12">
        <f t="shared" ref="AD500:AF500" si="589">SUM(AD501:AD502)</f>
        <v>6409829.4000000004</v>
      </c>
      <c r="AE500" s="12">
        <f t="shared" si="589"/>
        <v>7182158.54</v>
      </c>
      <c r="AF500" s="12">
        <f t="shared" si="589"/>
        <v>7934845.7999999998</v>
      </c>
      <c r="AG500" s="12"/>
      <c r="AH500" s="69">
        <f>+Y500-N500</f>
        <v>-4173235.42</v>
      </c>
      <c r="AI500" s="61">
        <f t="shared" si="532"/>
        <v>2641170.8000000012</v>
      </c>
      <c r="AJ500" s="61">
        <f t="shared" si="533"/>
        <v>772329.63999999966</v>
      </c>
      <c r="AK500" s="61">
        <f t="shared" si="534"/>
        <v>920374.33999999892</v>
      </c>
      <c r="AL500" s="61"/>
      <c r="AM500" s="61">
        <f t="shared" si="535"/>
        <v>2643205.7800000007</v>
      </c>
      <c r="AN500" s="61">
        <f t="shared" si="536"/>
        <v>772329.13999999966</v>
      </c>
      <c r="AO500" s="61">
        <f t="shared" si="537"/>
        <v>752687.25999999978</v>
      </c>
      <c r="AP500" s="61"/>
      <c r="AQ500" s="61">
        <f t="shared" si="553"/>
        <v>2380.3000000007451</v>
      </c>
      <c r="AR500" s="61">
        <f t="shared" si="554"/>
        <v>2380.8000000007451</v>
      </c>
      <c r="AS500" s="61">
        <f t="shared" si="555"/>
        <v>170067.87999999989</v>
      </c>
      <c r="AT500" s="1"/>
      <c r="AU500" s="1"/>
      <c r="AV500" s="1"/>
      <c r="AW500" s="1"/>
      <c r="AX500" s="1"/>
      <c r="AY500" s="1"/>
      <c r="AZ500" s="1"/>
      <c r="BA500" s="1"/>
      <c r="BB500" s="1"/>
      <c r="BC500" s="1"/>
      <c r="BD500" s="1"/>
      <c r="BE500" s="1"/>
      <c r="BF500" s="1"/>
      <c r="BG500" s="1"/>
      <c r="BH500" s="1"/>
      <c r="BI500" s="1"/>
      <c r="BJ500" s="1"/>
      <c r="BK500" s="1"/>
      <c r="BL500" s="1"/>
      <c r="BM500" s="1"/>
      <c r="BN500" s="1"/>
      <c r="BO500" s="1"/>
    </row>
    <row r="501" spans="1:67" ht="13.5" customHeight="1" x14ac:dyDescent="0.2">
      <c r="A501" s="8"/>
      <c r="B501" s="13" t="s">
        <v>0</v>
      </c>
      <c r="C501" s="14">
        <v>18032192.789999999</v>
      </c>
      <c r="D501" s="14">
        <v>606993.92000000004</v>
      </c>
      <c r="E501" s="21">
        <v>651342.38</v>
      </c>
      <c r="F501" s="21">
        <v>1407720.41</v>
      </c>
      <c r="G501" s="14"/>
      <c r="H501" s="14">
        <v>599993.92000000004</v>
      </c>
      <c r="I501" s="21">
        <v>644413.24</v>
      </c>
      <c r="J501" s="21">
        <v>1406910.1099999999</v>
      </c>
      <c r="K501" s="27"/>
      <c r="L501" s="8"/>
      <c r="M501" s="13" t="s">
        <v>0</v>
      </c>
      <c r="N501" s="67">
        <v>18032192.789999999</v>
      </c>
      <c r="O501" s="14">
        <v>2939717.17</v>
      </c>
      <c r="P501" s="14">
        <v>3686693.7399999998</v>
      </c>
      <c r="Q501" s="14">
        <v>3771038.9</v>
      </c>
      <c r="R501" s="14"/>
      <c r="S501" s="14">
        <v>2936964.28</v>
      </c>
      <c r="T501" s="14">
        <v>3681412.9899999998</v>
      </c>
      <c r="U501" s="14">
        <v>3766623.6199999996</v>
      </c>
      <c r="W501" s="8"/>
      <c r="X501" s="13" t="s">
        <v>0</v>
      </c>
      <c r="Y501" s="21">
        <v>13858957.369999999</v>
      </c>
      <c r="Z501" s="14">
        <v>6412209.7000000011</v>
      </c>
      <c r="AA501" s="14">
        <v>7184539.3400000008</v>
      </c>
      <c r="AB501" s="14">
        <v>8104913.6799999997</v>
      </c>
      <c r="AC501" s="14"/>
      <c r="AD501" s="14">
        <v>6409829.4000000004</v>
      </c>
      <c r="AE501" s="14">
        <v>7182158.54</v>
      </c>
      <c r="AF501" s="14">
        <v>7934845.7999999998</v>
      </c>
      <c r="AG501" s="14"/>
      <c r="AH501" s="69">
        <f t="shared" si="531"/>
        <v>-4173235.42</v>
      </c>
      <c r="AI501" s="61">
        <f t="shared" si="532"/>
        <v>2641170.8000000012</v>
      </c>
      <c r="AJ501" s="61">
        <f t="shared" si="533"/>
        <v>772329.63999999966</v>
      </c>
      <c r="AK501" s="61">
        <f t="shared" si="534"/>
        <v>920374.33999999892</v>
      </c>
      <c r="AL501" s="61"/>
      <c r="AM501" s="61">
        <f t="shared" si="535"/>
        <v>2643205.7800000007</v>
      </c>
      <c r="AN501" s="61">
        <f t="shared" si="536"/>
        <v>772329.13999999966</v>
      </c>
      <c r="AO501" s="61">
        <f t="shared" si="537"/>
        <v>752687.25999999978</v>
      </c>
      <c r="AP501" s="61"/>
      <c r="AQ501" s="61">
        <f t="shared" si="553"/>
        <v>2380.3000000007451</v>
      </c>
      <c r="AR501" s="61">
        <f t="shared" si="554"/>
        <v>2380.8000000007451</v>
      </c>
      <c r="AS501" s="61">
        <f t="shared" si="555"/>
        <v>170067.87999999989</v>
      </c>
      <c r="AT501" s="1"/>
      <c r="AU501" s="1"/>
      <c r="AV501" s="1"/>
      <c r="AW501" s="1"/>
      <c r="AX501" s="1"/>
      <c r="AY501" s="1"/>
      <c r="AZ501" s="1"/>
      <c r="BA501" s="1"/>
      <c r="BB501" s="1"/>
      <c r="BC501" s="1"/>
      <c r="BD501" s="1"/>
      <c r="BE501" s="1"/>
      <c r="BF501" s="1"/>
      <c r="BG501" s="1"/>
      <c r="BH501" s="1"/>
      <c r="BI501" s="1"/>
      <c r="BJ501" s="1"/>
      <c r="BK501" s="1"/>
      <c r="BL501" s="1"/>
      <c r="BM501" s="1"/>
      <c r="BN501" s="1"/>
      <c r="BO501" s="1"/>
    </row>
    <row r="502" spans="1:67" ht="13.5" customHeight="1" x14ac:dyDescent="0.2">
      <c r="A502" s="8"/>
      <c r="B502" s="13" t="s">
        <v>2</v>
      </c>
      <c r="C502" s="14">
        <v>0</v>
      </c>
      <c r="D502" s="14">
        <v>0</v>
      </c>
      <c r="E502" s="14">
        <v>0</v>
      </c>
      <c r="F502" s="14">
        <v>0</v>
      </c>
      <c r="G502" s="14"/>
      <c r="H502" s="14">
        <v>0</v>
      </c>
      <c r="I502" s="14">
        <v>0</v>
      </c>
      <c r="J502" s="14">
        <v>0</v>
      </c>
      <c r="K502" s="27"/>
      <c r="L502" s="8"/>
      <c r="M502" s="13" t="s">
        <v>2</v>
      </c>
      <c r="N502" s="14">
        <v>0</v>
      </c>
      <c r="O502" s="14">
        <v>0</v>
      </c>
      <c r="P502" s="14">
        <v>0</v>
      </c>
      <c r="Q502" s="14">
        <v>0</v>
      </c>
      <c r="R502" s="14"/>
      <c r="S502" s="14">
        <v>0</v>
      </c>
      <c r="T502" s="14">
        <v>0</v>
      </c>
      <c r="U502" s="14">
        <v>0</v>
      </c>
      <c r="W502" s="8"/>
      <c r="X502" s="13" t="s">
        <v>2</v>
      </c>
      <c r="Y502" s="14">
        <v>0</v>
      </c>
      <c r="Z502" s="14">
        <v>0</v>
      </c>
      <c r="AA502" s="14">
        <v>0</v>
      </c>
      <c r="AB502" s="14">
        <v>0</v>
      </c>
      <c r="AC502" s="14"/>
      <c r="AD502" s="14">
        <v>0</v>
      </c>
      <c r="AE502" s="14">
        <v>0</v>
      </c>
      <c r="AF502" s="14">
        <v>0</v>
      </c>
      <c r="AG502" s="14"/>
      <c r="AH502" s="69">
        <f t="shared" si="531"/>
        <v>0</v>
      </c>
      <c r="AI502" s="61">
        <f t="shared" si="532"/>
        <v>0</v>
      </c>
      <c r="AJ502" s="61">
        <f t="shared" si="533"/>
        <v>0</v>
      </c>
      <c r="AK502" s="61">
        <f t="shared" si="534"/>
        <v>0</v>
      </c>
      <c r="AL502" s="61"/>
      <c r="AM502" s="61">
        <f t="shared" si="535"/>
        <v>0</v>
      </c>
      <c r="AN502" s="61">
        <f t="shared" si="536"/>
        <v>0</v>
      </c>
      <c r="AO502" s="61">
        <f t="shared" si="537"/>
        <v>0</v>
      </c>
      <c r="AP502" s="61"/>
      <c r="AQ502" s="61">
        <f t="shared" si="553"/>
        <v>0</v>
      </c>
      <c r="AR502" s="61">
        <f t="shared" si="554"/>
        <v>0</v>
      </c>
      <c r="AS502" s="61">
        <f t="shared" si="555"/>
        <v>0</v>
      </c>
      <c r="AT502" s="1"/>
      <c r="AU502" s="1"/>
      <c r="AV502" s="1"/>
      <c r="AW502" s="1"/>
      <c r="AX502" s="1"/>
      <c r="AY502" s="1"/>
      <c r="AZ502" s="1"/>
      <c r="BA502" s="1"/>
      <c r="BB502" s="1"/>
      <c r="BC502" s="1"/>
      <c r="BD502" s="1"/>
      <c r="BE502" s="1"/>
      <c r="BF502" s="1"/>
      <c r="BG502" s="1"/>
      <c r="BH502" s="1"/>
      <c r="BI502" s="1"/>
      <c r="BJ502" s="1"/>
      <c r="BK502" s="1"/>
      <c r="BL502" s="1"/>
      <c r="BM502" s="1"/>
      <c r="BN502" s="1"/>
      <c r="BO502" s="1"/>
    </row>
    <row r="503" spans="1:67" ht="13.5" customHeight="1" x14ac:dyDescent="0.2">
      <c r="A503" s="8"/>
      <c r="B503" s="11" t="s">
        <v>90</v>
      </c>
      <c r="C503" s="12">
        <f>SUM(C504:C505)</f>
        <v>383777357.47000003</v>
      </c>
      <c r="D503" s="12">
        <f t="shared" ref="D503:J503" si="590">SUM(D504:D505)</f>
        <v>1885280</v>
      </c>
      <c r="E503" s="12">
        <f t="shared" si="590"/>
        <v>4848074.37</v>
      </c>
      <c r="F503" s="12">
        <f t="shared" si="590"/>
        <v>13729695.879999999</v>
      </c>
      <c r="G503" s="12"/>
      <c r="H503" s="12">
        <f t="shared" si="590"/>
        <v>1125312.75</v>
      </c>
      <c r="I503" s="12">
        <f t="shared" si="590"/>
        <v>4840034.71</v>
      </c>
      <c r="J503" s="12">
        <f t="shared" si="590"/>
        <v>13418167.879999999</v>
      </c>
      <c r="K503" s="27"/>
      <c r="L503" s="8"/>
      <c r="M503" s="11" t="s">
        <v>90</v>
      </c>
      <c r="N503" s="66">
        <f>SUM(N504:N505)</f>
        <v>529184852.90999997</v>
      </c>
      <c r="O503" s="12">
        <f t="shared" ref="O503:Q503" si="591">SUM(O504:O505)</f>
        <v>36838652.399999999</v>
      </c>
      <c r="P503" s="12">
        <f t="shared" si="591"/>
        <v>131488136.78</v>
      </c>
      <c r="Q503" s="66">
        <f t="shared" si="591"/>
        <v>180000279.56</v>
      </c>
      <c r="R503" s="12"/>
      <c r="S503" s="12">
        <f t="shared" ref="S503:U503" si="592">SUM(S504:S505)</f>
        <v>36599383.089999996</v>
      </c>
      <c r="T503" s="12">
        <f t="shared" si="592"/>
        <v>93840760.919999987</v>
      </c>
      <c r="U503" s="12">
        <f t="shared" si="592"/>
        <v>110192300.18999998</v>
      </c>
      <c r="W503" s="8"/>
      <c r="X503" s="17" t="s">
        <v>90</v>
      </c>
      <c r="Y503" s="20">
        <f>SUM(Y504:Y505)</f>
        <v>485195455.08000004</v>
      </c>
      <c r="Z503" s="20">
        <f t="shared" ref="Z503:AB503" si="593">SUM(Z504:Z505)</f>
        <v>150510350.90000001</v>
      </c>
      <c r="AA503" s="20">
        <f t="shared" si="593"/>
        <v>178549754.59</v>
      </c>
      <c r="AB503" s="20">
        <f t="shared" si="593"/>
        <v>256542193.08000001</v>
      </c>
      <c r="AC503" s="20"/>
      <c r="AD503" s="20">
        <f t="shared" ref="AD503:AF503" si="594">SUM(AD504:AD505)</f>
        <v>161529177.22</v>
      </c>
      <c r="AE503" s="12">
        <f t="shared" si="594"/>
        <v>175361806.22999999</v>
      </c>
      <c r="AF503" s="12">
        <f t="shared" si="594"/>
        <v>184450524.51999998</v>
      </c>
      <c r="AG503" s="12"/>
      <c r="AH503" s="69">
        <f>+Y503-N503</f>
        <v>-43989397.829999924</v>
      </c>
      <c r="AI503" s="61">
        <f>+Z503-Q503</f>
        <v>-29489928.659999996</v>
      </c>
      <c r="AJ503" s="61">
        <f t="shared" si="533"/>
        <v>28039403.689999998</v>
      </c>
      <c r="AK503" s="61">
        <f t="shared" si="534"/>
        <v>77992438.49000001</v>
      </c>
      <c r="AL503" s="61"/>
      <c r="AM503" s="61">
        <f t="shared" si="535"/>
        <v>51336877.030000016</v>
      </c>
      <c r="AN503" s="61">
        <f t="shared" si="536"/>
        <v>13832629.00999999</v>
      </c>
      <c r="AO503" s="61">
        <f t="shared" si="537"/>
        <v>9088718.2899999917</v>
      </c>
      <c r="AP503" s="61"/>
      <c r="AQ503" s="61">
        <f>+Z503-AD503</f>
        <v>-11018826.319999993</v>
      </c>
      <c r="AR503" s="61">
        <f t="shared" si="554"/>
        <v>3187948.3600000143</v>
      </c>
      <c r="AS503" s="61">
        <f t="shared" si="555"/>
        <v>72091668.560000032</v>
      </c>
      <c r="AT503" s="1"/>
      <c r="AU503" s="1"/>
      <c r="AV503" s="1"/>
      <c r="AW503" s="1"/>
      <c r="AX503" s="1"/>
      <c r="AY503" s="1"/>
      <c r="AZ503" s="1"/>
      <c r="BA503" s="1"/>
      <c r="BB503" s="1"/>
      <c r="BC503" s="1"/>
      <c r="BD503" s="1"/>
      <c r="BE503" s="1"/>
      <c r="BF503" s="1"/>
      <c r="BG503" s="1"/>
      <c r="BH503" s="1"/>
      <c r="BI503" s="1"/>
      <c r="BJ503" s="1"/>
      <c r="BK503" s="1"/>
      <c r="BL503" s="1"/>
      <c r="BM503" s="1"/>
      <c r="BN503" s="1"/>
      <c r="BO503" s="1"/>
    </row>
    <row r="504" spans="1:67" ht="13.5" customHeight="1" x14ac:dyDescent="0.2">
      <c r="A504" s="8"/>
      <c r="B504" s="13" t="s">
        <v>0</v>
      </c>
      <c r="C504" s="14">
        <v>383777357.47000003</v>
      </c>
      <c r="D504" s="14">
        <v>1885280</v>
      </c>
      <c r="E504" s="14">
        <v>4848074.37</v>
      </c>
      <c r="F504" s="14">
        <v>13729695.879999999</v>
      </c>
      <c r="G504" s="14"/>
      <c r="H504" s="14">
        <v>1125312.75</v>
      </c>
      <c r="I504" s="14">
        <v>4840034.71</v>
      </c>
      <c r="J504" s="14">
        <v>13418167.879999999</v>
      </c>
      <c r="K504" s="27"/>
      <c r="L504" s="8"/>
      <c r="M504" s="13" t="s">
        <v>0</v>
      </c>
      <c r="N504" s="67">
        <v>529184852.90999997</v>
      </c>
      <c r="O504" s="14">
        <v>36838652.399999999</v>
      </c>
      <c r="P504" s="14">
        <v>131488136.78</v>
      </c>
      <c r="Q504" s="67">
        <v>180000279.56</v>
      </c>
      <c r="R504" s="14"/>
      <c r="S504" s="14">
        <v>36599383.089999996</v>
      </c>
      <c r="T504" s="14">
        <v>93840760.919999987</v>
      </c>
      <c r="U504" s="14">
        <v>110192300.18999998</v>
      </c>
      <c r="W504" s="8"/>
      <c r="X504" s="18" t="s">
        <v>0</v>
      </c>
      <c r="Y504" s="21">
        <v>480415240.08000004</v>
      </c>
      <c r="Z504" s="21">
        <v>150190072.58000001</v>
      </c>
      <c r="AA504" s="21">
        <v>178229476.27000001</v>
      </c>
      <c r="AB504" s="21">
        <v>254717294.76000002</v>
      </c>
      <c r="AC504" s="21"/>
      <c r="AD504" s="21">
        <v>161208898.90000001</v>
      </c>
      <c r="AE504" s="14">
        <v>175041527.91</v>
      </c>
      <c r="AF504" s="14">
        <v>184130246.19999999</v>
      </c>
      <c r="AG504" s="14"/>
      <c r="AH504" s="69">
        <f t="shared" si="531"/>
        <v>-48769612.829999924</v>
      </c>
      <c r="AI504" s="61">
        <f t="shared" si="532"/>
        <v>-29810206.979999989</v>
      </c>
      <c r="AJ504" s="61">
        <f t="shared" si="533"/>
        <v>28039403.689999998</v>
      </c>
      <c r="AK504" s="61">
        <f t="shared" si="534"/>
        <v>76487818.49000001</v>
      </c>
      <c r="AL504" s="61"/>
      <c r="AM504" s="61">
        <f t="shared" si="535"/>
        <v>51016598.710000023</v>
      </c>
      <c r="AN504" s="61">
        <f t="shared" si="536"/>
        <v>13832629.00999999</v>
      </c>
      <c r="AO504" s="61">
        <f t="shared" si="537"/>
        <v>9088718.2899999917</v>
      </c>
      <c r="AP504" s="61"/>
      <c r="AQ504" s="61">
        <f>+Z504-AD504</f>
        <v>-11018826.319999993</v>
      </c>
      <c r="AR504" s="61">
        <f t="shared" si="554"/>
        <v>3187948.3600000143</v>
      </c>
      <c r="AS504" s="61">
        <f t="shared" si="555"/>
        <v>70587048.560000032</v>
      </c>
      <c r="AT504" s="1"/>
      <c r="AU504" s="1"/>
      <c r="AV504" s="1"/>
      <c r="AW504" s="1"/>
      <c r="AX504" s="1"/>
      <c r="AY504" s="1"/>
      <c r="AZ504" s="1"/>
      <c r="BA504" s="1"/>
      <c r="BB504" s="1"/>
      <c r="BC504" s="1"/>
      <c r="BD504" s="1"/>
      <c r="BE504" s="1"/>
      <c r="BF504" s="1"/>
      <c r="BG504" s="1"/>
      <c r="BH504" s="1"/>
      <c r="BI504" s="1"/>
      <c r="BJ504" s="1"/>
      <c r="BK504" s="1"/>
      <c r="BL504" s="1"/>
      <c r="BM504" s="1"/>
      <c r="BN504" s="1"/>
      <c r="BO504" s="1"/>
    </row>
    <row r="505" spans="1:67" ht="13.5" customHeight="1" x14ac:dyDescent="0.2">
      <c r="A505" s="8"/>
      <c r="B505" s="13" t="s">
        <v>2</v>
      </c>
      <c r="C505" s="14">
        <v>0</v>
      </c>
      <c r="D505" s="14">
        <v>0</v>
      </c>
      <c r="E505" s="14">
        <v>0</v>
      </c>
      <c r="F505" s="14">
        <v>0</v>
      </c>
      <c r="G505" s="14"/>
      <c r="H505" s="14">
        <v>0</v>
      </c>
      <c r="I505" s="14">
        <v>0</v>
      </c>
      <c r="J505" s="14">
        <v>0</v>
      </c>
      <c r="K505" s="27"/>
      <c r="L505" s="8"/>
      <c r="M505" s="13" t="s">
        <v>2</v>
      </c>
      <c r="N505" s="14">
        <v>0</v>
      </c>
      <c r="O505" s="14">
        <v>0</v>
      </c>
      <c r="P505" s="14">
        <v>0</v>
      </c>
      <c r="Q505" s="14">
        <v>0</v>
      </c>
      <c r="R505" s="14"/>
      <c r="S505" s="14">
        <v>0</v>
      </c>
      <c r="T505" s="14">
        <v>0</v>
      </c>
      <c r="U505" s="14">
        <v>0</v>
      </c>
      <c r="W505" s="8"/>
      <c r="X505" s="13" t="s">
        <v>2</v>
      </c>
      <c r="Y505" s="14">
        <v>4780215</v>
      </c>
      <c r="Z505" s="14">
        <v>320278.32</v>
      </c>
      <c r="AA505" s="14">
        <v>320278.32</v>
      </c>
      <c r="AB505" s="14">
        <v>1824898.32</v>
      </c>
      <c r="AC505" s="14"/>
      <c r="AD505" s="14">
        <v>320278.32</v>
      </c>
      <c r="AE505" s="14">
        <v>320278.32</v>
      </c>
      <c r="AF505" s="14">
        <v>320278.32</v>
      </c>
      <c r="AG505" s="14"/>
      <c r="AH505" s="69">
        <f t="shared" si="531"/>
        <v>4780215</v>
      </c>
      <c r="AI505" s="61">
        <f t="shared" si="532"/>
        <v>320278.32</v>
      </c>
      <c r="AJ505" s="61">
        <f t="shared" si="533"/>
        <v>0</v>
      </c>
      <c r="AK505" s="61">
        <f t="shared" si="534"/>
        <v>1504620</v>
      </c>
      <c r="AL505" s="61"/>
      <c r="AM505" s="61">
        <f t="shared" si="535"/>
        <v>320278.32</v>
      </c>
      <c r="AN505" s="61">
        <f t="shared" si="536"/>
        <v>0</v>
      </c>
      <c r="AO505" s="61">
        <f t="shared" si="537"/>
        <v>0</v>
      </c>
      <c r="AP505" s="61"/>
      <c r="AQ505" s="61">
        <f t="shared" si="553"/>
        <v>0</v>
      </c>
      <c r="AR505" s="61">
        <f t="shared" si="554"/>
        <v>0</v>
      </c>
      <c r="AS505" s="61">
        <f t="shared" si="555"/>
        <v>1504620</v>
      </c>
      <c r="AT505" s="1"/>
      <c r="AU505" s="1"/>
      <c r="AV505" s="1"/>
      <c r="AW505" s="1"/>
      <c r="AX505" s="1"/>
      <c r="AY505" s="1"/>
      <c r="AZ505" s="1"/>
      <c r="BA505" s="1"/>
      <c r="BB505" s="1"/>
      <c r="BC505" s="1"/>
      <c r="BD505" s="1"/>
      <c r="BE505" s="1"/>
      <c r="BF505" s="1"/>
      <c r="BG505" s="1"/>
      <c r="BH505" s="1"/>
      <c r="BI505" s="1"/>
      <c r="BJ505" s="1"/>
      <c r="BK505" s="1"/>
      <c r="BL505" s="1"/>
      <c r="BM505" s="1"/>
      <c r="BN505" s="1"/>
      <c r="BO505" s="1"/>
    </row>
    <row r="506" spans="1:67" ht="16.5" customHeight="1" x14ac:dyDescent="0.2">
      <c r="A506" s="8"/>
      <c r="B506" s="11" t="s">
        <v>108</v>
      </c>
      <c r="C506" s="12">
        <f>SUM(C507:C508)</f>
        <v>9415969</v>
      </c>
      <c r="D506" s="12">
        <f t="shared" ref="D506:J506" si="595">SUM(D507:D508)</f>
        <v>784664.08</v>
      </c>
      <c r="E506" s="12">
        <f t="shared" si="595"/>
        <v>1569328.16</v>
      </c>
      <c r="F506" s="12">
        <f t="shared" si="595"/>
        <v>2353992.25</v>
      </c>
      <c r="G506" s="12"/>
      <c r="H506" s="12">
        <f t="shared" si="595"/>
        <v>127342.28</v>
      </c>
      <c r="I506" s="12">
        <f t="shared" si="595"/>
        <v>363835.69</v>
      </c>
      <c r="J506" s="12">
        <f t="shared" si="595"/>
        <v>1531929.81</v>
      </c>
      <c r="K506" s="27"/>
      <c r="L506" s="8"/>
      <c r="M506" s="11" t="s">
        <v>108</v>
      </c>
      <c r="N506" s="12">
        <f>SUM(N507:N508)</f>
        <v>9415969</v>
      </c>
      <c r="O506" s="12">
        <f t="shared" ref="O506:Q506" si="596">SUM(O507:O508)</f>
        <v>3138656.32</v>
      </c>
      <c r="P506" s="12">
        <f t="shared" si="596"/>
        <v>3923320.4</v>
      </c>
      <c r="Q506" s="12">
        <f t="shared" si="596"/>
        <v>4707984.4799999995</v>
      </c>
      <c r="R506" s="12"/>
      <c r="S506" s="12">
        <f t="shared" ref="S506:U506" si="597">SUM(S507:S508)</f>
        <v>2919027.4799999995</v>
      </c>
      <c r="T506" s="12">
        <f t="shared" si="597"/>
        <v>3370456.6499999994</v>
      </c>
      <c r="U506" s="12">
        <f t="shared" si="597"/>
        <v>4364308.68</v>
      </c>
      <c r="W506" s="8"/>
      <c r="X506" s="11" t="s">
        <v>108</v>
      </c>
      <c r="Y506" s="12">
        <f>SUM(Y507:Y508)</f>
        <v>10110264</v>
      </c>
      <c r="Z506" s="12">
        <f t="shared" ref="Z506:AB506" si="598">SUM(Z507:Z508)</f>
        <v>5780026.3400000008</v>
      </c>
      <c r="AA506" s="12">
        <f t="shared" si="598"/>
        <v>6636534.8600000013</v>
      </c>
      <c r="AB506" s="12">
        <f t="shared" si="598"/>
        <v>7493043.3800000018</v>
      </c>
      <c r="AC506" s="12"/>
      <c r="AD506" s="12">
        <f t="shared" ref="AD506:AF506" si="599">SUM(AD507:AD508)</f>
        <v>4620730.07</v>
      </c>
      <c r="AE506" s="12">
        <f t="shared" si="599"/>
        <v>5546110.4900000002</v>
      </c>
      <c r="AF506" s="12">
        <f t="shared" si="599"/>
        <v>6231973.8399999999</v>
      </c>
      <c r="AG506" s="12"/>
      <c r="AH506" s="69">
        <f t="shared" si="531"/>
        <v>694295</v>
      </c>
      <c r="AI506" s="61">
        <f t="shared" si="532"/>
        <v>1072041.8600000013</v>
      </c>
      <c r="AJ506" s="61">
        <f t="shared" si="533"/>
        <v>856508.52000000048</v>
      </c>
      <c r="AK506" s="61">
        <f t="shared" si="534"/>
        <v>856508.52000000048</v>
      </c>
      <c r="AL506" s="61"/>
      <c r="AM506" s="61">
        <f t="shared" si="535"/>
        <v>256421.3900000006</v>
      </c>
      <c r="AN506" s="61">
        <f t="shared" si="536"/>
        <v>925380.41999999993</v>
      </c>
      <c r="AO506" s="61">
        <f t="shared" si="537"/>
        <v>685863.34999999963</v>
      </c>
      <c r="AP506" s="61"/>
      <c r="AQ506" s="61">
        <f t="shared" si="553"/>
        <v>1159296.2700000005</v>
      </c>
      <c r="AR506" s="61">
        <f t="shared" si="554"/>
        <v>1090424.370000001</v>
      </c>
      <c r="AS506" s="61">
        <f t="shared" si="555"/>
        <v>1261069.5400000019</v>
      </c>
      <c r="AT506" s="1"/>
      <c r="AU506" s="1"/>
      <c r="AV506" s="1"/>
      <c r="AW506" s="1"/>
      <c r="AX506" s="1"/>
      <c r="AY506" s="1"/>
      <c r="AZ506" s="1"/>
      <c r="BA506" s="1"/>
      <c r="BB506" s="1"/>
      <c r="BC506" s="1"/>
      <c r="BD506" s="1"/>
      <c r="BE506" s="1"/>
      <c r="BF506" s="1"/>
      <c r="BG506" s="1"/>
      <c r="BH506" s="1"/>
      <c r="BI506" s="1"/>
      <c r="BJ506" s="1"/>
      <c r="BK506" s="1"/>
      <c r="BL506" s="1"/>
      <c r="BM506" s="1"/>
      <c r="BN506" s="1"/>
      <c r="BO506" s="1"/>
    </row>
    <row r="507" spans="1:67" ht="13.5" customHeight="1" x14ac:dyDescent="0.2">
      <c r="A507" s="8"/>
      <c r="B507" s="13" t="s">
        <v>0</v>
      </c>
      <c r="C507" s="14">
        <v>9415969</v>
      </c>
      <c r="D507" s="14">
        <v>784664.08</v>
      </c>
      <c r="E507" s="14">
        <v>1569328.16</v>
      </c>
      <c r="F507" s="14">
        <v>2353992.25</v>
      </c>
      <c r="G507" s="14"/>
      <c r="H507" s="14">
        <v>127342.28</v>
      </c>
      <c r="I507" s="14">
        <v>363835.69</v>
      </c>
      <c r="J507" s="14">
        <v>1531929.81</v>
      </c>
      <c r="K507" s="27"/>
      <c r="L507" s="8"/>
      <c r="M507" s="13" t="s">
        <v>0</v>
      </c>
      <c r="N507" s="14">
        <v>9415969</v>
      </c>
      <c r="O507" s="14">
        <v>3138656.32</v>
      </c>
      <c r="P507" s="14">
        <v>3923320.4</v>
      </c>
      <c r="Q507" s="14">
        <v>4707984.4799999995</v>
      </c>
      <c r="R507" s="14"/>
      <c r="S507" s="14">
        <v>2919027.4799999995</v>
      </c>
      <c r="T507" s="14">
        <v>3370456.6499999994</v>
      </c>
      <c r="U507" s="14">
        <v>4364308.68</v>
      </c>
      <c r="W507" s="8"/>
      <c r="X507" s="13" t="s">
        <v>0</v>
      </c>
      <c r="Y507" s="14">
        <v>10110264</v>
      </c>
      <c r="Z507" s="14">
        <v>5780026.3400000008</v>
      </c>
      <c r="AA507" s="14">
        <v>6636534.8600000013</v>
      </c>
      <c r="AB507" s="14">
        <v>7493043.3800000018</v>
      </c>
      <c r="AC507" s="14"/>
      <c r="AD507" s="14">
        <v>4620730.07</v>
      </c>
      <c r="AE507" s="14">
        <v>5546110.4900000002</v>
      </c>
      <c r="AF507" s="14">
        <v>6231973.8399999999</v>
      </c>
      <c r="AG507" s="14"/>
      <c r="AH507" s="69">
        <f t="shared" si="531"/>
        <v>694295</v>
      </c>
      <c r="AI507" s="61">
        <f t="shared" si="532"/>
        <v>1072041.8600000013</v>
      </c>
      <c r="AJ507" s="61">
        <f t="shared" si="533"/>
        <v>856508.52000000048</v>
      </c>
      <c r="AK507" s="61">
        <f t="shared" si="534"/>
        <v>856508.52000000048</v>
      </c>
      <c r="AL507" s="61"/>
      <c r="AM507" s="61">
        <f t="shared" si="535"/>
        <v>256421.3900000006</v>
      </c>
      <c r="AN507" s="61">
        <f t="shared" si="536"/>
        <v>925380.41999999993</v>
      </c>
      <c r="AO507" s="61">
        <f t="shared" si="537"/>
        <v>685863.34999999963</v>
      </c>
      <c r="AP507" s="61"/>
      <c r="AQ507" s="61">
        <f t="shared" si="553"/>
        <v>1159296.2700000005</v>
      </c>
      <c r="AR507" s="61">
        <f t="shared" si="554"/>
        <v>1090424.370000001</v>
      </c>
      <c r="AS507" s="61">
        <f t="shared" si="555"/>
        <v>1261069.5400000019</v>
      </c>
      <c r="AT507" s="1"/>
      <c r="AU507" s="1"/>
      <c r="AV507" s="1"/>
      <c r="AW507" s="1"/>
      <c r="AX507" s="1"/>
      <c r="AY507" s="1"/>
      <c r="AZ507" s="1"/>
      <c r="BA507" s="1"/>
      <c r="BB507" s="1"/>
      <c r="BC507" s="1"/>
      <c r="BD507" s="1"/>
      <c r="BE507" s="1"/>
      <c r="BF507" s="1"/>
      <c r="BG507" s="1"/>
      <c r="BH507" s="1"/>
      <c r="BI507" s="1"/>
      <c r="BJ507" s="1"/>
      <c r="BK507" s="1"/>
      <c r="BL507" s="1"/>
      <c r="BM507" s="1"/>
      <c r="BN507" s="1"/>
      <c r="BO507" s="1"/>
    </row>
    <row r="508" spans="1:67" ht="13.5" customHeight="1" x14ac:dyDescent="0.2">
      <c r="A508" s="8"/>
      <c r="B508" s="13" t="s">
        <v>2</v>
      </c>
      <c r="C508" s="14">
        <v>0</v>
      </c>
      <c r="D508" s="14">
        <v>0</v>
      </c>
      <c r="E508" s="14">
        <v>0</v>
      </c>
      <c r="F508" s="14">
        <v>0</v>
      </c>
      <c r="G508" s="14"/>
      <c r="H508" s="14">
        <v>0</v>
      </c>
      <c r="I508" s="14">
        <v>0</v>
      </c>
      <c r="J508" s="14">
        <v>0</v>
      </c>
      <c r="K508" s="27"/>
      <c r="L508" s="8"/>
      <c r="M508" s="13" t="s">
        <v>2</v>
      </c>
      <c r="N508" s="14">
        <v>0</v>
      </c>
      <c r="O508" s="14">
        <v>0</v>
      </c>
      <c r="P508" s="14">
        <v>0</v>
      </c>
      <c r="Q508" s="14">
        <v>0</v>
      </c>
      <c r="R508" s="14"/>
      <c r="S508" s="14">
        <v>0</v>
      </c>
      <c r="T508" s="14">
        <v>0</v>
      </c>
      <c r="U508" s="14">
        <v>0</v>
      </c>
      <c r="W508" s="8"/>
      <c r="X508" s="13" t="s">
        <v>2</v>
      </c>
      <c r="Y508" s="14">
        <v>0</v>
      </c>
      <c r="Z508" s="14">
        <v>0</v>
      </c>
      <c r="AA508" s="14">
        <v>0</v>
      </c>
      <c r="AB508" s="14">
        <v>0</v>
      </c>
      <c r="AC508" s="14"/>
      <c r="AD508" s="14">
        <v>0</v>
      </c>
      <c r="AE508" s="14">
        <v>0</v>
      </c>
      <c r="AF508" s="14">
        <v>0</v>
      </c>
      <c r="AG508" s="14"/>
      <c r="AH508" s="69">
        <f t="shared" si="531"/>
        <v>0</v>
      </c>
      <c r="AI508" s="61">
        <f t="shared" si="532"/>
        <v>0</v>
      </c>
      <c r="AJ508" s="61">
        <f t="shared" si="533"/>
        <v>0</v>
      </c>
      <c r="AK508" s="61">
        <f t="shared" si="534"/>
        <v>0</v>
      </c>
      <c r="AL508" s="61"/>
      <c r="AM508" s="61">
        <f t="shared" si="535"/>
        <v>0</v>
      </c>
      <c r="AN508" s="61">
        <f t="shared" si="536"/>
        <v>0</v>
      </c>
      <c r="AO508" s="61">
        <f t="shared" si="537"/>
        <v>0</v>
      </c>
      <c r="AP508" s="61"/>
      <c r="AQ508" s="61">
        <f t="shared" si="553"/>
        <v>0</v>
      </c>
      <c r="AR508" s="61">
        <f t="shared" si="554"/>
        <v>0</v>
      </c>
      <c r="AS508" s="61">
        <f t="shared" si="555"/>
        <v>0</v>
      </c>
      <c r="AT508" s="1"/>
      <c r="AU508" s="1"/>
      <c r="AV508" s="1"/>
      <c r="AW508" s="1"/>
      <c r="AX508" s="1"/>
      <c r="AY508" s="1"/>
      <c r="AZ508" s="1"/>
      <c r="BA508" s="1"/>
      <c r="BB508" s="1"/>
      <c r="BC508" s="1"/>
      <c r="BD508" s="1"/>
      <c r="BE508" s="1"/>
      <c r="BF508" s="1"/>
      <c r="BG508" s="1"/>
      <c r="BH508" s="1"/>
      <c r="BI508" s="1"/>
      <c r="BJ508" s="1"/>
      <c r="BK508" s="1"/>
      <c r="BL508" s="1"/>
      <c r="BM508" s="1"/>
      <c r="BN508" s="1"/>
      <c r="BO508" s="1"/>
    </row>
    <row r="509" spans="1:67" ht="13.5" customHeight="1" x14ac:dyDescent="0.2">
      <c r="A509" s="8" t="s">
        <v>167</v>
      </c>
      <c r="B509" s="22" t="s">
        <v>15</v>
      </c>
      <c r="C509" s="12">
        <f>C510+C511</f>
        <v>83850283.24000001</v>
      </c>
      <c r="D509" s="12">
        <f>D510+D511</f>
        <v>42824025.939999998</v>
      </c>
      <c r="E509" s="12">
        <f>E510+E511</f>
        <v>56651044.639999993</v>
      </c>
      <c r="F509" s="12">
        <f>F510+F511</f>
        <v>82997007.24000001</v>
      </c>
      <c r="G509" s="12"/>
      <c r="H509" s="12">
        <f>H510+H511</f>
        <v>24311991.52</v>
      </c>
      <c r="I509" s="12">
        <f>I510+I511</f>
        <v>26020314.650000002</v>
      </c>
      <c r="J509" s="12">
        <f>J510+J511</f>
        <v>56651044.639999993</v>
      </c>
      <c r="K509" s="27"/>
      <c r="L509" s="8" t="s">
        <v>167</v>
      </c>
      <c r="M509" s="22" t="s">
        <v>15</v>
      </c>
      <c r="N509" s="12">
        <f>N510+N511</f>
        <v>523139114.90000004</v>
      </c>
      <c r="O509" s="12">
        <f>O510+O511</f>
        <v>467776965.37999994</v>
      </c>
      <c r="P509" s="12">
        <f>P510+P511</f>
        <v>468308276.38999999</v>
      </c>
      <c r="Q509" s="12">
        <f>Q510+Q511</f>
        <v>493197603.89999998</v>
      </c>
      <c r="R509" s="12"/>
      <c r="S509" s="12">
        <f>S510+S511</f>
        <v>435008846.56999993</v>
      </c>
      <c r="T509" s="12">
        <f>T510+T511</f>
        <v>449392673.08000004</v>
      </c>
      <c r="U509" s="12">
        <f>U510+U511</f>
        <v>475837579.50999999</v>
      </c>
      <c r="W509" s="8" t="s">
        <v>167</v>
      </c>
      <c r="X509" s="22" t="s">
        <v>15</v>
      </c>
      <c r="Y509" s="12">
        <f>Y510+Y511</f>
        <v>628243484.91999996</v>
      </c>
      <c r="Z509" s="12">
        <f>Z510+Z511</f>
        <v>590613056.38999999</v>
      </c>
      <c r="AA509" s="12">
        <f>AA510+AA511</f>
        <v>597374839.94000006</v>
      </c>
      <c r="AB509" s="12">
        <f>AB510+AB511</f>
        <v>602276529.50999999</v>
      </c>
      <c r="AC509" s="12"/>
      <c r="AD509" s="12">
        <f>AD510+AD511</f>
        <v>575741762.33000004</v>
      </c>
      <c r="AE509" s="12">
        <f>AE510+AE511</f>
        <v>580705985.35000002</v>
      </c>
      <c r="AF509" s="12">
        <f>AF510+AF511</f>
        <v>582067956.24000001</v>
      </c>
      <c r="AG509" s="12"/>
      <c r="AH509" s="69">
        <f t="shared" si="531"/>
        <v>105104370.01999992</v>
      </c>
      <c r="AI509" s="61">
        <f t="shared" si="532"/>
        <v>97415452.49000001</v>
      </c>
      <c r="AJ509" s="61">
        <f t="shared" si="533"/>
        <v>6761783.5500000715</v>
      </c>
      <c r="AK509" s="61">
        <f t="shared" si="534"/>
        <v>4901689.5699999332</v>
      </c>
      <c r="AL509" s="61"/>
      <c r="AM509" s="61">
        <f t="shared" si="535"/>
        <v>99904182.820000052</v>
      </c>
      <c r="AN509" s="61">
        <f t="shared" si="536"/>
        <v>4964223.0199999809</v>
      </c>
      <c r="AO509" s="61">
        <f t="shared" si="537"/>
        <v>1361970.8899999857</v>
      </c>
      <c r="AP509" s="61"/>
      <c r="AQ509" s="61">
        <f t="shared" si="553"/>
        <v>14871294.059999943</v>
      </c>
      <c r="AR509" s="61">
        <f t="shared" si="554"/>
        <v>16668854.590000033</v>
      </c>
      <c r="AS509" s="61">
        <f t="shared" si="555"/>
        <v>20208573.269999981</v>
      </c>
      <c r="AT509" s="1"/>
      <c r="AU509" s="1"/>
      <c r="AV509" s="1"/>
      <c r="AW509" s="1"/>
      <c r="AX509" s="1"/>
      <c r="AY509" s="1"/>
      <c r="AZ509" s="1"/>
      <c r="BA509" s="1"/>
      <c r="BB509" s="1"/>
      <c r="BC509" s="1"/>
      <c r="BD509" s="1"/>
      <c r="BE509" s="1"/>
      <c r="BF509" s="1"/>
      <c r="BG509" s="1"/>
      <c r="BH509" s="1"/>
      <c r="BI509" s="1"/>
      <c r="BJ509" s="1"/>
      <c r="BK509" s="1"/>
      <c r="BL509" s="1"/>
      <c r="BM509" s="1"/>
      <c r="BN509" s="1"/>
      <c r="BO509" s="1"/>
    </row>
    <row r="510" spans="1:67" ht="13.5" customHeight="1" x14ac:dyDescent="0.2">
      <c r="A510" s="8"/>
      <c r="B510" s="13" t="s">
        <v>0</v>
      </c>
      <c r="C510" s="14">
        <v>83850283.24000001</v>
      </c>
      <c r="D510" s="14">
        <v>42824025.939999998</v>
      </c>
      <c r="E510" s="14">
        <v>56651044.639999993</v>
      </c>
      <c r="F510" s="14">
        <v>82997007.24000001</v>
      </c>
      <c r="G510" s="14"/>
      <c r="H510" s="14">
        <v>24311991.52</v>
      </c>
      <c r="I510" s="14">
        <v>26020314.650000002</v>
      </c>
      <c r="J510" s="14">
        <v>56651044.639999993</v>
      </c>
      <c r="K510" s="27"/>
      <c r="L510" s="8"/>
      <c r="M510" s="13" t="s">
        <v>0</v>
      </c>
      <c r="N510" s="14">
        <v>487155132.82000005</v>
      </c>
      <c r="O510" s="14">
        <v>446829050.67999995</v>
      </c>
      <c r="P510" s="14">
        <v>447360361.69</v>
      </c>
      <c r="Q510" s="14">
        <v>457213621.81999999</v>
      </c>
      <c r="R510" s="14"/>
      <c r="S510" s="14">
        <v>414060931.86999995</v>
      </c>
      <c r="T510" s="14">
        <v>428444758.38000005</v>
      </c>
      <c r="U510" s="14">
        <v>439853597.43000001</v>
      </c>
      <c r="W510" s="8"/>
      <c r="X510" s="13" t="s">
        <v>0</v>
      </c>
      <c r="Y510" s="14">
        <v>579259502.83999991</v>
      </c>
      <c r="Z510" s="14">
        <v>554629074.30999994</v>
      </c>
      <c r="AA510" s="14">
        <v>559522445.86000001</v>
      </c>
      <c r="AB510" s="14">
        <v>564424135.42999995</v>
      </c>
      <c r="AC510" s="14"/>
      <c r="AD510" s="14">
        <v>539757780.25</v>
      </c>
      <c r="AE510" s="14">
        <v>542853591.26999998</v>
      </c>
      <c r="AF510" s="14">
        <v>544215562.15999997</v>
      </c>
      <c r="AG510" s="14"/>
      <c r="AH510" s="69">
        <f t="shared" si="531"/>
        <v>92104370.019999862</v>
      </c>
      <c r="AI510" s="61">
        <f t="shared" si="532"/>
        <v>97415452.48999995</v>
      </c>
      <c r="AJ510" s="61">
        <f t="shared" si="533"/>
        <v>4893371.5500000715</v>
      </c>
      <c r="AK510" s="61">
        <f t="shared" si="534"/>
        <v>4901689.5699999332</v>
      </c>
      <c r="AL510" s="61"/>
      <c r="AM510" s="61">
        <f t="shared" si="535"/>
        <v>99904182.819999993</v>
      </c>
      <c r="AN510" s="61">
        <f t="shared" si="536"/>
        <v>3095811.0199999809</v>
      </c>
      <c r="AO510" s="61">
        <f t="shared" si="537"/>
        <v>1361970.8899999857</v>
      </c>
      <c r="AP510" s="61"/>
      <c r="AQ510" s="61">
        <f t="shared" si="553"/>
        <v>14871294.059999943</v>
      </c>
      <c r="AR510" s="61">
        <f t="shared" si="554"/>
        <v>16668854.590000033</v>
      </c>
      <c r="AS510" s="61">
        <f t="shared" si="555"/>
        <v>20208573.269999981</v>
      </c>
      <c r="AT510" s="1"/>
      <c r="AU510" s="1"/>
      <c r="AV510" s="1"/>
      <c r="AW510" s="1"/>
      <c r="AX510" s="1"/>
      <c r="AY510" s="1"/>
      <c r="AZ510" s="1"/>
      <c r="BA510" s="1"/>
      <c r="BB510" s="1"/>
      <c r="BC510" s="1"/>
      <c r="BD510" s="1"/>
      <c r="BE510" s="1"/>
      <c r="BF510" s="1"/>
      <c r="BG510" s="1"/>
      <c r="BH510" s="1"/>
      <c r="BI510" s="1"/>
      <c r="BJ510" s="1"/>
      <c r="BK510" s="1"/>
      <c r="BL510" s="1"/>
      <c r="BM510" s="1"/>
      <c r="BN510" s="1"/>
      <c r="BO510" s="1"/>
    </row>
    <row r="511" spans="1:67" ht="13.5" customHeight="1" x14ac:dyDescent="0.2">
      <c r="A511" s="8"/>
      <c r="B511" s="13" t="s">
        <v>2</v>
      </c>
      <c r="C511" s="14">
        <v>0</v>
      </c>
      <c r="D511" s="14">
        <v>0</v>
      </c>
      <c r="E511" s="14">
        <v>0</v>
      </c>
      <c r="F511" s="14">
        <v>0</v>
      </c>
      <c r="G511" s="14"/>
      <c r="H511" s="14">
        <v>0</v>
      </c>
      <c r="I511" s="14">
        <v>0</v>
      </c>
      <c r="J511" s="14">
        <v>0</v>
      </c>
      <c r="K511" s="27"/>
      <c r="L511" s="8"/>
      <c r="M511" s="13" t="s">
        <v>2</v>
      </c>
      <c r="N511" s="14">
        <v>35983982.079999998</v>
      </c>
      <c r="O511" s="14">
        <v>20947914.699999999</v>
      </c>
      <c r="P511" s="14">
        <v>20947914.699999999</v>
      </c>
      <c r="Q511" s="14">
        <v>35983982.079999998</v>
      </c>
      <c r="R511" s="14"/>
      <c r="S511" s="14">
        <v>20947914.699999999</v>
      </c>
      <c r="T511" s="14">
        <v>20947914.699999999</v>
      </c>
      <c r="U511" s="14">
        <v>35983982.079999998</v>
      </c>
      <c r="W511" s="8"/>
      <c r="X511" s="13" t="s">
        <v>2</v>
      </c>
      <c r="Y511" s="14">
        <v>48983982.079999998</v>
      </c>
      <c r="Z511" s="14">
        <v>35983982.079999998</v>
      </c>
      <c r="AA511" s="14">
        <v>37852394.079999998</v>
      </c>
      <c r="AB511" s="14">
        <v>37852394.079999998</v>
      </c>
      <c r="AC511" s="14"/>
      <c r="AD511" s="14">
        <v>35983982.079999998</v>
      </c>
      <c r="AE511" s="14">
        <v>37852394.079999998</v>
      </c>
      <c r="AF511" s="14">
        <v>37852394.079999998</v>
      </c>
      <c r="AG511" s="14"/>
      <c r="AH511" s="69">
        <f t="shared" si="531"/>
        <v>13000000</v>
      </c>
      <c r="AI511" s="61">
        <f t="shared" si="532"/>
        <v>0</v>
      </c>
      <c r="AJ511" s="61">
        <f t="shared" si="533"/>
        <v>1868412</v>
      </c>
      <c r="AK511" s="61">
        <f t="shared" si="534"/>
        <v>0</v>
      </c>
      <c r="AL511" s="61"/>
      <c r="AM511" s="61">
        <f t="shared" si="535"/>
        <v>0</v>
      </c>
      <c r="AN511" s="61">
        <f t="shared" si="536"/>
        <v>1868412</v>
      </c>
      <c r="AO511" s="61">
        <f t="shared" si="537"/>
        <v>0</v>
      </c>
      <c r="AP511" s="61"/>
      <c r="AQ511" s="61">
        <f t="shared" si="553"/>
        <v>0</v>
      </c>
      <c r="AR511" s="61">
        <f t="shared" si="554"/>
        <v>0</v>
      </c>
      <c r="AS511" s="61">
        <f t="shared" si="555"/>
        <v>0</v>
      </c>
      <c r="AT511" s="1"/>
      <c r="AU511" s="1"/>
      <c r="AV511" s="1"/>
      <c r="AW511" s="1"/>
      <c r="AX511" s="1"/>
      <c r="AY511" s="1"/>
      <c r="AZ511" s="1"/>
      <c r="BA511" s="1"/>
      <c r="BB511" s="1"/>
      <c r="BC511" s="1"/>
      <c r="BD511" s="1"/>
      <c r="BE511" s="1"/>
      <c r="BF511" s="1"/>
      <c r="BG511" s="1"/>
      <c r="BH511" s="1"/>
      <c r="BI511" s="1"/>
      <c r="BJ511" s="1"/>
      <c r="BK511" s="1"/>
      <c r="BL511" s="1"/>
      <c r="BM511" s="1"/>
      <c r="BN511" s="1"/>
      <c r="BO511" s="1"/>
    </row>
    <row r="512" spans="1:67" s="6" customFormat="1" ht="13.5" customHeight="1" x14ac:dyDescent="0.2">
      <c r="A512" s="16" t="s">
        <v>168</v>
      </c>
      <c r="B512" s="22" t="s">
        <v>16</v>
      </c>
      <c r="C512" s="21"/>
      <c r="D512" s="21"/>
      <c r="E512" s="21"/>
      <c r="F512" s="21"/>
      <c r="G512" s="21"/>
      <c r="H512" s="21"/>
      <c r="I512" s="21"/>
      <c r="J512" s="21"/>
      <c r="K512" s="27"/>
      <c r="L512" s="16" t="s">
        <v>168</v>
      </c>
      <c r="M512" s="22" t="s">
        <v>16</v>
      </c>
      <c r="N512" s="21"/>
      <c r="O512" s="21"/>
      <c r="P512" s="21"/>
      <c r="Q512" s="21"/>
      <c r="R512" s="21"/>
      <c r="S512" s="21"/>
      <c r="T512" s="21"/>
      <c r="U512" s="21"/>
      <c r="W512" s="16" t="s">
        <v>168</v>
      </c>
      <c r="X512" s="22" t="s">
        <v>16</v>
      </c>
      <c r="Y512" s="21"/>
      <c r="Z512" s="21"/>
      <c r="AA512" s="21"/>
      <c r="AB512" s="21"/>
      <c r="AC512" s="21"/>
      <c r="AD512" s="21"/>
      <c r="AE512" s="21"/>
      <c r="AF512" s="21"/>
      <c r="AG512" s="21"/>
      <c r="AH512" s="69">
        <f t="shared" si="531"/>
        <v>0</v>
      </c>
      <c r="AI512" s="61">
        <f t="shared" si="532"/>
        <v>0</v>
      </c>
      <c r="AJ512" s="61">
        <f t="shared" si="533"/>
        <v>0</v>
      </c>
      <c r="AK512" s="61">
        <f t="shared" si="534"/>
        <v>0</v>
      </c>
      <c r="AL512" s="61"/>
      <c r="AM512" s="61">
        <f t="shared" si="535"/>
        <v>0</v>
      </c>
      <c r="AN512" s="61">
        <f t="shared" si="536"/>
        <v>0</v>
      </c>
      <c r="AO512" s="61">
        <f t="shared" si="537"/>
        <v>0</v>
      </c>
      <c r="AP512" s="61"/>
      <c r="AQ512" s="61">
        <f t="shared" si="553"/>
        <v>0</v>
      </c>
      <c r="AR512" s="61">
        <f t="shared" si="554"/>
        <v>0</v>
      </c>
      <c r="AS512" s="61">
        <f t="shared" si="555"/>
        <v>0</v>
      </c>
    </row>
    <row r="513" spans="1:67" s="6" customFormat="1" ht="13.5" customHeight="1" x14ac:dyDescent="0.2">
      <c r="A513" s="16"/>
      <c r="B513" s="17" t="s">
        <v>21</v>
      </c>
      <c r="C513" s="20">
        <f>SUM(C514:C515)</f>
        <v>31506099</v>
      </c>
      <c r="D513" s="20">
        <f t="shared" ref="D513:J513" si="600">SUM(D514:D515)</f>
        <v>4473</v>
      </c>
      <c r="E513" s="20">
        <f t="shared" si="600"/>
        <v>1552333</v>
      </c>
      <c r="F513" s="20">
        <f t="shared" si="600"/>
        <v>6937776</v>
      </c>
      <c r="G513" s="20">
        <f t="shared" si="600"/>
        <v>0</v>
      </c>
      <c r="H513" s="20">
        <f t="shared" si="600"/>
        <v>4473</v>
      </c>
      <c r="I513" s="20">
        <f t="shared" si="600"/>
        <v>1552333</v>
      </c>
      <c r="J513" s="20">
        <f t="shared" si="600"/>
        <v>3329683</v>
      </c>
      <c r="K513" s="27"/>
      <c r="L513" s="16"/>
      <c r="M513" s="17" t="s">
        <v>21</v>
      </c>
      <c r="N513" s="20">
        <f>SUM(N514:N515)</f>
        <v>31192489</v>
      </c>
      <c r="O513" s="20">
        <f t="shared" ref="O513:U513" si="601">SUM(O514:O515)</f>
        <v>7978720</v>
      </c>
      <c r="P513" s="20">
        <f t="shared" si="601"/>
        <v>11555335</v>
      </c>
      <c r="Q513" s="20">
        <f t="shared" si="601"/>
        <v>13613092</v>
      </c>
      <c r="R513" s="20"/>
      <c r="S513" s="20">
        <f t="shared" si="601"/>
        <v>7973732</v>
      </c>
      <c r="T513" s="20">
        <f t="shared" si="601"/>
        <v>11545358</v>
      </c>
      <c r="U513" s="20">
        <f t="shared" si="601"/>
        <v>13598125</v>
      </c>
      <c r="W513" s="16"/>
      <c r="X513" s="17" t="s">
        <v>21</v>
      </c>
      <c r="Y513" s="20">
        <f>SUM(Y514:Y515)</f>
        <v>32179874</v>
      </c>
      <c r="Z513" s="20">
        <f t="shared" ref="Z513:AB513" si="602">SUM(Z514:Z515)</f>
        <v>15402310</v>
      </c>
      <c r="AA513" s="20">
        <f t="shared" si="602"/>
        <v>20138076</v>
      </c>
      <c r="AB513" s="20">
        <f t="shared" si="602"/>
        <v>22165982</v>
      </c>
      <c r="AC513" s="20"/>
      <c r="AD513" s="20">
        <f t="shared" ref="AD513:AF513" si="603">SUM(AD514:AD515)</f>
        <v>15402310</v>
      </c>
      <c r="AE513" s="20">
        <f t="shared" si="603"/>
        <v>19841295.140000001</v>
      </c>
      <c r="AF513" s="20">
        <f t="shared" si="603"/>
        <v>21413441</v>
      </c>
      <c r="AG513" s="20"/>
      <c r="AH513" s="69">
        <f t="shared" si="531"/>
        <v>987385</v>
      </c>
      <c r="AI513" s="61">
        <f t="shared" si="532"/>
        <v>1789218</v>
      </c>
      <c r="AJ513" s="61">
        <f t="shared" si="533"/>
        <v>4735766</v>
      </c>
      <c r="AK513" s="61">
        <f t="shared" si="534"/>
        <v>2027906</v>
      </c>
      <c r="AL513" s="61"/>
      <c r="AM513" s="61">
        <f t="shared" si="535"/>
        <v>1804185</v>
      </c>
      <c r="AN513" s="61">
        <f t="shared" si="536"/>
        <v>4438985.1400000006</v>
      </c>
      <c r="AO513" s="61">
        <f t="shared" si="537"/>
        <v>1572145.8599999994</v>
      </c>
      <c r="AP513" s="61"/>
      <c r="AQ513" s="61">
        <f t="shared" si="553"/>
        <v>0</v>
      </c>
      <c r="AR513" s="61">
        <f t="shared" si="554"/>
        <v>296780.8599999994</v>
      </c>
      <c r="AS513" s="61">
        <f t="shared" si="555"/>
        <v>752541</v>
      </c>
    </row>
    <row r="514" spans="1:67" s="6" customFormat="1" ht="13.5" customHeight="1" x14ac:dyDescent="0.2">
      <c r="A514" s="16"/>
      <c r="B514" s="18" t="s">
        <v>0</v>
      </c>
      <c r="C514" s="21">
        <v>31506099</v>
      </c>
      <c r="D514" s="21">
        <v>4473</v>
      </c>
      <c r="E514" s="21">
        <v>1552333</v>
      </c>
      <c r="F514" s="21">
        <v>6937776</v>
      </c>
      <c r="G514" s="21"/>
      <c r="H514" s="21">
        <v>4473</v>
      </c>
      <c r="I514" s="21">
        <v>1552333</v>
      </c>
      <c r="J514" s="21">
        <v>3329683</v>
      </c>
      <c r="K514" s="27"/>
      <c r="L514" s="16"/>
      <c r="M514" s="18" t="s">
        <v>0</v>
      </c>
      <c r="N514" s="14">
        <v>31192489</v>
      </c>
      <c r="O514" s="14">
        <v>7978720</v>
      </c>
      <c r="P514" s="14">
        <v>11555335</v>
      </c>
      <c r="Q514" s="14">
        <v>13613092</v>
      </c>
      <c r="R514" s="14"/>
      <c r="S514" s="14">
        <v>7973732</v>
      </c>
      <c r="T514" s="14">
        <v>11545358</v>
      </c>
      <c r="U514" s="14">
        <v>13598125</v>
      </c>
      <c r="W514" s="16"/>
      <c r="X514" s="18" t="s">
        <v>0</v>
      </c>
      <c r="Y514" s="14">
        <v>32179874</v>
      </c>
      <c r="Z514" s="14">
        <v>15402310</v>
      </c>
      <c r="AA514" s="14">
        <v>20138076</v>
      </c>
      <c r="AB514" s="14">
        <v>22165982</v>
      </c>
      <c r="AC514" s="14"/>
      <c r="AD514" s="14">
        <v>15402310</v>
      </c>
      <c r="AE514" s="14">
        <v>19841295.140000001</v>
      </c>
      <c r="AF514" s="14">
        <v>21413441</v>
      </c>
      <c r="AG514" s="14"/>
      <c r="AH514" s="69">
        <f t="shared" si="531"/>
        <v>987385</v>
      </c>
      <c r="AI514" s="61">
        <f t="shared" si="532"/>
        <v>1789218</v>
      </c>
      <c r="AJ514" s="61">
        <f t="shared" si="533"/>
        <v>4735766</v>
      </c>
      <c r="AK514" s="61">
        <f t="shared" si="534"/>
        <v>2027906</v>
      </c>
      <c r="AL514" s="61"/>
      <c r="AM514" s="61">
        <f t="shared" si="535"/>
        <v>1804185</v>
      </c>
      <c r="AN514" s="61">
        <f t="shared" si="536"/>
        <v>4438985.1400000006</v>
      </c>
      <c r="AO514" s="61">
        <f t="shared" si="537"/>
        <v>1572145.8599999994</v>
      </c>
      <c r="AP514" s="61"/>
      <c r="AQ514" s="61">
        <f t="shared" si="553"/>
        <v>0</v>
      </c>
      <c r="AR514" s="61">
        <f t="shared" si="554"/>
        <v>296780.8599999994</v>
      </c>
      <c r="AS514" s="61">
        <f t="shared" si="555"/>
        <v>752541</v>
      </c>
    </row>
    <row r="515" spans="1:67" s="6" customFormat="1" ht="13.5" customHeight="1" x14ac:dyDescent="0.2">
      <c r="A515" s="16"/>
      <c r="B515" s="18" t="s">
        <v>2</v>
      </c>
      <c r="C515" s="21">
        <v>0</v>
      </c>
      <c r="D515" s="21">
        <v>0</v>
      </c>
      <c r="E515" s="21">
        <v>0</v>
      </c>
      <c r="F515" s="21">
        <v>0</v>
      </c>
      <c r="G515" s="21"/>
      <c r="H515" s="21">
        <v>0</v>
      </c>
      <c r="I515" s="21">
        <v>0</v>
      </c>
      <c r="J515" s="21">
        <v>0</v>
      </c>
      <c r="K515" s="27"/>
      <c r="L515" s="16"/>
      <c r="M515" s="18" t="s">
        <v>2</v>
      </c>
      <c r="N515" s="21">
        <v>0</v>
      </c>
      <c r="O515" s="21">
        <v>0</v>
      </c>
      <c r="P515" s="21">
        <v>0</v>
      </c>
      <c r="Q515" s="21">
        <v>0</v>
      </c>
      <c r="R515" s="21"/>
      <c r="S515" s="21">
        <v>0</v>
      </c>
      <c r="T515" s="21">
        <v>0</v>
      </c>
      <c r="U515" s="21">
        <v>0</v>
      </c>
      <c r="W515" s="16"/>
      <c r="X515" s="18" t="s">
        <v>2</v>
      </c>
      <c r="Y515" s="21">
        <v>0</v>
      </c>
      <c r="Z515" s="21">
        <v>0</v>
      </c>
      <c r="AA515" s="21">
        <v>0</v>
      </c>
      <c r="AB515" s="21">
        <v>0</v>
      </c>
      <c r="AC515" s="21"/>
      <c r="AD515" s="21">
        <v>0</v>
      </c>
      <c r="AE515" s="21">
        <v>0</v>
      </c>
      <c r="AF515" s="21">
        <v>0</v>
      </c>
      <c r="AG515" s="21"/>
      <c r="AH515" s="69">
        <f t="shared" si="531"/>
        <v>0</v>
      </c>
      <c r="AI515" s="61">
        <f t="shared" si="532"/>
        <v>0</v>
      </c>
      <c r="AJ515" s="61">
        <f t="shared" si="533"/>
        <v>0</v>
      </c>
      <c r="AK515" s="61">
        <f t="shared" si="534"/>
        <v>0</v>
      </c>
      <c r="AL515" s="61"/>
      <c r="AM515" s="61">
        <f t="shared" si="535"/>
        <v>0</v>
      </c>
      <c r="AN515" s="61">
        <f t="shared" si="536"/>
        <v>0</v>
      </c>
      <c r="AO515" s="61">
        <f t="shared" si="537"/>
        <v>0</v>
      </c>
      <c r="AP515" s="61"/>
      <c r="AQ515" s="61">
        <f t="shared" si="553"/>
        <v>0</v>
      </c>
      <c r="AR515" s="61">
        <f t="shared" si="554"/>
        <v>0</v>
      </c>
      <c r="AS515" s="61">
        <f t="shared" si="555"/>
        <v>0</v>
      </c>
    </row>
    <row r="516" spans="1:67" s="6" customFormat="1" ht="21" customHeight="1" x14ac:dyDescent="0.2">
      <c r="A516" s="16"/>
      <c r="B516" s="17" t="s">
        <v>74</v>
      </c>
      <c r="C516" s="20">
        <f>SUM(C517:C518)</f>
        <v>7834910</v>
      </c>
      <c r="D516" s="20">
        <f t="shared" ref="D516:J516" si="604">SUM(D517:D518)</f>
        <v>640000</v>
      </c>
      <c r="E516" s="20">
        <f t="shared" si="604"/>
        <v>1280000</v>
      </c>
      <c r="F516" s="20">
        <f t="shared" si="604"/>
        <v>1959925.41</v>
      </c>
      <c r="G516" s="20">
        <f t="shared" si="604"/>
        <v>0</v>
      </c>
      <c r="H516" s="20">
        <f t="shared" si="604"/>
        <v>592742.6</v>
      </c>
      <c r="I516" s="20">
        <f t="shared" si="604"/>
        <v>1185485.2</v>
      </c>
      <c r="J516" s="20">
        <f t="shared" si="604"/>
        <v>1818153.21</v>
      </c>
      <c r="K516" s="27"/>
      <c r="L516" s="16"/>
      <c r="M516" s="17" t="s">
        <v>74</v>
      </c>
      <c r="N516" s="20">
        <f>SUM(N517:N518)</f>
        <v>7834910</v>
      </c>
      <c r="O516" s="20">
        <f t="shared" ref="O516:U516" si="605">SUM(O517:O518)</f>
        <v>3997944.36</v>
      </c>
      <c r="P516" s="20">
        <f t="shared" si="605"/>
        <v>4214231.3600000003</v>
      </c>
      <c r="Q516" s="20">
        <f t="shared" si="605"/>
        <v>4437701.17</v>
      </c>
      <c r="R516" s="20"/>
      <c r="S516" s="20">
        <f t="shared" si="605"/>
        <v>2963713</v>
      </c>
      <c r="T516" s="20">
        <f t="shared" si="605"/>
        <v>3556455.6</v>
      </c>
      <c r="U516" s="66">
        <f t="shared" si="605"/>
        <v>4437701.17</v>
      </c>
      <c r="W516" s="16"/>
      <c r="X516" s="17" t="s">
        <v>74</v>
      </c>
      <c r="Y516" s="20">
        <f>SUM(Y517:Y518)</f>
        <v>7834910</v>
      </c>
      <c r="Z516" s="66">
        <f t="shared" ref="Z516:AB516" si="606">SUM(Z517:Z518)</f>
        <v>6302462.21</v>
      </c>
      <c r="AA516" s="66">
        <f t="shared" si="606"/>
        <v>6262536.7999999998</v>
      </c>
      <c r="AB516" s="20">
        <f t="shared" si="606"/>
        <v>6362527.6200000001</v>
      </c>
      <c r="AC516" s="20"/>
      <c r="AD516" s="20">
        <f t="shared" ref="AD516:AF516" si="607">SUM(AD517:AD518)</f>
        <v>4437701.17</v>
      </c>
      <c r="AE516" s="20">
        <f t="shared" si="607"/>
        <v>5654283.1200000001</v>
      </c>
      <c r="AF516" s="20">
        <f t="shared" si="607"/>
        <v>6362527.6200000001</v>
      </c>
      <c r="AG516" s="20"/>
      <c r="AH516" s="69">
        <f t="shared" si="531"/>
        <v>0</v>
      </c>
      <c r="AI516" s="61">
        <f t="shared" si="532"/>
        <v>1864761.04</v>
      </c>
      <c r="AJ516" s="61">
        <f>+AA516-Z516</f>
        <v>-39925.410000000149</v>
      </c>
      <c r="AK516" s="61">
        <f t="shared" si="534"/>
        <v>99990.820000000298</v>
      </c>
      <c r="AL516" s="61"/>
      <c r="AM516" s="61">
        <f>+AD516-U516</f>
        <v>0</v>
      </c>
      <c r="AN516" s="61">
        <f t="shared" si="536"/>
        <v>1216581.9500000002</v>
      </c>
      <c r="AO516" s="61">
        <f t="shared" si="537"/>
        <v>708244.5</v>
      </c>
      <c r="AP516" s="61"/>
      <c r="AQ516" s="61">
        <f t="shared" si="553"/>
        <v>1864761.04</v>
      </c>
      <c r="AR516" s="61">
        <f t="shared" si="554"/>
        <v>608253.6799999997</v>
      </c>
      <c r="AS516" s="61">
        <f t="shared" si="555"/>
        <v>0</v>
      </c>
    </row>
    <row r="517" spans="1:67" s="6" customFormat="1" ht="13.5" customHeight="1" x14ac:dyDescent="0.2">
      <c r="A517" s="16"/>
      <c r="B517" s="18" t="s">
        <v>0</v>
      </c>
      <c r="C517" s="21">
        <v>7834910</v>
      </c>
      <c r="D517" s="21">
        <v>640000</v>
      </c>
      <c r="E517" s="21">
        <v>1280000</v>
      </c>
      <c r="F517" s="21">
        <v>1959925.41</v>
      </c>
      <c r="G517" s="21"/>
      <c r="H517" s="21">
        <v>592742.6</v>
      </c>
      <c r="I517" s="21">
        <v>1185485.2</v>
      </c>
      <c r="J517" s="21">
        <v>1818153.21</v>
      </c>
      <c r="K517" s="27"/>
      <c r="L517" s="16"/>
      <c r="M517" s="18" t="s">
        <v>0</v>
      </c>
      <c r="N517" s="14">
        <v>7834910</v>
      </c>
      <c r="O517" s="14">
        <v>3997944.36</v>
      </c>
      <c r="P517" s="14">
        <v>4214231.3600000003</v>
      </c>
      <c r="Q517" s="14">
        <v>4437701.17</v>
      </c>
      <c r="R517" s="14"/>
      <c r="S517" s="14">
        <v>2963713</v>
      </c>
      <c r="T517" s="14">
        <v>3556455.6</v>
      </c>
      <c r="U517" s="67">
        <v>4437701.17</v>
      </c>
      <c r="W517" s="16"/>
      <c r="X517" s="18" t="s">
        <v>0</v>
      </c>
      <c r="Y517" s="14">
        <v>7834910</v>
      </c>
      <c r="Z517" s="67">
        <v>6302462.21</v>
      </c>
      <c r="AA517" s="67">
        <v>6262536.7999999998</v>
      </c>
      <c r="AB517" s="14">
        <v>6362527.6200000001</v>
      </c>
      <c r="AC517" s="14"/>
      <c r="AD517" s="21">
        <v>4437701.17</v>
      </c>
      <c r="AE517" s="14">
        <v>5654283.1200000001</v>
      </c>
      <c r="AF517" s="14">
        <v>6362527.6200000001</v>
      </c>
      <c r="AG517" s="14"/>
      <c r="AH517" s="69">
        <f t="shared" si="531"/>
        <v>0</v>
      </c>
      <c r="AI517" s="61">
        <f t="shared" si="532"/>
        <v>1864761.04</v>
      </c>
      <c r="AJ517" s="61">
        <f>+AA517-Z517</f>
        <v>-39925.410000000149</v>
      </c>
      <c r="AK517" s="61">
        <f t="shared" si="534"/>
        <v>99990.820000000298</v>
      </c>
      <c r="AL517" s="61"/>
      <c r="AM517" s="61">
        <f>+AD517-U517</f>
        <v>0</v>
      </c>
      <c r="AN517" s="61">
        <f t="shared" si="536"/>
        <v>1216581.9500000002</v>
      </c>
      <c r="AO517" s="61">
        <f t="shared" si="537"/>
        <v>708244.5</v>
      </c>
      <c r="AP517" s="61"/>
      <c r="AQ517" s="61">
        <f t="shared" si="553"/>
        <v>1864761.04</v>
      </c>
      <c r="AR517" s="61">
        <f t="shared" si="554"/>
        <v>608253.6799999997</v>
      </c>
      <c r="AS517" s="61">
        <f t="shared" si="555"/>
        <v>0</v>
      </c>
    </row>
    <row r="518" spans="1:67" s="6" customFormat="1" ht="13.5" customHeight="1" x14ac:dyDescent="0.2">
      <c r="A518" s="16"/>
      <c r="B518" s="18" t="s">
        <v>2</v>
      </c>
      <c r="C518" s="21">
        <v>0</v>
      </c>
      <c r="D518" s="21">
        <v>0</v>
      </c>
      <c r="E518" s="21">
        <v>0</v>
      </c>
      <c r="F518" s="21">
        <v>0</v>
      </c>
      <c r="G518" s="21"/>
      <c r="H518" s="21">
        <v>0</v>
      </c>
      <c r="I518" s="21">
        <v>0</v>
      </c>
      <c r="J518" s="21">
        <v>0</v>
      </c>
      <c r="K518" s="27"/>
      <c r="L518" s="16"/>
      <c r="M518" s="18" t="s">
        <v>2</v>
      </c>
      <c r="N518" s="21">
        <v>0</v>
      </c>
      <c r="O518" s="21">
        <v>0</v>
      </c>
      <c r="P518" s="21">
        <v>0</v>
      </c>
      <c r="Q518" s="21">
        <v>0</v>
      </c>
      <c r="R518" s="21"/>
      <c r="S518" s="21">
        <v>0</v>
      </c>
      <c r="T518" s="21">
        <v>0</v>
      </c>
      <c r="U518" s="21">
        <v>0</v>
      </c>
      <c r="W518" s="16"/>
      <c r="X518" s="18" t="s">
        <v>2</v>
      </c>
      <c r="Y518" s="21">
        <v>0</v>
      </c>
      <c r="Z518" s="21">
        <v>0</v>
      </c>
      <c r="AA518" s="21">
        <v>0</v>
      </c>
      <c r="AB518" s="21">
        <v>0</v>
      </c>
      <c r="AC518" s="21"/>
      <c r="AD518" s="21">
        <v>0</v>
      </c>
      <c r="AE518" s="21">
        <v>0</v>
      </c>
      <c r="AF518" s="21">
        <v>0</v>
      </c>
      <c r="AG518" s="21"/>
      <c r="AH518" s="69">
        <f t="shared" si="531"/>
        <v>0</v>
      </c>
      <c r="AI518" s="61">
        <f t="shared" si="532"/>
        <v>0</v>
      </c>
      <c r="AJ518" s="61">
        <f t="shared" si="533"/>
        <v>0</v>
      </c>
      <c r="AK518" s="61">
        <f t="shared" si="534"/>
        <v>0</v>
      </c>
      <c r="AL518" s="61"/>
      <c r="AM518" s="61">
        <f t="shared" si="535"/>
        <v>0</v>
      </c>
      <c r="AN518" s="61">
        <f t="shared" si="536"/>
        <v>0</v>
      </c>
      <c r="AO518" s="61">
        <f t="shared" si="537"/>
        <v>0</v>
      </c>
      <c r="AP518" s="61"/>
      <c r="AQ518" s="61">
        <f t="shared" si="553"/>
        <v>0</v>
      </c>
      <c r="AR518" s="61">
        <f t="shared" si="554"/>
        <v>0</v>
      </c>
      <c r="AS518" s="61">
        <f t="shared" si="555"/>
        <v>0</v>
      </c>
    </row>
    <row r="519" spans="1:67" ht="13.5" customHeight="1" x14ac:dyDescent="0.2">
      <c r="A519" s="8"/>
      <c r="B519" s="17" t="s">
        <v>73</v>
      </c>
      <c r="C519" s="20">
        <f>SUM(C520:C521)</f>
        <v>6591866</v>
      </c>
      <c r="D519" s="20">
        <f t="shared" ref="D519:J519" si="608">SUM(D520:D521)</f>
        <v>1040463</v>
      </c>
      <c r="E519" s="20">
        <f t="shared" si="608"/>
        <v>1617157</v>
      </c>
      <c r="F519" s="20">
        <f t="shared" si="608"/>
        <v>2193851</v>
      </c>
      <c r="G519" s="20">
        <f t="shared" si="608"/>
        <v>0</v>
      </c>
      <c r="H519" s="20">
        <f t="shared" si="608"/>
        <v>1213988</v>
      </c>
      <c r="I519" s="20">
        <f t="shared" si="608"/>
        <v>1685900</v>
      </c>
      <c r="J519" s="12">
        <f t="shared" si="608"/>
        <v>2157812</v>
      </c>
      <c r="K519" s="27"/>
      <c r="L519" s="8"/>
      <c r="M519" s="17" t="s">
        <v>73</v>
      </c>
      <c r="N519" s="20">
        <f>SUM(N520:N521)</f>
        <v>6636555</v>
      </c>
      <c r="O519" s="20">
        <f t="shared" ref="O519:U519" si="609">SUM(O520:O521)</f>
        <v>2961181</v>
      </c>
      <c r="P519" s="20">
        <f t="shared" si="609"/>
        <v>3457208</v>
      </c>
      <c r="Q519" s="20">
        <f t="shared" si="609"/>
        <v>3908575</v>
      </c>
      <c r="R519" s="20"/>
      <c r="S519" s="20">
        <f t="shared" si="609"/>
        <v>2859520</v>
      </c>
      <c r="T519" s="20">
        <f t="shared" si="609"/>
        <v>3361719</v>
      </c>
      <c r="U519" s="12">
        <f t="shared" si="609"/>
        <v>3605223</v>
      </c>
      <c r="W519" s="8"/>
      <c r="X519" s="17" t="s">
        <v>73</v>
      </c>
      <c r="Y519" s="20">
        <f>SUM(Y520:Y521)</f>
        <v>8316905.6099999994</v>
      </c>
      <c r="Z519" s="20">
        <f t="shared" ref="Z519:AB519" si="610">SUM(Z520:Z521)</f>
        <v>4677247.0299999993</v>
      </c>
      <c r="AA519" s="20">
        <f t="shared" si="610"/>
        <v>4930572.38</v>
      </c>
      <c r="AB519" s="20">
        <f t="shared" si="610"/>
        <v>5442593.8599999994</v>
      </c>
      <c r="AC519" s="20"/>
      <c r="AD519" s="20">
        <f t="shared" ref="AD519:AF519" si="611">SUM(AD520:AD521)</f>
        <v>4218013.51</v>
      </c>
      <c r="AE519" s="20">
        <f t="shared" si="611"/>
        <v>4720213.1500000004</v>
      </c>
      <c r="AF519" s="12">
        <f t="shared" si="611"/>
        <v>5222412.79</v>
      </c>
      <c r="AG519" s="12"/>
      <c r="AH519" s="69">
        <f t="shared" si="531"/>
        <v>1680350.6099999994</v>
      </c>
      <c r="AI519" s="61">
        <f t="shared" si="532"/>
        <v>768672.02999999933</v>
      </c>
      <c r="AJ519" s="61">
        <f t="shared" si="533"/>
        <v>253325.35000000056</v>
      </c>
      <c r="AK519" s="61">
        <f t="shared" si="534"/>
        <v>512021.47999999952</v>
      </c>
      <c r="AL519" s="61"/>
      <c r="AM519" s="61">
        <f t="shared" si="535"/>
        <v>612790.50999999978</v>
      </c>
      <c r="AN519" s="61">
        <f t="shared" si="536"/>
        <v>502199.6400000006</v>
      </c>
      <c r="AO519" s="61">
        <f t="shared" si="537"/>
        <v>502199.63999999966</v>
      </c>
      <c r="AP519" s="61"/>
      <c r="AQ519" s="61">
        <f t="shared" si="553"/>
        <v>459233.51999999955</v>
      </c>
      <c r="AR519" s="61">
        <f t="shared" si="554"/>
        <v>210359.22999999952</v>
      </c>
      <c r="AS519" s="61">
        <f t="shared" si="555"/>
        <v>220181.06999999937</v>
      </c>
      <c r="AT519" s="1"/>
      <c r="AU519" s="1"/>
      <c r="AV519" s="1"/>
      <c r="AW519" s="1"/>
      <c r="AX519" s="1"/>
      <c r="AY519" s="1"/>
      <c r="AZ519" s="1"/>
      <c r="BA519" s="1"/>
      <c r="BB519" s="1"/>
      <c r="BC519" s="1"/>
      <c r="BD519" s="1"/>
      <c r="BE519" s="1"/>
      <c r="BF519" s="1"/>
      <c r="BG519" s="1"/>
      <c r="BH519" s="1"/>
      <c r="BI519" s="1"/>
      <c r="BJ519" s="1"/>
      <c r="BK519" s="1"/>
      <c r="BL519" s="1"/>
      <c r="BM519" s="1"/>
      <c r="BN519" s="1"/>
      <c r="BO519" s="1"/>
    </row>
    <row r="520" spans="1:67" ht="13.5" customHeight="1" x14ac:dyDescent="0.2">
      <c r="A520" s="8"/>
      <c r="B520" s="18" t="s">
        <v>0</v>
      </c>
      <c r="C520" s="21">
        <v>6591866</v>
      </c>
      <c r="D520" s="21">
        <v>1040463</v>
      </c>
      <c r="E520" s="21">
        <v>1617157</v>
      </c>
      <c r="F520" s="21">
        <v>2193851</v>
      </c>
      <c r="G520" s="21"/>
      <c r="H520" s="21">
        <v>1213988</v>
      </c>
      <c r="I520" s="21">
        <v>1685900</v>
      </c>
      <c r="J520" s="14">
        <v>2157812</v>
      </c>
      <c r="K520" s="27"/>
      <c r="L520" s="8"/>
      <c r="M520" s="18" t="s">
        <v>0</v>
      </c>
      <c r="N520" s="14">
        <v>6636555</v>
      </c>
      <c r="O520" s="21">
        <v>2961181</v>
      </c>
      <c r="P520" s="14">
        <v>3457208</v>
      </c>
      <c r="Q520" s="14">
        <v>3908575</v>
      </c>
      <c r="R520" s="14"/>
      <c r="S520" s="21">
        <v>2859520</v>
      </c>
      <c r="T520" s="14">
        <v>3361719</v>
      </c>
      <c r="U520" s="14">
        <v>3605223</v>
      </c>
      <c r="W520" s="8"/>
      <c r="X520" s="18" t="s">
        <v>0</v>
      </c>
      <c r="Y520" s="14">
        <v>8316905.6099999994</v>
      </c>
      <c r="Z520" s="21">
        <v>4677247.0299999993</v>
      </c>
      <c r="AA520" s="14">
        <v>4930572.38</v>
      </c>
      <c r="AB520" s="14">
        <v>5442593.8599999994</v>
      </c>
      <c r="AC520" s="14"/>
      <c r="AD520" s="21">
        <v>4218013.51</v>
      </c>
      <c r="AE520" s="14">
        <v>4720213.1500000004</v>
      </c>
      <c r="AF520" s="14">
        <v>5222412.79</v>
      </c>
      <c r="AG520" s="14"/>
      <c r="AH520" s="69">
        <f t="shared" si="531"/>
        <v>1680350.6099999994</v>
      </c>
      <c r="AI520" s="61">
        <f t="shared" si="532"/>
        <v>768672.02999999933</v>
      </c>
      <c r="AJ520" s="61">
        <f t="shared" si="533"/>
        <v>253325.35000000056</v>
      </c>
      <c r="AK520" s="61">
        <f t="shared" si="534"/>
        <v>512021.47999999952</v>
      </c>
      <c r="AL520" s="61"/>
      <c r="AM520" s="61">
        <f t="shared" si="535"/>
        <v>612790.50999999978</v>
      </c>
      <c r="AN520" s="61">
        <f t="shared" si="536"/>
        <v>502199.6400000006</v>
      </c>
      <c r="AO520" s="61">
        <f t="shared" si="537"/>
        <v>502199.63999999966</v>
      </c>
      <c r="AP520" s="61"/>
      <c r="AQ520" s="61">
        <f t="shared" si="553"/>
        <v>459233.51999999955</v>
      </c>
      <c r="AR520" s="61">
        <f t="shared" si="554"/>
        <v>210359.22999999952</v>
      </c>
      <c r="AS520" s="61">
        <f t="shared" si="555"/>
        <v>220181.06999999937</v>
      </c>
      <c r="AT520" s="1"/>
      <c r="AU520" s="1"/>
      <c r="AV520" s="1"/>
      <c r="AW520" s="1"/>
      <c r="AX520" s="1"/>
      <c r="AY520" s="1"/>
      <c r="AZ520" s="1"/>
      <c r="BA520" s="1"/>
      <c r="BB520" s="1"/>
      <c r="BC520" s="1"/>
      <c r="BD520" s="1"/>
      <c r="BE520" s="1"/>
      <c r="BF520" s="1"/>
      <c r="BG520" s="1"/>
      <c r="BH520" s="1"/>
      <c r="BI520" s="1"/>
      <c r="BJ520" s="1"/>
      <c r="BK520" s="1"/>
      <c r="BL520" s="1"/>
      <c r="BM520" s="1"/>
      <c r="BN520" s="1"/>
      <c r="BO520" s="1"/>
    </row>
    <row r="521" spans="1:67" ht="13.5" customHeight="1" x14ac:dyDescent="0.2">
      <c r="A521" s="8"/>
      <c r="B521" s="18" t="s">
        <v>2</v>
      </c>
      <c r="C521" s="21">
        <v>0</v>
      </c>
      <c r="D521" s="21">
        <v>0</v>
      </c>
      <c r="E521" s="21">
        <v>0</v>
      </c>
      <c r="F521" s="21">
        <v>0</v>
      </c>
      <c r="G521" s="21"/>
      <c r="H521" s="21">
        <v>0</v>
      </c>
      <c r="I521" s="21">
        <v>0</v>
      </c>
      <c r="J521" s="14">
        <v>0</v>
      </c>
      <c r="K521" s="27"/>
      <c r="L521" s="8"/>
      <c r="M521" s="18" t="s">
        <v>2</v>
      </c>
      <c r="N521" s="21">
        <v>0</v>
      </c>
      <c r="O521" s="21">
        <v>0</v>
      </c>
      <c r="P521" s="21">
        <v>0</v>
      </c>
      <c r="Q521" s="21">
        <v>0</v>
      </c>
      <c r="R521" s="21"/>
      <c r="S521" s="21">
        <v>0</v>
      </c>
      <c r="T521" s="21">
        <v>0</v>
      </c>
      <c r="U521" s="14">
        <v>0</v>
      </c>
      <c r="W521" s="8"/>
      <c r="X521" s="18" t="s">
        <v>2</v>
      </c>
      <c r="Y521" s="21">
        <v>0</v>
      </c>
      <c r="Z521" s="21">
        <v>0</v>
      </c>
      <c r="AA521" s="21">
        <v>0</v>
      </c>
      <c r="AB521" s="21">
        <v>0</v>
      </c>
      <c r="AC521" s="21"/>
      <c r="AD521" s="21">
        <v>0</v>
      </c>
      <c r="AE521" s="21">
        <v>0</v>
      </c>
      <c r="AF521" s="14">
        <v>0</v>
      </c>
      <c r="AG521" s="14"/>
      <c r="AH521" s="69">
        <f t="shared" si="531"/>
        <v>0</v>
      </c>
      <c r="AI521" s="61">
        <f t="shared" si="532"/>
        <v>0</v>
      </c>
      <c r="AJ521" s="61">
        <f t="shared" si="533"/>
        <v>0</v>
      </c>
      <c r="AK521" s="61">
        <f t="shared" si="534"/>
        <v>0</v>
      </c>
      <c r="AL521" s="61"/>
      <c r="AM521" s="61">
        <f t="shared" si="535"/>
        <v>0</v>
      </c>
      <c r="AN521" s="61">
        <f t="shared" si="536"/>
        <v>0</v>
      </c>
      <c r="AO521" s="61">
        <f t="shared" si="537"/>
        <v>0</v>
      </c>
      <c r="AP521" s="61"/>
      <c r="AQ521" s="61">
        <f t="shared" si="553"/>
        <v>0</v>
      </c>
      <c r="AR521" s="61">
        <f t="shared" si="554"/>
        <v>0</v>
      </c>
      <c r="AS521" s="61">
        <f t="shared" si="555"/>
        <v>0</v>
      </c>
      <c r="AT521" s="1"/>
      <c r="AU521" s="1"/>
      <c r="AV521" s="1"/>
      <c r="AW521" s="1"/>
      <c r="AX521" s="1"/>
      <c r="AY521" s="1"/>
      <c r="AZ521" s="1"/>
      <c r="BA521" s="1"/>
      <c r="BB521" s="1"/>
      <c r="BC521" s="1"/>
      <c r="BD521" s="1"/>
      <c r="BE521" s="1"/>
      <c r="BF521" s="1"/>
      <c r="BG521" s="1"/>
      <c r="BH521" s="1"/>
      <c r="BI521" s="1"/>
      <c r="BJ521" s="1"/>
      <c r="BK521" s="1"/>
      <c r="BL521" s="1"/>
      <c r="BM521" s="1"/>
      <c r="BN521" s="1"/>
      <c r="BO521" s="1"/>
    </row>
    <row r="522" spans="1:67" ht="22.5" customHeight="1" x14ac:dyDescent="0.2">
      <c r="A522" s="8"/>
      <c r="B522" s="17" t="s">
        <v>239</v>
      </c>
      <c r="C522" s="20">
        <f>SUM(C523:C524)</f>
        <v>0</v>
      </c>
      <c r="D522" s="20">
        <f t="shared" ref="D522:J522" si="612">SUM(D523:D524)</f>
        <v>0</v>
      </c>
      <c r="E522" s="20">
        <f t="shared" si="612"/>
        <v>0</v>
      </c>
      <c r="F522" s="20">
        <f t="shared" si="612"/>
        <v>0</v>
      </c>
      <c r="G522" s="20">
        <f t="shared" si="612"/>
        <v>0</v>
      </c>
      <c r="H522" s="20">
        <f t="shared" si="612"/>
        <v>0</v>
      </c>
      <c r="I522" s="20">
        <f t="shared" si="612"/>
        <v>0</v>
      </c>
      <c r="J522" s="12">
        <f t="shared" si="612"/>
        <v>0</v>
      </c>
      <c r="K522" s="39"/>
      <c r="L522" s="8"/>
      <c r="M522" s="17" t="s">
        <v>239</v>
      </c>
      <c r="N522" s="20">
        <f>SUM(N523:N524)</f>
        <v>628501.12</v>
      </c>
      <c r="O522" s="20">
        <f t="shared" ref="O522:U522" si="613">SUM(O523:O524)</f>
        <v>169208.62</v>
      </c>
      <c r="P522" s="20">
        <f t="shared" si="613"/>
        <v>169208.62</v>
      </c>
      <c r="Q522" s="20">
        <f t="shared" si="613"/>
        <v>188415.64</v>
      </c>
      <c r="R522" s="20"/>
      <c r="S522" s="20">
        <f t="shared" si="613"/>
        <v>149692.9</v>
      </c>
      <c r="T522" s="20">
        <f t="shared" si="613"/>
        <v>149692.9</v>
      </c>
      <c r="U522" s="12">
        <f t="shared" si="613"/>
        <v>275690.82</v>
      </c>
      <c r="W522" s="8"/>
      <c r="X522" s="17" t="s">
        <v>239</v>
      </c>
      <c r="Y522" s="20">
        <f>SUM(Y523:Y524)</f>
        <v>628501.12</v>
      </c>
      <c r="Z522" s="20">
        <f t="shared" ref="Z522:AB522" si="614">SUM(Z523:Z524)</f>
        <v>388413.64</v>
      </c>
      <c r="AA522" s="20">
        <f t="shared" si="614"/>
        <v>448017.04</v>
      </c>
      <c r="AB522" s="20">
        <f t="shared" si="614"/>
        <v>488413.64</v>
      </c>
      <c r="AC522" s="20"/>
      <c r="AD522" s="20">
        <f t="shared" ref="AD522:AF522" si="615">SUM(AD523:AD524)</f>
        <v>314106.65999999997</v>
      </c>
      <c r="AE522" s="20">
        <f t="shared" si="615"/>
        <v>430490.08</v>
      </c>
      <c r="AF522" s="12">
        <f t="shared" si="615"/>
        <v>430490.08</v>
      </c>
      <c r="AG522" s="12"/>
      <c r="AH522" s="69">
        <f t="shared" si="531"/>
        <v>0</v>
      </c>
      <c r="AI522" s="61">
        <f t="shared" si="532"/>
        <v>199998</v>
      </c>
      <c r="AJ522" s="61">
        <f t="shared" si="533"/>
        <v>59603.399999999965</v>
      </c>
      <c r="AK522" s="61">
        <f t="shared" si="534"/>
        <v>40396.600000000035</v>
      </c>
      <c r="AL522" s="61"/>
      <c r="AM522" s="61">
        <f t="shared" si="535"/>
        <v>38415.839999999967</v>
      </c>
      <c r="AN522" s="61">
        <f t="shared" si="536"/>
        <v>116383.42000000004</v>
      </c>
      <c r="AO522" s="61">
        <f t="shared" si="537"/>
        <v>0</v>
      </c>
      <c r="AP522" s="61"/>
      <c r="AQ522" s="61">
        <f t="shared" si="553"/>
        <v>74306.98000000004</v>
      </c>
      <c r="AR522" s="61">
        <f t="shared" si="554"/>
        <v>17526.959999999963</v>
      </c>
      <c r="AS522" s="61">
        <f t="shared" si="555"/>
        <v>57923.56</v>
      </c>
      <c r="AT522" s="1"/>
      <c r="AU522" s="1"/>
      <c r="AV522" s="1"/>
      <c r="AW522" s="1"/>
      <c r="AX522" s="1"/>
      <c r="AY522" s="1"/>
      <c r="AZ522" s="1"/>
      <c r="BA522" s="1"/>
      <c r="BB522" s="1"/>
      <c r="BC522" s="1"/>
      <c r="BD522" s="1"/>
      <c r="BE522" s="1"/>
      <c r="BF522" s="1"/>
      <c r="BG522" s="1"/>
      <c r="BH522" s="1"/>
      <c r="BI522" s="1"/>
      <c r="BJ522" s="1"/>
      <c r="BK522" s="1"/>
      <c r="BL522" s="1"/>
      <c r="BM522" s="1"/>
      <c r="BN522" s="1"/>
      <c r="BO522" s="1"/>
    </row>
    <row r="523" spans="1:67" ht="13.5" customHeight="1" x14ac:dyDescent="0.2">
      <c r="A523" s="8"/>
      <c r="B523" s="18" t="s">
        <v>0</v>
      </c>
      <c r="C523" s="21">
        <v>0</v>
      </c>
      <c r="D523" s="21">
        <v>0</v>
      </c>
      <c r="E523" s="21">
        <v>0</v>
      </c>
      <c r="F523" s="21">
        <v>0</v>
      </c>
      <c r="G523" s="21"/>
      <c r="H523" s="21">
        <v>0</v>
      </c>
      <c r="I523" s="21">
        <v>0</v>
      </c>
      <c r="J523" s="14">
        <v>0</v>
      </c>
      <c r="K523" s="27"/>
      <c r="L523" s="8"/>
      <c r="M523" s="18" t="s">
        <v>0</v>
      </c>
      <c r="N523" s="21">
        <v>628501.12</v>
      </c>
      <c r="O523" s="21">
        <v>169208.62</v>
      </c>
      <c r="P523" s="21">
        <v>169208.62</v>
      </c>
      <c r="Q523" s="21">
        <v>188415.64</v>
      </c>
      <c r="R523" s="21"/>
      <c r="S523" s="21">
        <v>149692.9</v>
      </c>
      <c r="T523" s="21">
        <v>149692.9</v>
      </c>
      <c r="U523" s="14">
        <v>275690.82</v>
      </c>
      <c r="W523" s="8"/>
      <c r="X523" s="18" t="s">
        <v>0</v>
      </c>
      <c r="Y523" s="21">
        <v>628501.12</v>
      </c>
      <c r="Z523" s="21">
        <v>388413.64</v>
      </c>
      <c r="AA523" s="21">
        <v>448017.04</v>
      </c>
      <c r="AB523" s="21">
        <v>488413.64</v>
      </c>
      <c r="AC523" s="21"/>
      <c r="AD523" s="21">
        <v>314106.65999999997</v>
      </c>
      <c r="AE523" s="21">
        <v>430490.08</v>
      </c>
      <c r="AF523" s="14">
        <v>430490.08</v>
      </c>
      <c r="AG523" s="14"/>
      <c r="AH523" s="69">
        <f t="shared" si="531"/>
        <v>0</v>
      </c>
      <c r="AI523" s="61">
        <f t="shared" si="532"/>
        <v>199998</v>
      </c>
      <c r="AJ523" s="61">
        <f t="shared" si="533"/>
        <v>59603.399999999965</v>
      </c>
      <c r="AK523" s="61">
        <f t="shared" si="534"/>
        <v>40396.600000000035</v>
      </c>
      <c r="AL523" s="61"/>
      <c r="AM523" s="61">
        <f t="shared" si="535"/>
        <v>38415.839999999967</v>
      </c>
      <c r="AN523" s="61">
        <f t="shared" si="536"/>
        <v>116383.42000000004</v>
      </c>
      <c r="AO523" s="61">
        <f t="shared" si="537"/>
        <v>0</v>
      </c>
      <c r="AP523" s="61"/>
      <c r="AQ523" s="61">
        <f t="shared" si="553"/>
        <v>74306.98000000004</v>
      </c>
      <c r="AR523" s="61">
        <f t="shared" si="554"/>
        <v>17526.959999999963</v>
      </c>
      <c r="AS523" s="61">
        <f t="shared" si="555"/>
        <v>57923.56</v>
      </c>
      <c r="AT523" s="1"/>
      <c r="AU523" s="1"/>
      <c r="AV523" s="1"/>
      <c r="AW523" s="1"/>
      <c r="AX523" s="1"/>
      <c r="AY523" s="1"/>
      <c r="AZ523" s="1"/>
      <c r="BA523" s="1"/>
      <c r="BB523" s="1"/>
      <c r="BC523" s="1"/>
      <c r="BD523" s="1"/>
      <c r="BE523" s="1"/>
      <c r="BF523" s="1"/>
      <c r="BG523" s="1"/>
      <c r="BH523" s="1"/>
      <c r="BI523" s="1"/>
      <c r="BJ523" s="1"/>
      <c r="BK523" s="1"/>
      <c r="BL523" s="1"/>
      <c r="BM523" s="1"/>
      <c r="BN523" s="1"/>
      <c r="BO523" s="1"/>
    </row>
    <row r="524" spans="1:67" ht="13.5" customHeight="1" x14ac:dyDescent="0.2">
      <c r="A524" s="8"/>
      <c r="B524" s="18" t="s">
        <v>2</v>
      </c>
      <c r="C524" s="14">
        <v>0</v>
      </c>
      <c r="D524" s="14">
        <v>0</v>
      </c>
      <c r="E524" s="14">
        <v>0</v>
      </c>
      <c r="F524" s="14">
        <v>0</v>
      </c>
      <c r="G524" s="14"/>
      <c r="H524" s="14">
        <v>0</v>
      </c>
      <c r="I524" s="14">
        <v>0</v>
      </c>
      <c r="J524" s="14">
        <v>0</v>
      </c>
      <c r="K524" s="27"/>
      <c r="L524" s="8"/>
      <c r="M524" s="18" t="s">
        <v>2</v>
      </c>
      <c r="N524" s="14">
        <v>0</v>
      </c>
      <c r="O524" s="14">
        <v>0</v>
      </c>
      <c r="P524" s="14">
        <v>0</v>
      </c>
      <c r="Q524" s="14">
        <v>0</v>
      </c>
      <c r="R524" s="14"/>
      <c r="S524" s="14">
        <v>0</v>
      </c>
      <c r="T524" s="14">
        <v>0</v>
      </c>
      <c r="U524" s="14">
        <v>0</v>
      </c>
      <c r="W524" s="8"/>
      <c r="X524" s="18" t="s">
        <v>2</v>
      </c>
      <c r="Y524" s="14">
        <v>0</v>
      </c>
      <c r="Z524" s="14">
        <v>0</v>
      </c>
      <c r="AA524" s="14">
        <v>0</v>
      </c>
      <c r="AB524" s="14">
        <v>0</v>
      </c>
      <c r="AC524" s="14"/>
      <c r="AD524" s="14">
        <v>0</v>
      </c>
      <c r="AE524" s="14">
        <v>0</v>
      </c>
      <c r="AF524" s="14">
        <v>0</v>
      </c>
      <c r="AG524" s="14"/>
      <c r="AH524" s="69">
        <f t="shared" si="531"/>
        <v>0</v>
      </c>
      <c r="AI524" s="61">
        <f t="shared" si="532"/>
        <v>0</v>
      </c>
      <c r="AJ524" s="61">
        <f t="shared" si="533"/>
        <v>0</v>
      </c>
      <c r="AK524" s="61">
        <f t="shared" si="534"/>
        <v>0</v>
      </c>
      <c r="AL524" s="61"/>
      <c r="AM524" s="61">
        <f t="shared" si="535"/>
        <v>0</v>
      </c>
      <c r="AN524" s="61">
        <f t="shared" si="536"/>
        <v>0</v>
      </c>
      <c r="AO524" s="61">
        <f t="shared" si="537"/>
        <v>0</v>
      </c>
      <c r="AP524" s="61"/>
      <c r="AQ524" s="61">
        <f t="shared" si="553"/>
        <v>0</v>
      </c>
      <c r="AR524" s="61">
        <f t="shared" si="554"/>
        <v>0</v>
      </c>
      <c r="AS524" s="61">
        <f t="shared" si="555"/>
        <v>0</v>
      </c>
      <c r="AT524" s="1"/>
      <c r="AU524" s="1"/>
      <c r="AV524" s="1"/>
      <c r="AW524" s="1"/>
      <c r="AX524" s="1"/>
      <c r="AY524" s="1"/>
      <c r="AZ524" s="1"/>
      <c r="BA524" s="1"/>
      <c r="BB524" s="1"/>
      <c r="BC524" s="1"/>
      <c r="BD524" s="1"/>
      <c r="BE524" s="1"/>
      <c r="BF524" s="1"/>
      <c r="BG524" s="1"/>
      <c r="BH524" s="1"/>
      <c r="BI524" s="1"/>
      <c r="BJ524" s="1"/>
      <c r="BK524" s="1"/>
      <c r="BL524" s="1"/>
      <c r="BM524" s="1"/>
      <c r="BN524" s="1"/>
      <c r="BO524" s="1"/>
    </row>
    <row r="525" spans="1:67" s="6" customFormat="1" ht="16.5" x14ac:dyDescent="0.2">
      <c r="A525" s="16"/>
      <c r="B525" s="17" t="s">
        <v>110</v>
      </c>
      <c r="C525" s="20">
        <f>SUM(C526:C527)</f>
        <v>90425682</v>
      </c>
      <c r="D525" s="20">
        <f t="shared" ref="D525:J525" si="616">SUM(D526:D527)</f>
        <v>0</v>
      </c>
      <c r="E525" s="20">
        <f t="shared" si="616"/>
        <v>0</v>
      </c>
      <c r="F525" s="20">
        <f t="shared" si="616"/>
        <v>4142618</v>
      </c>
      <c r="G525" s="20">
        <f t="shared" si="616"/>
        <v>0</v>
      </c>
      <c r="H525" s="20">
        <f t="shared" si="616"/>
        <v>0</v>
      </c>
      <c r="I525" s="20">
        <f t="shared" si="616"/>
        <v>0</v>
      </c>
      <c r="J525" s="20">
        <f t="shared" si="616"/>
        <v>4142618</v>
      </c>
      <c r="K525" s="27"/>
      <c r="L525" s="16"/>
      <c r="M525" s="17" t="s">
        <v>110</v>
      </c>
      <c r="N525" s="20">
        <f>SUM(N526:N527)</f>
        <v>112925682</v>
      </c>
      <c r="O525" s="20">
        <f t="shared" ref="O525:U525" si="617">SUM(O526:O527)</f>
        <v>8268482</v>
      </c>
      <c r="P525" s="20">
        <f t="shared" si="617"/>
        <v>11324486</v>
      </c>
      <c r="Q525" s="20">
        <f t="shared" si="617"/>
        <v>12763509</v>
      </c>
      <c r="R525" s="20"/>
      <c r="S525" s="20">
        <f t="shared" si="617"/>
        <v>8268482</v>
      </c>
      <c r="T525" s="20">
        <f t="shared" si="617"/>
        <v>11324486</v>
      </c>
      <c r="U525" s="20">
        <f t="shared" si="617"/>
        <v>12763509</v>
      </c>
      <c r="W525" s="16"/>
      <c r="X525" s="17" t="s">
        <v>110</v>
      </c>
      <c r="Y525" s="20">
        <f>SUM(Y526:Y527)</f>
        <v>112925682</v>
      </c>
      <c r="Z525" s="20">
        <f t="shared" ref="Z525:AB525" si="618">SUM(Z526:Z527)</f>
        <v>14413853</v>
      </c>
      <c r="AA525" s="20">
        <f t="shared" si="618"/>
        <v>17768693</v>
      </c>
      <c r="AB525" s="20">
        <f t="shared" si="618"/>
        <v>19269030</v>
      </c>
      <c r="AC525" s="20"/>
      <c r="AD525" s="20">
        <f t="shared" ref="AD525:AF525" si="619">SUM(AD526:AD527)</f>
        <v>14413853</v>
      </c>
      <c r="AE525" s="20">
        <f t="shared" si="619"/>
        <v>17768693</v>
      </c>
      <c r="AF525" s="20">
        <f t="shared" si="619"/>
        <v>19269030</v>
      </c>
      <c r="AG525" s="20"/>
      <c r="AH525" s="69">
        <f t="shared" si="531"/>
        <v>0</v>
      </c>
      <c r="AI525" s="61">
        <f t="shared" si="532"/>
        <v>1650344</v>
      </c>
      <c r="AJ525" s="61">
        <f t="shared" si="533"/>
        <v>3354840</v>
      </c>
      <c r="AK525" s="61">
        <f t="shared" si="534"/>
        <v>1500337</v>
      </c>
      <c r="AL525" s="61"/>
      <c r="AM525" s="61">
        <f t="shared" si="535"/>
        <v>1650344</v>
      </c>
      <c r="AN525" s="61">
        <f t="shared" si="536"/>
        <v>3354840</v>
      </c>
      <c r="AO525" s="61">
        <f t="shared" si="537"/>
        <v>1500337</v>
      </c>
      <c r="AP525" s="61"/>
      <c r="AQ525" s="61">
        <f t="shared" si="553"/>
        <v>0</v>
      </c>
      <c r="AR525" s="61">
        <f t="shared" si="554"/>
        <v>0</v>
      </c>
      <c r="AS525" s="61">
        <f t="shared" si="555"/>
        <v>0</v>
      </c>
    </row>
    <row r="526" spans="1:67" s="6" customFormat="1" ht="13.5" customHeight="1" x14ac:dyDescent="0.2">
      <c r="A526" s="16"/>
      <c r="B526" s="18" t="s">
        <v>0</v>
      </c>
      <c r="C526" s="21">
        <v>90425682</v>
      </c>
      <c r="D526" s="21"/>
      <c r="E526" s="21"/>
      <c r="F526" s="21">
        <v>4142618</v>
      </c>
      <c r="G526" s="21"/>
      <c r="H526" s="21"/>
      <c r="I526" s="21"/>
      <c r="J526" s="21">
        <v>4142618</v>
      </c>
      <c r="K526" s="27"/>
      <c r="L526" s="16"/>
      <c r="M526" s="18" t="s">
        <v>0</v>
      </c>
      <c r="N526" s="14">
        <v>112925682</v>
      </c>
      <c r="O526" s="21">
        <v>8268482</v>
      </c>
      <c r="P526" s="14">
        <v>11324486</v>
      </c>
      <c r="Q526" s="14">
        <v>12763509</v>
      </c>
      <c r="R526" s="14"/>
      <c r="S526" s="21">
        <v>8268482</v>
      </c>
      <c r="T526" s="14">
        <v>11324486</v>
      </c>
      <c r="U526" s="14">
        <v>12763509</v>
      </c>
      <c r="W526" s="16"/>
      <c r="X526" s="18" t="s">
        <v>0</v>
      </c>
      <c r="Y526" s="14">
        <v>112925682</v>
      </c>
      <c r="Z526" s="21">
        <v>14413853</v>
      </c>
      <c r="AA526" s="14">
        <v>17768693</v>
      </c>
      <c r="AB526" s="14">
        <v>19269030</v>
      </c>
      <c r="AC526" s="14"/>
      <c r="AD526" s="21">
        <v>14413853</v>
      </c>
      <c r="AE526" s="14">
        <v>17768693</v>
      </c>
      <c r="AF526" s="14">
        <v>19269030</v>
      </c>
      <c r="AG526" s="14"/>
      <c r="AH526" s="69">
        <f t="shared" ref="AH526:AH595" si="620">+Y526-N526</f>
        <v>0</v>
      </c>
      <c r="AI526" s="61">
        <f t="shared" ref="AI526:AI595" si="621">+Z526-Q526</f>
        <v>1650344</v>
      </c>
      <c r="AJ526" s="61">
        <f t="shared" ref="AJ526:AJ595" si="622">+AA526-Z526</f>
        <v>3354840</v>
      </c>
      <c r="AK526" s="61">
        <f t="shared" ref="AK526:AK595" si="623">+AB526-AA526</f>
        <v>1500337</v>
      </c>
      <c r="AL526" s="61"/>
      <c r="AM526" s="61">
        <f t="shared" ref="AM526:AM595" si="624">+AD526-U526</f>
        <v>1650344</v>
      </c>
      <c r="AN526" s="61">
        <f t="shared" ref="AN526:AN595" si="625">+AE526-AD526</f>
        <v>3354840</v>
      </c>
      <c r="AO526" s="61">
        <f t="shared" ref="AO526:AO595" si="626">+AF526-AE526</f>
        <v>1500337</v>
      </c>
      <c r="AP526" s="61"/>
      <c r="AQ526" s="61">
        <f t="shared" si="553"/>
        <v>0</v>
      </c>
      <c r="AR526" s="61">
        <f t="shared" si="554"/>
        <v>0</v>
      </c>
      <c r="AS526" s="61">
        <f t="shared" si="555"/>
        <v>0</v>
      </c>
    </row>
    <row r="527" spans="1:67" s="6" customFormat="1" ht="13.5" customHeight="1" x14ac:dyDescent="0.2">
      <c r="A527" s="16"/>
      <c r="B527" s="18" t="s">
        <v>2</v>
      </c>
      <c r="C527" s="21">
        <v>0</v>
      </c>
      <c r="D527" s="21">
        <v>0</v>
      </c>
      <c r="E527" s="21">
        <v>0</v>
      </c>
      <c r="F527" s="21">
        <v>0</v>
      </c>
      <c r="G527" s="21"/>
      <c r="H527" s="21">
        <v>0</v>
      </c>
      <c r="I527" s="21">
        <v>0</v>
      </c>
      <c r="J527" s="21">
        <v>0</v>
      </c>
      <c r="K527" s="27"/>
      <c r="L527" s="16"/>
      <c r="M527" s="18" t="s">
        <v>2</v>
      </c>
      <c r="N527" s="21">
        <v>0</v>
      </c>
      <c r="O527" s="21">
        <v>0</v>
      </c>
      <c r="P527" s="21">
        <v>0</v>
      </c>
      <c r="Q527" s="21">
        <v>0</v>
      </c>
      <c r="R527" s="21"/>
      <c r="S527" s="21">
        <v>0</v>
      </c>
      <c r="T527" s="21">
        <v>0</v>
      </c>
      <c r="U527" s="21">
        <v>0</v>
      </c>
      <c r="W527" s="16"/>
      <c r="X527" s="18" t="s">
        <v>2</v>
      </c>
      <c r="Y527" s="21">
        <v>0</v>
      </c>
      <c r="Z527" s="21">
        <v>0</v>
      </c>
      <c r="AA527" s="21">
        <v>0</v>
      </c>
      <c r="AB527" s="21">
        <v>0</v>
      </c>
      <c r="AC527" s="21"/>
      <c r="AD527" s="21">
        <v>0</v>
      </c>
      <c r="AE527" s="21">
        <v>0</v>
      </c>
      <c r="AF527" s="21">
        <v>0</v>
      </c>
      <c r="AG527" s="21"/>
      <c r="AH527" s="69">
        <f t="shared" si="620"/>
        <v>0</v>
      </c>
      <c r="AI527" s="61">
        <f t="shared" si="621"/>
        <v>0</v>
      </c>
      <c r="AJ527" s="61">
        <f t="shared" si="622"/>
        <v>0</v>
      </c>
      <c r="AK527" s="61">
        <f t="shared" si="623"/>
        <v>0</v>
      </c>
      <c r="AL527" s="61"/>
      <c r="AM527" s="61">
        <f t="shared" si="624"/>
        <v>0</v>
      </c>
      <c r="AN527" s="61">
        <f t="shared" si="625"/>
        <v>0</v>
      </c>
      <c r="AO527" s="61">
        <f t="shared" si="626"/>
        <v>0</v>
      </c>
      <c r="AP527" s="61"/>
      <c r="AQ527" s="61">
        <f t="shared" si="553"/>
        <v>0</v>
      </c>
      <c r="AR527" s="61">
        <f t="shared" si="554"/>
        <v>0</v>
      </c>
      <c r="AS527" s="61">
        <f t="shared" si="555"/>
        <v>0</v>
      </c>
    </row>
    <row r="528" spans="1:67" ht="13.5" customHeight="1" x14ac:dyDescent="0.2">
      <c r="A528" s="8"/>
      <c r="B528" s="17" t="s">
        <v>32</v>
      </c>
      <c r="C528" s="20">
        <f>SUM(C529:C530)</f>
        <v>822691975</v>
      </c>
      <c r="D528" s="20">
        <f t="shared" ref="D528:J528" si="627">SUM(D529:D530)</f>
        <v>19014879</v>
      </c>
      <c r="E528" s="20">
        <f t="shared" si="627"/>
        <v>55734012</v>
      </c>
      <c r="F528" s="20">
        <f t="shared" si="627"/>
        <v>138903755</v>
      </c>
      <c r="G528" s="20">
        <f t="shared" si="627"/>
        <v>0</v>
      </c>
      <c r="H528" s="20">
        <f t="shared" si="627"/>
        <v>33968816</v>
      </c>
      <c r="I528" s="20">
        <f t="shared" si="627"/>
        <v>75593995</v>
      </c>
      <c r="J528" s="12">
        <f t="shared" si="627"/>
        <v>130571272</v>
      </c>
      <c r="K528" s="27"/>
      <c r="L528" s="8"/>
      <c r="M528" s="17" t="s">
        <v>32</v>
      </c>
      <c r="N528" s="20">
        <f>SUM(N529:N530)</f>
        <v>897480381</v>
      </c>
      <c r="O528" s="20">
        <f t="shared" ref="O528:U528" si="628">SUM(O529:O530)</f>
        <v>164280016</v>
      </c>
      <c r="P528" s="20">
        <f t="shared" si="628"/>
        <v>205008973</v>
      </c>
      <c r="Q528" s="20">
        <f t="shared" si="628"/>
        <v>261822619</v>
      </c>
      <c r="R528" s="20"/>
      <c r="S528" s="20">
        <f t="shared" si="628"/>
        <v>156206257</v>
      </c>
      <c r="T528" s="20">
        <f t="shared" si="628"/>
        <v>197003010</v>
      </c>
      <c r="U528" s="12">
        <f t="shared" si="628"/>
        <v>254011456</v>
      </c>
      <c r="W528" s="8"/>
      <c r="X528" s="17" t="s">
        <v>32</v>
      </c>
      <c r="Y528" s="20">
        <f>SUM(Y529:Y530)</f>
        <v>786462676</v>
      </c>
      <c r="Z528" s="20">
        <f t="shared" ref="Z528:AB528" si="629">SUM(Z529:Z530)</f>
        <v>302269127</v>
      </c>
      <c r="AA528" s="20">
        <f t="shared" si="629"/>
        <v>331315938</v>
      </c>
      <c r="AB528" s="20">
        <f t="shared" si="629"/>
        <v>380533819</v>
      </c>
      <c r="AC528" s="20"/>
      <c r="AD528" s="20">
        <f t="shared" ref="AD528:AF528" si="630">SUM(AD529:AD530)</f>
        <v>294457962</v>
      </c>
      <c r="AE528" s="20">
        <f t="shared" si="630"/>
        <v>323504771</v>
      </c>
      <c r="AF528" s="12">
        <f t="shared" si="630"/>
        <v>372722375</v>
      </c>
      <c r="AG528" s="12"/>
      <c r="AH528" s="69">
        <f t="shared" si="620"/>
        <v>-111017705</v>
      </c>
      <c r="AI528" s="61">
        <f t="shared" si="621"/>
        <v>40446508</v>
      </c>
      <c r="AJ528" s="61">
        <f t="shared" si="622"/>
        <v>29046811</v>
      </c>
      <c r="AK528" s="61">
        <f t="shared" si="623"/>
        <v>49217881</v>
      </c>
      <c r="AL528" s="61"/>
      <c r="AM528" s="61">
        <f t="shared" si="624"/>
        <v>40446506</v>
      </c>
      <c r="AN528" s="61">
        <f t="shared" si="625"/>
        <v>29046809</v>
      </c>
      <c r="AO528" s="61">
        <f t="shared" si="626"/>
        <v>49217604</v>
      </c>
      <c r="AP528" s="61"/>
      <c r="AQ528" s="61">
        <f t="shared" si="553"/>
        <v>7811165</v>
      </c>
      <c r="AR528" s="61">
        <f t="shared" si="554"/>
        <v>7811167</v>
      </c>
      <c r="AS528" s="61">
        <f t="shared" si="555"/>
        <v>7811444</v>
      </c>
      <c r="AT528" s="1"/>
      <c r="AU528" s="1"/>
      <c r="AV528" s="1"/>
      <c r="AW528" s="1"/>
      <c r="AX528" s="1"/>
      <c r="AY528" s="1"/>
      <c r="AZ528" s="1"/>
      <c r="BA528" s="1"/>
      <c r="BB528" s="1"/>
      <c r="BC528" s="1"/>
      <c r="BD528" s="1"/>
      <c r="BE528" s="1"/>
      <c r="BF528" s="1"/>
      <c r="BG528" s="1"/>
      <c r="BH528" s="1"/>
      <c r="BI528" s="1"/>
      <c r="BJ528" s="1"/>
      <c r="BK528" s="1"/>
      <c r="BL528" s="1"/>
      <c r="BM528" s="1"/>
      <c r="BN528" s="1"/>
      <c r="BO528" s="1"/>
    </row>
    <row r="529" spans="1:67" ht="13.5" customHeight="1" x14ac:dyDescent="0.2">
      <c r="A529" s="8"/>
      <c r="B529" s="18" t="s">
        <v>0</v>
      </c>
      <c r="C529" s="21">
        <v>822691975</v>
      </c>
      <c r="D529" s="21">
        <v>19014879</v>
      </c>
      <c r="E529" s="21">
        <v>55734012</v>
      </c>
      <c r="F529" s="21">
        <v>138903755</v>
      </c>
      <c r="G529" s="21"/>
      <c r="H529" s="21">
        <v>33968816</v>
      </c>
      <c r="I529" s="21">
        <v>75593995</v>
      </c>
      <c r="J529" s="14">
        <v>130571272</v>
      </c>
      <c r="K529" s="27"/>
      <c r="L529" s="8"/>
      <c r="M529" s="18" t="s">
        <v>0</v>
      </c>
      <c r="N529" s="14">
        <v>897480381</v>
      </c>
      <c r="O529" s="14">
        <v>164280016</v>
      </c>
      <c r="P529" s="14">
        <v>205008973</v>
      </c>
      <c r="Q529" s="14">
        <v>261822619</v>
      </c>
      <c r="R529" s="14"/>
      <c r="S529" s="14">
        <v>156206257</v>
      </c>
      <c r="T529" s="14">
        <v>197003010</v>
      </c>
      <c r="U529" s="14">
        <v>254011456</v>
      </c>
      <c r="W529" s="8"/>
      <c r="X529" s="18" t="s">
        <v>0</v>
      </c>
      <c r="Y529" s="14">
        <v>786462676</v>
      </c>
      <c r="Z529" s="14">
        <v>302269127</v>
      </c>
      <c r="AA529" s="14">
        <v>331315938</v>
      </c>
      <c r="AB529" s="14">
        <v>380533819</v>
      </c>
      <c r="AC529" s="14"/>
      <c r="AD529" s="14">
        <v>294457962</v>
      </c>
      <c r="AE529" s="14">
        <v>323504771</v>
      </c>
      <c r="AF529" s="14">
        <v>372722375</v>
      </c>
      <c r="AG529" s="14"/>
      <c r="AH529" s="69">
        <f t="shared" si="620"/>
        <v>-111017705</v>
      </c>
      <c r="AI529" s="61">
        <f t="shared" si="621"/>
        <v>40446508</v>
      </c>
      <c r="AJ529" s="61">
        <f t="shared" si="622"/>
        <v>29046811</v>
      </c>
      <c r="AK529" s="61">
        <f t="shared" si="623"/>
        <v>49217881</v>
      </c>
      <c r="AL529" s="61"/>
      <c r="AM529" s="61">
        <f t="shared" si="624"/>
        <v>40446506</v>
      </c>
      <c r="AN529" s="61">
        <f t="shared" si="625"/>
        <v>29046809</v>
      </c>
      <c r="AO529" s="61">
        <f t="shared" si="626"/>
        <v>49217604</v>
      </c>
      <c r="AP529" s="61"/>
      <c r="AQ529" s="61">
        <f t="shared" si="553"/>
        <v>7811165</v>
      </c>
      <c r="AR529" s="61">
        <f t="shared" si="554"/>
        <v>7811167</v>
      </c>
      <c r="AS529" s="61">
        <f t="shared" si="555"/>
        <v>7811444</v>
      </c>
      <c r="AT529" s="1"/>
      <c r="AU529" s="1"/>
      <c r="AV529" s="1"/>
      <c r="AW529" s="1"/>
      <c r="AX529" s="1"/>
      <c r="AY529" s="1"/>
      <c r="AZ529" s="1"/>
      <c r="BA529" s="1"/>
      <c r="BB529" s="1"/>
      <c r="BC529" s="1"/>
      <c r="BD529" s="1"/>
      <c r="BE529" s="1"/>
      <c r="BF529" s="1"/>
      <c r="BG529" s="1"/>
      <c r="BH529" s="1"/>
      <c r="BI529" s="1"/>
      <c r="BJ529" s="1"/>
      <c r="BK529" s="1"/>
      <c r="BL529" s="1"/>
      <c r="BM529" s="1"/>
      <c r="BN529" s="1"/>
      <c r="BO529" s="1"/>
    </row>
    <row r="530" spans="1:67" ht="13.5" customHeight="1" x14ac:dyDescent="0.2">
      <c r="A530" s="8"/>
      <c r="B530" s="18" t="s">
        <v>2</v>
      </c>
      <c r="C530" s="21">
        <v>0</v>
      </c>
      <c r="D530" s="21">
        <v>0</v>
      </c>
      <c r="E530" s="21">
        <v>0</v>
      </c>
      <c r="F530" s="21">
        <v>0</v>
      </c>
      <c r="G530" s="21"/>
      <c r="H530" s="21">
        <v>0</v>
      </c>
      <c r="I530" s="21">
        <v>0</v>
      </c>
      <c r="J530" s="14">
        <v>0</v>
      </c>
      <c r="K530" s="27"/>
      <c r="L530" s="8"/>
      <c r="M530" s="18" t="s">
        <v>2</v>
      </c>
      <c r="N530" s="21">
        <v>0</v>
      </c>
      <c r="O530" s="21">
        <v>0</v>
      </c>
      <c r="P530" s="21">
        <v>0</v>
      </c>
      <c r="Q530" s="21">
        <v>0</v>
      </c>
      <c r="R530" s="21"/>
      <c r="S530" s="21">
        <v>0</v>
      </c>
      <c r="T530" s="21">
        <v>0</v>
      </c>
      <c r="U530" s="14">
        <v>0</v>
      </c>
      <c r="W530" s="8"/>
      <c r="X530" s="18" t="s">
        <v>2</v>
      </c>
      <c r="Y530" s="21">
        <v>0</v>
      </c>
      <c r="Z530" s="21">
        <v>0</v>
      </c>
      <c r="AA530" s="21">
        <v>0</v>
      </c>
      <c r="AB530" s="21">
        <v>0</v>
      </c>
      <c r="AC530" s="21"/>
      <c r="AD530" s="21">
        <v>0</v>
      </c>
      <c r="AE530" s="21">
        <v>0</v>
      </c>
      <c r="AF530" s="14">
        <v>0</v>
      </c>
      <c r="AG530" s="14"/>
      <c r="AH530" s="69">
        <f t="shared" si="620"/>
        <v>0</v>
      </c>
      <c r="AI530" s="61">
        <f t="shared" si="621"/>
        <v>0</v>
      </c>
      <c r="AJ530" s="61">
        <f t="shared" si="622"/>
        <v>0</v>
      </c>
      <c r="AK530" s="61">
        <f t="shared" si="623"/>
        <v>0</v>
      </c>
      <c r="AL530" s="61"/>
      <c r="AM530" s="61">
        <f t="shared" si="624"/>
        <v>0</v>
      </c>
      <c r="AN530" s="61">
        <f t="shared" si="625"/>
        <v>0</v>
      </c>
      <c r="AO530" s="61">
        <f t="shared" si="626"/>
        <v>0</v>
      </c>
      <c r="AP530" s="61"/>
      <c r="AQ530" s="61">
        <f t="shared" ref="AQ530:AQ593" si="631">+Z530-AD530</f>
        <v>0</v>
      </c>
      <c r="AR530" s="61">
        <f t="shared" ref="AR530:AR593" si="632">+AA530-AE530</f>
        <v>0</v>
      </c>
      <c r="AS530" s="61">
        <f t="shared" ref="AS530:AS593" si="633">+AB530-AF530</f>
        <v>0</v>
      </c>
      <c r="AT530" s="1"/>
      <c r="AU530" s="1"/>
      <c r="AV530" s="1"/>
      <c r="AW530" s="1"/>
      <c r="AX530" s="1"/>
      <c r="AY530" s="1"/>
      <c r="AZ530" s="1"/>
      <c r="BA530" s="1"/>
      <c r="BB530" s="1"/>
      <c r="BC530" s="1"/>
      <c r="BD530" s="1"/>
      <c r="BE530" s="1"/>
      <c r="BF530" s="1"/>
      <c r="BG530" s="1"/>
      <c r="BH530" s="1"/>
      <c r="BI530" s="1"/>
      <c r="BJ530" s="1"/>
      <c r="BK530" s="1"/>
      <c r="BL530" s="1"/>
      <c r="BM530" s="1"/>
      <c r="BN530" s="1"/>
      <c r="BO530" s="1"/>
    </row>
    <row r="531" spans="1:67" s="6" customFormat="1" ht="21" customHeight="1" x14ac:dyDescent="0.2">
      <c r="A531" s="16"/>
      <c r="B531" s="17" t="s">
        <v>111</v>
      </c>
      <c r="C531" s="20">
        <f>SUM(C532:C533)</f>
        <v>3868896</v>
      </c>
      <c r="D531" s="20">
        <f t="shared" ref="D531:J531" si="634">SUM(D532:D533)</f>
        <v>302420.73</v>
      </c>
      <c r="E531" s="20">
        <f t="shared" si="634"/>
        <v>604841.46</v>
      </c>
      <c r="F531" s="20">
        <f t="shared" si="634"/>
        <v>1003798.19</v>
      </c>
      <c r="G531" s="20">
        <f t="shared" si="634"/>
        <v>0</v>
      </c>
      <c r="H531" s="20">
        <f t="shared" si="634"/>
        <v>0</v>
      </c>
      <c r="I531" s="20">
        <f t="shared" si="634"/>
        <v>58483.38</v>
      </c>
      <c r="J531" s="20">
        <f t="shared" si="634"/>
        <v>398210.38</v>
      </c>
      <c r="K531" s="27"/>
      <c r="L531" s="16"/>
      <c r="M531" s="17" t="s">
        <v>111</v>
      </c>
      <c r="N531" s="20">
        <f>SUM(N532:N533)</f>
        <v>3868896</v>
      </c>
      <c r="O531" s="20">
        <f t="shared" ref="O531:U531" si="635">SUM(O532:O533)</f>
        <v>1306218.9099999999</v>
      </c>
      <c r="P531" s="20">
        <f t="shared" si="635"/>
        <v>1705175.63</v>
      </c>
      <c r="Q531" s="20">
        <f t="shared" si="635"/>
        <v>2007596.3499999999</v>
      </c>
      <c r="R531" s="20"/>
      <c r="S531" s="20">
        <f t="shared" si="635"/>
        <v>1187013.0999999999</v>
      </c>
      <c r="T531" s="20">
        <f t="shared" si="635"/>
        <v>1585969.8199999998</v>
      </c>
      <c r="U531" s="20">
        <f t="shared" si="635"/>
        <v>1888390.5399999998</v>
      </c>
      <c r="W531" s="16"/>
      <c r="X531" s="17" t="s">
        <v>111</v>
      </c>
      <c r="Y531" s="20">
        <f>SUM(Y532:Y533)</f>
        <v>3868896</v>
      </c>
      <c r="Z531" s="20">
        <f t="shared" ref="Z531:AB531" si="636">SUM(Z532:Z533)</f>
        <v>2310016.35</v>
      </c>
      <c r="AA531" s="20">
        <f t="shared" si="636"/>
        <v>2612436.35</v>
      </c>
      <c r="AB531" s="20">
        <f t="shared" si="636"/>
        <v>2914856.35</v>
      </c>
      <c r="AC531" s="20"/>
      <c r="AD531" s="20">
        <f t="shared" ref="AD531:AF531" si="637">SUM(AD532:AD533)</f>
        <v>2190810.54</v>
      </c>
      <c r="AE531" s="20">
        <f t="shared" si="637"/>
        <v>2493230.54</v>
      </c>
      <c r="AF531" s="20">
        <f t="shared" si="637"/>
        <v>2784311.54</v>
      </c>
      <c r="AG531" s="20"/>
      <c r="AH531" s="69">
        <f t="shared" si="620"/>
        <v>0</v>
      </c>
      <c r="AI531" s="61">
        <f t="shared" si="621"/>
        <v>302420.00000000023</v>
      </c>
      <c r="AJ531" s="61">
        <f t="shared" si="622"/>
        <v>302420</v>
      </c>
      <c r="AK531" s="61">
        <f t="shared" si="623"/>
        <v>302420</v>
      </c>
      <c r="AL531" s="61"/>
      <c r="AM531" s="61">
        <f t="shared" si="624"/>
        <v>302420.00000000023</v>
      </c>
      <c r="AN531" s="61">
        <f t="shared" si="625"/>
        <v>302420</v>
      </c>
      <c r="AO531" s="61">
        <f t="shared" si="626"/>
        <v>291081</v>
      </c>
      <c r="AP531" s="61"/>
      <c r="AQ531" s="61">
        <f t="shared" si="631"/>
        <v>119205.81000000006</v>
      </c>
      <c r="AR531" s="61">
        <f t="shared" si="632"/>
        <v>119205.81000000006</v>
      </c>
      <c r="AS531" s="61">
        <f t="shared" si="633"/>
        <v>130544.81000000006</v>
      </c>
    </row>
    <row r="532" spans="1:67" s="6" customFormat="1" ht="13.5" customHeight="1" x14ac:dyDescent="0.2">
      <c r="A532" s="16"/>
      <c r="B532" s="18" t="s">
        <v>0</v>
      </c>
      <c r="C532" s="21">
        <v>3868896</v>
      </c>
      <c r="D532" s="21">
        <v>302420.73</v>
      </c>
      <c r="E532" s="21">
        <v>604841.46</v>
      </c>
      <c r="F532" s="21">
        <v>1003798.19</v>
      </c>
      <c r="G532" s="21"/>
      <c r="H532" s="21">
        <v>0</v>
      </c>
      <c r="I532" s="21">
        <v>58483.38</v>
      </c>
      <c r="J532" s="21">
        <v>398210.38</v>
      </c>
      <c r="K532" s="27"/>
      <c r="L532" s="16"/>
      <c r="M532" s="18" t="s">
        <v>0</v>
      </c>
      <c r="N532" s="14">
        <v>3868896</v>
      </c>
      <c r="O532" s="14">
        <v>1306218.9099999999</v>
      </c>
      <c r="P532" s="14">
        <v>1705175.63</v>
      </c>
      <c r="Q532" s="14">
        <v>2007596.3499999999</v>
      </c>
      <c r="R532" s="14"/>
      <c r="S532" s="14">
        <v>1187013.0999999999</v>
      </c>
      <c r="T532" s="14">
        <v>1585969.8199999998</v>
      </c>
      <c r="U532" s="14">
        <v>1888390.5399999998</v>
      </c>
      <c r="W532" s="16"/>
      <c r="X532" s="18" t="s">
        <v>0</v>
      </c>
      <c r="Y532" s="14">
        <v>3868896</v>
      </c>
      <c r="Z532" s="14">
        <v>2310016.35</v>
      </c>
      <c r="AA532" s="14">
        <v>2612436.35</v>
      </c>
      <c r="AB532" s="14">
        <v>2914856.35</v>
      </c>
      <c r="AC532" s="14"/>
      <c r="AD532" s="14">
        <v>2190810.54</v>
      </c>
      <c r="AE532" s="14">
        <v>2493230.54</v>
      </c>
      <c r="AF532" s="14">
        <v>2784311.54</v>
      </c>
      <c r="AG532" s="14"/>
      <c r="AH532" s="69">
        <f t="shared" si="620"/>
        <v>0</v>
      </c>
      <c r="AI532" s="61">
        <f t="shared" si="621"/>
        <v>302420.00000000023</v>
      </c>
      <c r="AJ532" s="61">
        <f t="shared" si="622"/>
        <v>302420</v>
      </c>
      <c r="AK532" s="61">
        <f t="shared" si="623"/>
        <v>302420</v>
      </c>
      <c r="AL532" s="61"/>
      <c r="AM532" s="61">
        <f t="shared" si="624"/>
        <v>302420.00000000023</v>
      </c>
      <c r="AN532" s="61">
        <f t="shared" si="625"/>
        <v>302420</v>
      </c>
      <c r="AO532" s="61">
        <f t="shared" si="626"/>
        <v>291081</v>
      </c>
      <c r="AP532" s="61"/>
      <c r="AQ532" s="61">
        <f t="shared" si="631"/>
        <v>119205.81000000006</v>
      </c>
      <c r="AR532" s="61">
        <f t="shared" si="632"/>
        <v>119205.81000000006</v>
      </c>
      <c r="AS532" s="61">
        <f t="shared" si="633"/>
        <v>130544.81000000006</v>
      </c>
    </row>
    <row r="533" spans="1:67" s="6" customFormat="1" ht="13.5" customHeight="1" x14ac:dyDescent="0.2">
      <c r="A533" s="16"/>
      <c r="B533" s="18" t="s">
        <v>2</v>
      </c>
      <c r="C533" s="21">
        <v>0</v>
      </c>
      <c r="D533" s="21">
        <v>0</v>
      </c>
      <c r="E533" s="21">
        <v>0</v>
      </c>
      <c r="F533" s="21">
        <v>0</v>
      </c>
      <c r="G533" s="21"/>
      <c r="H533" s="21">
        <v>0</v>
      </c>
      <c r="I533" s="21">
        <v>0</v>
      </c>
      <c r="J533" s="21">
        <v>0</v>
      </c>
      <c r="K533" s="27"/>
      <c r="L533" s="16"/>
      <c r="M533" s="18" t="s">
        <v>2</v>
      </c>
      <c r="N533" s="21">
        <v>0</v>
      </c>
      <c r="O533" s="21">
        <v>0</v>
      </c>
      <c r="P533" s="21">
        <v>0</v>
      </c>
      <c r="Q533" s="21">
        <v>0</v>
      </c>
      <c r="R533" s="21"/>
      <c r="S533" s="21">
        <v>0</v>
      </c>
      <c r="T533" s="21">
        <v>0</v>
      </c>
      <c r="U533" s="21">
        <v>0</v>
      </c>
      <c r="W533" s="16"/>
      <c r="X533" s="18" t="s">
        <v>2</v>
      </c>
      <c r="Y533" s="21">
        <v>0</v>
      </c>
      <c r="Z533" s="21">
        <v>0</v>
      </c>
      <c r="AA533" s="21">
        <v>0</v>
      </c>
      <c r="AB533" s="21">
        <v>0</v>
      </c>
      <c r="AC533" s="21"/>
      <c r="AD533" s="21">
        <v>0</v>
      </c>
      <c r="AE533" s="21">
        <v>0</v>
      </c>
      <c r="AF533" s="21">
        <v>0</v>
      </c>
      <c r="AG533" s="21"/>
      <c r="AH533" s="69">
        <f t="shared" si="620"/>
        <v>0</v>
      </c>
      <c r="AI533" s="61">
        <f t="shared" si="621"/>
        <v>0</v>
      </c>
      <c r="AJ533" s="61">
        <f t="shared" si="622"/>
        <v>0</v>
      </c>
      <c r="AK533" s="61">
        <f t="shared" si="623"/>
        <v>0</v>
      </c>
      <c r="AL533" s="61"/>
      <c r="AM533" s="61">
        <f t="shared" si="624"/>
        <v>0</v>
      </c>
      <c r="AN533" s="61">
        <f t="shared" si="625"/>
        <v>0</v>
      </c>
      <c r="AO533" s="61">
        <f t="shared" si="626"/>
        <v>0</v>
      </c>
      <c r="AP533" s="61"/>
      <c r="AQ533" s="61">
        <f t="shared" si="631"/>
        <v>0</v>
      </c>
      <c r="AR533" s="61">
        <f t="shared" si="632"/>
        <v>0</v>
      </c>
      <c r="AS533" s="61">
        <f t="shared" si="633"/>
        <v>0</v>
      </c>
    </row>
    <row r="534" spans="1:67" ht="13.5" customHeight="1" x14ac:dyDescent="0.2">
      <c r="A534" s="8"/>
      <c r="B534" s="17" t="s">
        <v>60</v>
      </c>
      <c r="C534" s="20">
        <f>SUM(C535:C536)</f>
        <v>62395519025</v>
      </c>
      <c r="D534" s="20">
        <f t="shared" ref="D534:J534" si="638">SUM(D535:D536)</f>
        <v>149881767593</v>
      </c>
      <c r="E534" s="20">
        <f t="shared" si="638"/>
        <v>298426654889</v>
      </c>
      <c r="F534" s="20">
        <f t="shared" si="638"/>
        <v>446160297973</v>
      </c>
      <c r="G534" s="20">
        <f t="shared" si="638"/>
        <v>0</v>
      </c>
      <c r="H534" s="20">
        <f t="shared" si="638"/>
        <v>2910388992</v>
      </c>
      <c r="I534" s="20">
        <f t="shared" si="638"/>
        <v>5312234707</v>
      </c>
      <c r="J534" s="12">
        <f t="shared" si="638"/>
        <v>7328449360</v>
      </c>
      <c r="K534" s="27"/>
      <c r="L534" s="8"/>
      <c r="M534" s="50" t="s">
        <v>60</v>
      </c>
      <c r="N534" s="20">
        <f>SUM(N535:N536)</f>
        <v>76669282988</v>
      </c>
      <c r="O534" s="20">
        <f t="shared" ref="O534:U534" si="639">SUM(O535:O536)</f>
        <v>12823186384</v>
      </c>
      <c r="P534" s="20">
        <f t="shared" si="639"/>
        <v>16448578780</v>
      </c>
      <c r="Q534" s="20">
        <f t="shared" si="639"/>
        <v>18357694374</v>
      </c>
      <c r="R534" s="20"/>
      <c r="S534" s="20">
        <f t="shared" si="639"/>
        <v>9513150873</v>
      </c>
      <c r="T534" s="20">
        <f t="shared" si="639"/>
        <v>11840198240</v>
      </c>
      <c r="U534" s="12">
        <f t="shared" si="639"/>
        <v>13958179948</v>
      </c>
      <c r="W534" s="8"/>
      <c r="X534" s="17" t="s">
        <v>60</v>
      </c>
      <c r="Y534" s="20">
        <f>SUM(Y535:Y536)</f>
        <v>80483459256.889984</v>
      </c>
      <c r="Z534" s="20">
        <f t="shared" ref="Z534:AB534" si="640">SUM(Z535:Z536)</f>
        <v>22651476528.679996</v>
      </c>
      <c r="AA534" s="20">
        <f t="shared" si="640"/>
        <v>26241678130.709999</v>
      </c>
      <c r="AB534" s="20">
        <f t="shared" si="640"/>
        <v>29891611540.340004</v>
      </c>
      <c r="AC534" s="20"/>
      <c r="AD534" s="20">
        <f t="shared" ref="AD534:AF534" si="641">SUM(AD535:AD536)</f>
        <v>16417821385.110001</v>
      </c>
      <c r="AE534" s="20">
        <f t="shared" si="641"/>
        <v>18909350903.290001</v>
      </c>
      <c r="AF534" s="12">
        <f t="shared" si="641"/>
        <v>21977602821.32</v>
      </c>
      <c r="AG534" s="12"/>
      <c r="AH534" s="69">
        <f t="shared" si="620"/>
        <v>3814176268.8899841</v>
      </c>
      <c r="AI534" s="61">
        <f t="shared" si="621"/>
        <v>4293782154.6799965</v>
      </c>
      <c r="AJ534" s="61">
        <f t="shared" si="622"/>
        <v>3590201602.0300026</v>
      </c>
      <c r="AK534" s="61">
        <f t="shared" si="623"/>
        <v>3649933409.6300049</v>
      </c>
      <c r="AL534" s="61"/>
      <c r="AM534" s="61">
        <f t="shared" si="624"/>
        <v>2459641437.1100006</v>
      </c>
      <c r="AN534" s="61">
        <f t="shared" si="625"/>
        <v>2491529518.1800003</v>
      </c>
      <c r="AO534" s="61">
        <f t="shared" si="626"/>
        <v>3068251918.0299988</v>
      </c>
      <c r="AP534" s="61"/>
      <c r="AQ534" s="61">
        <f t="shared" si="631"/>
        <v>6233655143.5699959</v>
      </c>
      <c r="AR534" s="61">
        <f t="shared" si="632"/>
        <v>7332327227.4199982</v>
      </c>
      <c r="AS534" s="61">
        <f t="shared" si="633"/>
        <v>7914008719.0200043</v>
      </c>
      <c r="AT534" s="1"/>
      <c r="AU534" s="1"/>
      <c r="AV534" s="1"/>
      <c r="AW534" s="1"/>
      <c r="AX534" s="1"/>
      <c r="AY534" s="1"/>
      <c r="AZ534" s="1"/>
      <c r="BA534" s="1"/>
      <c r="BB534" s="1"/>
      <c r="BC534" s="1"/>
      <c r="BD534" s="1"/>
      <c r="BE534" s="1"/>
      <c r="BF534" s="1"/>
      <c r="BG534" s="1"/>
      <c r="BH534" s="1"/>
      <c r="BI534" s="1"/>
      <c r="BJ534" s="1"/>
      <c r="BK534" s="1"/>
      <c r="BL534" s="1"/>
      <c r="BM534" s="1"/>
      <c r="BN534" s="1"/>
      <c r="BO534" s="1"/>
    </row>
    <row r="535" spans="1:67" ht="13.5" customHeight="1" x14ac:dyDescent="0.2">
      <c r="A535" s="8"/>
      <c r="B535" s="18" t="s">
        <v>0</v>
      </c>
      <c r="C535" s="21">
        <v>60951738061</v>
      </c>
      <c r="D535" s="21">
        <v>149171001609</v>
      </c>
      <c r="E535" s="21">
        <v>297539874585</v>
      </c>
      <c r="F535" s="21">
        <v>445202432641</v>
      </c>
      <c r="G535" s="21"/>
      <c r="H535" s="21">
        <v>2180297100</v>
      </c>
      <c r="I535" s="21">
        <v>4461708478</v>
      </c>
      <c r="J535" s="14">
        <v>6447315477</v>
      </c>
      <c r="K535" s="27"/>
      <c r="L535" s="8"/>
      <c r="M535" s="18" t="s">
        <v>0</v>
      </c>
      <c r="N535" s="14">
        <v>73871477607</v>
      </c>
      <c r="O535" s="21">
        <v>11831859848</v>
      </c>
      <c r="P535" s="21">
        <v>15242389548</v>
      </c>
      <c r="Q535" s="21">
        <v>17038891326</v>
      </c>
      <c r="R535" s="21"/>
      <c r="S535" s="21">
        <v>8480231644</v>
      </c>
      <c r="T535" s="14">
        <v>10717040411</v>
      </c>
      <c r="U535" s="14">
        <v>12544897536</v>
      </c>
      <c r="W535" s="8"/>
      <c r="X535" s="18" t="s">
        <v>0</v>
      </c>
      <c r="Y535" s="14">
        <v>75478461566.609985</v>
      </c>
      <c r="Z535" s="21">
        <v>20622939150.139996</v>
      </c>
      <c r="AA535" s="21">
        <v>24139235979.869999</v>
      </c>
      <c r="AB535" s="21">
        <v>27676645011.340004</v>
      </c>
      <c r="AC535" s="21"/>
      <c r="AD535" s="21">
        <v>14958787312.42</v>
      </c>
      <c r="AE535" s="14">
        <v>17354146710.619999</v>
      </c>
      <c r="AF535" s="14">
        <v>20346173141.189999</v>
      </c>
      <c r="AG535" s="14"/>
      <c r="AH535" s="69">
        <f t="shared" si="620"/>
        <v>1606983959.6099854</v>
      </c>
      <c r="AI535" s="61">
        <f t="shared" si="621"/>
        <v>3584047824.1399956</v>
      </c>
      <c r="AJ535" s="61">
        <f t="shared" si="622"/>
        <v>3516296829.7300034</v>
      </c>
      <c r="AK535" s="61">
        <f t="shared" si="623"/>
        <v>3537409031.470005</v>
      </c>
      <c r="AL535" s="61"/>
      <c r="AM535" s="61">
        <f t="shared" si="624"/>
        <v>2413889776.4200001</v>
      </c>
      <c r="AN535" s="61">
        <f t="shared" si="625"/>
        <v>2395359398.1999989</v>
      </c>
      <c r="AO535" s="61">
        <f t="shared" si="626"/>
        <v>2992026430.5699997</v>
      </c>
      <c r="AP535" s="61"/>
      <c r="AQ535" s="61">
        <f t="shared" si="631"/>
        <v>5664151837.7199955</v>
      </c>
      <c r="AR535" s="61">
        <f t="shared" si="632"/>
        <v>6785089269.25</v>
      </c>
      <c r="AS535" s="61">
        <f t="shared" si="633"/>
        <v>7330471870.1500053</v>
      </c>
      <c r="AT535" s="1"/>
      <c r="AU535" s="1"/>
      <c r="AV535" s="1"/>
      <c r="AW535" s="1"/>
      <c r="AX535" s="1"/>
      <c r="AY535" s="1"/>
      <c r="AZ535" s="1"/>
      <c r="BA535" s="1"/>
      <c r="BB535" s="1"/>
      <c r="BC535" s="1"/>
      <c r="BD535" s="1"/>
      <c r="BE535" s="1"/>
      <c r="BF535" s="1"/>
      <c r="BG535" s="1"/>
      <c r="BH535" s="1"/>
      <c r="BI535" s="1"/>
      <c r="BJ535" s="1"/>
      <c r="BK535" s="1"/>
      <c r="BL535" s="1"/>
      <c r="BM535" s="1"/>
      <c r="BN535" s="1"/>
      <c r="BO535" s="1"/>
    </row>
    <row r="536" spans="1:67" ht="13.5" customHeight="1" x14ac:dyDescent="0.2">
      <c r="A536" s="8"/>
      <c r="B536" s="18" t="s">
        <v>2</v>
      </c>
      <c r="C536" s="21">
        <v>1443780964</v>
      </c>
      <c r="D536" s="21">
        <v>710765984</v>
      </c>
      <c r="E536" s="21">
        <v>886780304</v>
      </c>
      <c r="F536" s="21">
        <v>957865332</v>
      </c>
      <c r="G536" s="21"/>
      <c r="H536" s="21">
        <v>730091892</v>
      </c>
      <c r="I536" s="21">
        <v>850526229</v>
      </c>
      <c r="J536" s="14">
        <v>881133883</v>
      </c>
      <c r="K536" s="27"/>
      <c r="L536" s="8"/>
      <c r="M536" s="18" t="s">
        <v>2</v>
      </c>
      <c r="N536" s="14">
        <v>2797805381</v>
      </c>
      <c r="O536" s="21">
        <v>991326536</v>
      </c>
      <c r="P536" s="21">
        <v>1206189232</v>
      </c>
      <c r="Q536" s="21">
        <v>1318803048</v>
      </c>
      <c r="R536" s="21"/>
      <c r="S536" s="21">
        <v>1032919229</v>
      </c>
      <c r="T536" s="14">
        <v>1123157829</v>
      </c>
      <c r="U536" s="14">
        <v>1413282412</v>
      </c>
      <c r="W536" s="8"/>
      <c r="X536" s="18" t="s">
        <v>2</v>
      </c>
      <c r="Y536" s="14">
        <v>5004997690.2799997</v>
      </c>
      <c r="Z536" s="21">
        <v>2028537378.5400002</v>
      </c>
      <c r="AA536" s="21">
        <v>2102442150.8399999</v>
      </c>
      <c r="AB536" s="21">
        <v>2214966529</v>
      </c>
      <c r="AC536" s="21"/>
      <c r="AD536" s="21">
        <v>1459034072.6900001</v>
      </c>
      <c r="AE536" s="14">
        <v>1555204192.6700001</v>
      </c>
      <c r="AF536" s="14">
        <v>1631429680.1299999</v>
      </c>
      <c r="AG536" s="14"/>
      <c r="AH536" s="69">
        <f t="shared" si="620"/>
        <v>2207192309.2799997</v>
      </c>
      <c r="AI536" s="61">
        <f t="shared" si="621"/>
        <v>709734330.5400002</v>
      </c>
      <c r="AJ536" s="61">
        <f t="shared" si="622"/>
        <v>73904772.299999714</v>
      </c>
      <c r="AK536" s="61">
        <f t="shared" si="623"/>
        <v>112524378.16000009</v>
      </c>
      <c r="AL536" s="61"/>
      <c r="AM536" s="61">
        <f t="shared" si="624"/>
        <v>45751660.690000057</v>
      </c>
      <c r="AN536" s="61">
        <f t="shared" si="625"/>
        <v>96170119.980000019</v>
      </c>
      <c r="AO536" s="61">
        <f t="shared" si="626"/>
        <v>76225487.4599998</v>
      </c>
      <c r="AP536" s="61"/>
      <c r="AQ536" s="61">
        <f t="shared" si="631"/>
        <v>569503305.85000014</v>
      </c>
      <c r="AR536" s="61">
        <f t="shared" si="632"/>
        <v>547237958.16999984</v>
      </c>
      <c r="AS536" s="61">
        <f t="shared" si="633"/>
        <v>583536848.87000012</v>
      </c>
      <c r="AT536" s="1"/>
      <c r="AU536" s="1"/>
      <c r="AV536" s="1"/>
      <c r="AW536" s="1"/>
      <c r="AX536" s="1"/>
      <c r="AY536" s="1"/>
      <c r="AZ536" s="1"/>
      <c r="BA536" s="1"/>
      <c r="BB536" s="1"/>
      <c r="BC536" s="1"/>
      <c r="BD536" s="1"/>
      <c r="BE536" s="1"/>
      <c r="BF536" s="1"/>
      <c r="BG536" s="1"/>
      <c r="BH536" s="1"/>
      <c r="BI536" s="1"/>
      <c r="BJ536" s="1"/>
      <c r="BK536" s="1"/>
      <c r="BL536" s="1"/>
      <c r="BM536" s="1"/>
      <c r="BN536" s="1"/>
      <c r="BO536" s="1"/>
    </row>
    <row r="537" spans="1:67" s="6" customFormat="1" ht="13.5" customHeight="1" x14ac:dyDescent="0.2">
      <c r="A537" s="16"/>
      <c r="B537" s="17" t="s">
        <v>35</v>
      </c>
      <c r="C537" s="20">
        <f>SUM(C538:C539)</f>
        <v>315410725051.36554</v>
      </c>
      <c r="D537" s="20">
        <f t="shared" ref="D537:J537" si="642">SUM(D538:D539)</f>
        <v>22678760415.923504</v>
      </c>
      <c r="E537" s="20">
        <f t="shared" si="642"/>
        <v>44728453146.064331</v>
      </c>
      <c r="F537" s="20">
        <f t="shared" si="642"/>
        <v>68896793998.585175</v>
      </c>
      <c r="G537" s="20">
        <f t="shared" si="642"/>
        <v>0</v>
      </c>
      <c r="H537" s="20">
        <f t="shared" si="642"/>
        <v>21105556520.072002</v>
      </c>
      <c r="I537" s="20">
        <f t="shared" si="642"/>
        <v>33972700628.432003</v>
      </c>
      <c r="J537" s="20">
        <f t="shared" si="642"/>
        <v>61990675625.661606</v>
      </c>
      <c r="K537" s="27"/>
      <c r="L537" s="16"/>
      <c r="M537" s="17" t="s">
        <v>275</v>
      </c>
      <c r="N537" s="66">
        <f>SUM(N538:N539)</f>
        <v>316745249168</v>
      </c>
      <c r="O537" s="20">
        <f t="shared" ref="O537:U537" si="643">SUM(O538:O539)</f>
        <v>97775253230</v>
      </c>
      <c r="P537" s="20">
        <f t="shared" si="643"/>
        <v>121066264904</v>
      </c>
      <c r="Q537" s="20">
        <f t="shared" si="643"/>
        <v>145048687356</v>
      </c>
      <c r="R537" s="20"/>
      <c r="S537" s="20">
        <f t="shared" si="643"/>
        <v>64530579179</v>
      </c>
      <c r="T537" s="20">
        <f t="shared" si="643"/>
        <v>83684199987</v>
      </c>
      <c r="U537" s="20">
        <f t="shared" si="643"/>
        <v>103174836446</v>
      </c>
      <c r="W537" s="16"/>
      <c r="X537" s="17" t="s">
        <v>275</v>
      </c>
      <c r="Y537" s="20">
        <f>SUM(Y538:Y539)</f>
        <v>313828869040</v>
      </c>
      <c r="Z537" s="20">
        <f t="shared" ref="Z537:AB537" si="644">SUM(Z538:Z539)</f>
        <v>169556728471</v>
      </c>
      <c r="AA537" s="20">
        <f t="shared" si="644"/>
        <v>192575480269</v>
      </c>
      <c r="AB537" s="20">
        <f t="shared" si="644"/>
        <v>216710415049</v>
      </c>
      <c r="AC537" s="20"/>
      <c r="AD537" s="20">
        <f t="shared" ref="AD537:AF537" si="645">SUM(AD538:AD539)</f>
        <v>128636477309</v>
      </c>
      <c r="AE537" s="20">
        <f t="shared" si="645"/>
        <v>149443137500</v>
      </c>
      <c r="AF537" s="20">
        <f t="shared" si="645"/>
        <v>173592121439</v>
      </c>
      <c r="AG537" s="20"/>
      <c r="AH537" s="69">
        <f>+Y537-N537</f>
        <v>-2916380128</v>
      </c>
      <c r="AI537" s="61">
        <f t="shared" si="621"/>
        <v>24508041115</v>
      </c>
      <c r="AJ537" s="61">
        <f t="shared" si="622"/>
        <v>23018751798</v>
      </c>
      <c r="AK537" s="61">
        <f t="shared" si="623"/>
        <v>24134934780</v>
      </c>
      <c r="AL537" s="61"/>
      <c r="AM537" s="61">
        <f t="shared" si="624"/>
        <v>25461640863</v>
      </c>
      <c r="AN537" s="61">
        <f t="shared" si="625"/>
        <v>20806660191</v>
      </c>
      <c r="AO537" s="61">
        <f t="shared" si="626"/>
        <v>24148983939</v>
      </c>
      <c r="AP537" s="61"/>
      <c r="AQ537" s="61">
        <f t="shared" si="631"/>
        <v>40920251162</v>
      </c>
      <c r="AR537" s="61">
        <f t="shared" si="632"/>
        <v>43132342769</v>
      </c>
      <c r="AS537" s="61">
        <f t="shared" si="633"/>
        <v>43118293610</v>
      </c>
    </row>
    <row r="538" spans="1:67" s="6" customFormat="1" ht="13.5" customHeight="1" x14ac:dyDescent="0.2">
      <c r="A538" s="16"/>
      <c r="B538" s="18" t="s">
        <v>0</v>
      </c>
      <c r="C538" s="21">
        <v>26571621407.476006</v>
      </c>
      <c r="D538" s="21">
        <v>2284493636.8068342</v>
      </c>
      <c r="E538" s="21">
        <v>3566765469.131</v>
      </c>
      <c r="F538" s="21">
        <v>5951130815.7651672</v>
      </c>
      <c r="G538" s="21"/>
      <c r="H538" s="21">
        <v>1963422279.612</v>
      </c>
      <c r="I538" s="21">
        <v>2943677973.2420001</v>
      </c>
      <c r="J538" s="21">
        <v>5144667922.3916006</v>
      </c>
      <c r="K538" s="27"/>
      <c r="L538" s="16"/>
      <c r="M538" s="18" t="s">
        <v>0</v>
      </c>
      <c r="N538" s="14">
        <v>29077577573</v>
      </c>
      <c r="O538" s="14">
        <v>13006917641</v>
      </c>
      <c r="P538" s="14">
        <v>14518670947</v>
      </c>
      <c r="Q538" s="14">
        <v>16231175248</v>
      </c>
      <c r="R538" s="14"/>
      <c r="S538" s="14">
        <v>6383589019</v>
      </c>
      <c r="T538" s="14">
        <v>7563728074</v>
      </c>
      <c r="U538" s="14">
        <v>9143075285</v>
      </c>
      <c r="W538" s="16"/>
      <c r="X538" s="18" t="s">
        <v>0</v>
      </c>
      <c r="Y538" s="21">
        <v>33195443249</v>
      </c>
      <c r="Z538" s="14">
        <v>19789811553</v>
      </c>
      <c r="AA538" s="14">
        <v>21355200832</v>
      </c>
      <c r="AB538" s="14">
        <v>22969757895</v>
      </c>
      <c r="AC538" s="14"/>
      <c r="AD538" s="14">
        <v>11959307147</v>
      </c>
      <c r="AE538" s="14">
        <v>13457261633</v>
      </c>
      <c r="AF538" s="14">
        <v>14931461482</v>
      </c>
      <c r="AG538" s="14"/>
      <c r="AH538" s="69">
        <f t="shared" si="620"/>
        <v>4117865676</v>
      </c>
      <c r="AI538" s="61">
        <f t="shared" si="621"/>
        <v>3558636305</v>
      </c>
      <c r="AJ538" s="61">
        <f t="shared" si="622"/>
        <v>1565389279</v>
      </c>
      <c r="AK538" s="61">
        <f t="shared" si="623"/>
        <v>1614557063</v>
      </c>
      <c r="AL538" s="61"/>
      <c r="AM538" s="61">
        <f t="shared" si="624"/>
        <v>2816231862</v>
      </c>
      <c r="AN538" s="61">
        <f t="shared" si="625"/>
        <v>1497954486</v>
      </c>
      <c r="AO538" s="61">
        <f t="shared" si="626"/>
        <v>1474199849</v>
      </c>
      <c r="AP538" s="61"/>
      <c r="AQ538" s="61">
        <f t="shared" si="631"/>
        <v>7830504406</v>
      </c>
      <c r="AR538" s="61">
        <f t="shared" si="632"/>
        <v>7897939199</v>
      </c>
      <c r="AS538" s="61">
        <f t="shared" si="633"/>
        <v>8038296413</v>
      </c>
    </row>
    <row r="539" spans="1:67" s="6" customFormat="1" ht="13.5" customHeight="1" x14ac:dyDescent="0.2">
      <c r="A539" s="16"/>
      <c r="B539" s="18" t="s">
        <v>2</v>
      </c>
      <c r="C539" s="21">
        <v>288839103643.88953</v>
      </c>
      <c r="D539" s="21">
        <v>20394266779.116669</v>
      </c>
      <c r="E539" s="21">
        <v>41161687676.933334</v>
      </c>
      <c r="F539" s="21">
        <v>62945663182.82</v>
      </c>
      <c r="G539" s="21"/>
      <c r="H539" s="21">
        <v>19142134240.460003</v>
      </c>
      <c r="I539" s="21">
        <v>31029022655.190002</v>
      </c>
      <c r="J539" s="21">
        <v>56846007703.270004</v>
      </c>
      <c r="K539" s="27"/>
      <c r="L539" s="16"/>
      <c r="M539" s="18" t="s">
        <v>2</v>
      </c>
      <c r="N539" s="67">
        <v>287667671595</v>
      </c>
      <c r="O539" s="14">
        <v>84768335589</v>
      </c>
      <c r="P539" s="14">
        <v>106547593957</v>
      </c>
      <c r="Q539" s="14">
        <v>128817512108</v>
      </c>
      <c r="R539" s="14"/>
      <c r="S539" s="14">
        <v>58146990160</v>
      </c>
      <c r="T539" s="14">
        <v>76120471913</v>
      </c>
      <c r="U539" s="14">
        <v>94031761161</v>
      </c>
      <c r="W539" s="16"/>
      <c r="X539" s="18" t="s">
        <v>2</v>
      </c>
      <c r="Y539" s="21">
        <v>280633425791</v>
      </c>
      <c r="Z539" s="14">
        <v>149766916918</v>
      </c>
      <c r="AA539" s="14">
        <v>171220279437</v>
      </c>
      <c r="AB539" s="14">
        <v>193740657154</v>
      </c>
      <c r="AC539" s="14"/>
      <c r="AD539" s="14">
        <v>116677170162</v>
      </c>
      <c r="AE539" s="14">
        <v>135985875867</v>
      </c>
      <c r="AF539" s="14">
        <v>158660659957</v>
      </c>
      <c r="AG539" s="14"/>
      <c r="AH539" s="69">
        <f t="shared" si="620"/>
        <v>-7034245804</v>
      </c>
      <c r="AI539" s="61">
        <f t="shared" si="621"/>
        <v>20949404810</v>
      </c>
      <c r="AJ539" s="61">
        <f t="shared" si="622"/>
        <v>21453362519</v>
      </c>
      <c r="AK539" s="61">
        <f t="shared" si="623"/>
        <v>22520377717</v>
      </c>
      <c r="AL539" s="61"/>
      <c r="AM539" s="61">
        <f t="shared" si="624"/>
        <v>22645409001</v>
      </c>
      <c r="AN539" s="61">
        <f t="shared" si="625"/>
        <v>19308705705</v>
      </c>
      <c r="AO539" s="61">
        <f t="shared" si="626"/>
        <v>22674784090</v>
      </c>
      <c r="AP539" s="61"/>
      <c r="AQ539" s="61">
        <f t="shared" si="631"/>
        <v>33089746756</v>
      </c>
      <c r="AR539" s="61">
        <f t="shared" si="632"/>
        <v>35234403570</v>
      </c>
      <c r="AS539" s="61">
        <f t="shared" si="633"/>
        <v>35079997197</v>
      </c>
    </row>
    <row r="540" spans="1:67" s="6" customFormat="1" ht="20.25" customHeight="1" x14ac:dyDescent="0.2">
      <c r="A540" s="16"/>
      <c r="B540" s="17" t="s">
        <v>33</v>
      </c>
      <c r="C540" s="20">
        <f>SUM(C541:C542)</f>
        <v>65251374</v>
      </c>
      <c r="D540" s="20">
        <f t="shared" ref="D540:J540" si="646">SUM(D541:D542)</f>
        <v>4107417</v>
      </c>
      <c r="E540" s="20">
        <f t="shared" si="646"/>
        <v>12834439</v>
      </c>
      <c r="F540" s="20">
        <f t="shared" si="646"/>
        <v>19825671</v>
      </c>
      <c r="G540" s="20">
        <f t="shared" si="646"/>
        <v>0</v>
      </c>
      <c r="H540" s="20">
        <f t="shared" si="646"/>
        <v>2296566</v>
      </c>
      <c r="I540" s="20">
        <f t="shared" si="646"/>
        <v>3124023</v>
      </c>
      <c r="J540" s="20">
        <f t="shared" si="646"/>
        <v>10228907</v>
      </c>
      <c r="K540" s="27"/>
      <c r="L540" s="16"/>
      <c r="M540" s="17" t="s">
        <v>33</v>
      </c>
      <c r="N540" s="20">
        <f>SUM(N541:N542)</f>
        <v>72795588</v>
      </c>
      <c r="O540" s="20">
        <f t="shared" ref="O540:U540" si="647">SUM(O541:O542)</f>
        <v>30839845</v>
      </c>
      <c r="P540" s="20">
        <f t="shared" si="647"/>
        <v>40048243</v>
      </c>
      <c r="Q540" s="20">
        <f t="shared" si="647"/>
        <v>44360457</v>
      </c>
      <c r="R540" s="20"/>
      <c r="S540" s="20">
        <f t="shared" si="647"/>
        <v>18335210</v>
      </c>
      <c r="T540" s="20">
        <f t="shared" si="647"/>
        <v>23393270</v>
      </c>
      <c r="U540" s="20">
        <f t="shared" si="647"/>
        <v>24341699</v>
      </c>
      <c r="W540" s="16"/>
      <c r="X540" s="17" t="s">
        <v>33</v>
      </c>
      <c r="Y540" s="20">
        <f>SUM(Y541:Y542)</f>
        <v>83283319</v>
      </c>
      <c r="Z540" s="20">
        <f>SUM(Z541:Z542)</f>
        <v>49816205</v>
      </c>
      <c r="AA540" s="20">
        <f t="shared" ref="AA540:AB540" si="648">SUM(AA541:AA542)</f>
        <v>62514905</v>
      </c>
      <c r="AB540" s="20">
        <f t="shared" si="648"/>
        <v>66450969</v>
      </c>
      <c r="AC540" s="20"/>
      <c r="AD540" s="20">
        <f t="shared" ref="AD540:AF540" si="649">SUM(AD541:AD542)</f>
        <v>31270610</v>
      </c>
      <c r="AE540" s="20">
        <f t="shared" si="649"/>
        <v>40266137</v>
      </c>
      <c r="AF540" s="20">
        <f t="shared" si="649"/>
        <v>42326995</v>
      </c>
      <c r="AG540" s="20"/>
      <c r="AH540" s="69">
        <f t="shared" si="620"/>
        <v>10487731</v>
      </c>
      <c r="AI540" s="61">
        <f>+Z540-Q540</f>
        <v>5455748</v>
      </c>
      <c r="AJ540" s="61">
        <f t="shared" si="622"/>
        <v>12698700</v>
      </c>
      <c r="AK540" s="61">
        <f t="shared" si="623"/>
        <v>3936064</v>
      </c>
      <c r="AL540" s="61"/>
      <c r="AM540" s="61">
        <f t="shared" si="624"/>
        <v>6928911</v>
      </c>
      <c r="AN540" s="61">
        <f t="shared" si="625"/>
        <v>8995527</v>
      </c>
      <c r="AO540" s="61">
        <f t="shared" si="626"/>
        <v>2060858</v>
      </c>
      <c r="AP540" s="61"/>
      <c r="AQ540" s="61">
        <f t="shared" si="631"/>
        <v>18545595</v>
      </c>
      <c r="AR540" s="61">
        <f t="shared" si="632"/>
        <v>22248768</v>
      </c>
      <c r="AS540" s="61">
        <f t="shared" si="633"/>
        <v>24123974</v>
      </c>
    </row>
    <row r="541" spans="1:67" s="6" customFormat="1" ht="13.5" customHeight="1" x14ac:dyDescent="0.2">
      <c r="A541" s="16"/>
      <c r="B541" s="18" t="s">
        <v>0</v>
      </c>
      <c r="C541" s="21">
        <v>58751374</v>
      </c>
      <c r="D541" s="21">
        <v>4107417</v>
      </c>
      <c r="E541" s="21">
        <v>12834439</v>
      </c>
      <c r="F541" s="21">
        <v>19825671</v>
      </c>
      <c r="G541" s="21"/>
      <c r="H541" s="21">
        <v>2296566</v>
      </c>
      <c r="I541" s="21">
        <v>3124023</v>
      </c>
      <c r="J541" s="21">
        <v>10228907</v>
      </c>
      <c r="K541" s="27"/>
      <c r="L541" s="16"/>
      <c r="M541" s="18" t="s">
        <v>0</v>
      </c>
      <c r="N541" s="14">
        <v>66295588</v>
      </c>
      <c r="O541" s="14">
        <v>30839845</v>
      </c>
      <c r="P541" s="14">
        <v>33548243</v>
      </c>
      <c r="Q541" s="21">
        <v>37860457</v>
      </c>
      <c r="R541" s="14"/>
      <c r="S541" s="14">
        <v>18335210</v>
      </c>
      <c r="T541" s="14">
        <v>23393270</v>
      </c>
      <c r="U541" s="14">
        <v>24341699</v>
      </c>
      <c r="W541" s="16"/>
      <c r="X541" s="18" t="s">
        <v>0</v>
      </c>
      <c r="Y541" s="14">
        <v>76783319</v>
      </c>
      <c r="Z541" s="21">
        <v>43316205</v>
      </c>
      <c r="AA541" s="14">
        <v>56014905</v>
      </c>
      <c r="AB541" s="14">
        <v>59950969</v>
      </c>
      <c r="AC541" s="14"/>
      <c r="AD541" s="14">
        <v>31270610</v>
      </c>
      <c r="AE541" s="14">
        <v>40266137</v>
      </c>
      <c r="AF541" s="14">
        <v>42326995</v>
      </c>
      <c r="AG541" s="14"/>
      <c r="AH541" s="69">
        <f t="shared" si="620"/>
        <v>10487731</v>
      </c>
      <c r="AI541" s="61">
        <f>+Z541-Q541</f>
        <v>5455748</v>
      </c>
      <c r="AJ541" s="61">
        <f t="shared" si="622"/>
        <v>12698700</v>
      </c>
      <c r="AK541" s="61">
        <f t="shared" si="623"/>
        <v>3936064</v>
      </c>
      <c r="AL541" s="61"/>
      <c r="AM541" s="61">
        <f t="shared" si="624"/>
        <v>6928911</v>
      </c>
      <c r="AN541" s="61">
        <f t="shared" si="625"/>
        <v>8995527</v>
      </c>
      <c r="AO541" s="61">
        <f t="shared" si="626"/>
        <v>2060858</v>
      </c>
      <c r="AP541" s="61"/>
      <c r="AQ541" s="61">
        <f t="shared" si="631"/>
        <v>12045595</v>
      </c>
      <c r="AR541" s="61">
        <f t="shared" si="632"/>
        <v>15748768</v>
      </c>
      <c r="AS541" s="61">
        <f t="shared" si="633"/>
        <v>17623974</v>
      </c>
    </row>
    <row r="542" spans="1:67" s="6" customFormat="1" ht="26.25" customHeight="1" x14ac:dyDescent="0.2">
      <c r="A542" s="16"/>
      <c r="B542" s="18" t="s">
        <v>2</v>
      </c>
      <c r="C542" s="21">
        <v>6500000</v>
      </c>
      <c r="D542" s="21">
        <v>0</v>
      </c>
      <c r="E542" s="21">
        <v>0</v>
      </c>
      <c r="F542" s="21">
        <v>0</v>
      </c>
      <c r="G542" s="21"/>
      <c r="H542" s="21">
        <v>0</v>
      </c>
      <c r="I542" s="21">
        <v>0</v>
      </c>
      <c r="J542" s="21">
        <v>0</v>
      </c>
      <c r="K542" s="27"/>
      <c r="L542" s="16"/>
      <c r="M542" s="18" t="s">
        <v>2</v>
      </c>
      <c r="N542" s="14">
        <v>6500000</v>
      </c>
      <c r="O542" s="14">
        <v>0</v>
      </c>
      <c r="P542" s="21">
        <v>6500000</v>
      </c>
      <c r="Q542" s="21">
        <v>6500000</v>
      </c>
      <c r="R542" s="14"/>
      <c r="S542" s="14">
        <v>0</v>
      </c>
      <c r="T542" s="14">
        <v>0</v>
      </c>
      <c r="U542" s="14">
        <v>0</v>
      </c>
      <c r="V542" s="18" t="s">
        <v>278</v>
      </c>
      <c r="W542" s="16"/>
      <c r="X542" s="18" t="s">
        <v>2</v>
      </c>
      <c r="Y542" s="14">
        <v>6500000</v>
      </c>
      <c r="Z542" s="14">
        <v>6500000</v>
      </c>
      <c r="AA542" s="21">
        <v>6500000</v>
      </c>
      <c r="AB542" s="21">
        <v>6500000</v>
      </c>
      <c r="AC542" s="14"/>
      <c r="AD542" s="14">
        <v>0</v>
      </c>
      <c r="AE542" s="14">
        <v>0</v>
      </c>
      <c r="AF542" s="14">
        <v>0</v>
      </c>
      <c r="AG542" s="14"/>
      <c r="AH542" s="69">
        <f t="shared" si="620"/>
        <v>0</v>
      </c>
      <c r="AI542" s="61">
        <f t="shared" si="621"/>
        <v>0</v>
      </c>
      <c r="AJ542" s="61">
        <f t="shared" si="622"/>
        <v>0</v>
      </c>
      <c r="AK542" s="61">
        <f t="shared" si="623"/>
        <v>0</v>
      </c>
      <c r="AL542" s="61"/>
      <c r="AM542" s="61">
        <f t="shared" si="624"/>
        <v>0</v>
      </c>
      <c r="AN542" s="61">
        <f t="shared" si="625"/>
        <v>0</v>
      </c>
      <c r="AO542" s="61">
        <f t="shared" si="626"/>
        <v>0</v>
      </c>
      <c r="AP542" s="61"/>
      <c r="AQ542" s="61">
        <f t="shared" si="631"/>
        <v>6500000</v>
      </c>
      <c r="AR542" s="61">
        <f t="shared" si="632"/>
        <v>6500000</v>
      </c>
      <c r="AS542" s="61">
        <f t="shared" si="633"/>
        <v>6500000</v>
      </c>
    </row>
    <row r="543" spans="1:67" s="6" customFormat="1" ht="21" customHeight="1" x14ac:dyDescent="0.2">
      <c r="A543" s="16"/>
      <c r="B543" s="17" t="s">
        <v>91</v>
      </c>
      <c r="C543" s="20">
        <f>SUM(C544:C545)</f>
        <v>666459515.8599999</v>
      </c>
      <c r="D543" s="20">
        <f t="shared" ref="D543:J543" si="650">SUM(D544:D545)</f>
        <v>80560000</v>
      </c>
      <c r="E543" s="20">
        <f t="shared" si="650"/>
        <v>118325000</v>
      </c>
      <c r="F543" s="20">
        <f t="shared" si="650"/>
        <v>212441000</v>
      </c>
      <c r="G543" s="20">
        <f t="shared" si="650"/>
        <v>0</v>
      </c>
      <c r="H543" s="20">
        <f t="shared" si="650"/>
        <v>80546619.056296572</v>
      </c>
      <c r="I543" s="20">
        <f t="shared" si="650"/>
        <v>118306966.65792416</v>
      </c>
      <c r="J543" s="20">
        <f t="shared" si="650"/>
        <v>212425254.12313795</v>
      </c>
      <c r="K543" s="27"/>
      <c r="L543" s="16"/>
      <c r="M543" s="17" t="s">
        <v>91</v>
      </c>
      <c r="N543" s="66">
        <f>SUM(N544:N545)</f>
        <v>896271568.8599999</v>
      </c>
      <c r="O543" s="20">
        <f t="shared" ref="O543:U543" si="651">SUM(O544:O545)</f>
        <v>261713700</v>
      </c>
      <c r="P543" s="20">
        <f t="shared" si="651"/>
        <v>321074300</v>
      </c>
      <c r="Q543" s="20">
        <f t="shared" si="651"/>
        <v>365460700</v>
      </c>
      <c r="R543" s="20"/>
      <c r="S543" s="20">
        <f t="shared" si="651"/>
        <v>261712688.31545657</v>
      </c>
      <c r="T543" s="20">
        <f t="shared" si="651"/>
        <v>321070160.28603768</v>
      </c>
      <c r="U543" s="20">
        <f t="shared" si="651"/>
        <v>365457207.17396873</v>
      </c>
      <c r="W543" s="16"/>
      <c r="X543" s="17" t="s">
        <v>91</v>
      </c>
      <c r="Y543" s="20">
        <f>SUM(Y544:Y545)</f>
        <v>965789914.69999993</v>
      </c>
      <c r="Z543" s="20">
        <f t="shared" ref="Z543:AB543" si="652">SUM(Z544:Z545)</f>
        <v>443158000</v>
      </c>
      <c r="AA543" s="20">
        <f>SUM(AA544:AA545)</f>
        <v>499250000</v>
      </c>
      <c r="AB543" s="20">
        <f t="shared" si="652"/>
        <v>623800000</v>
      </c>
      <c r="AC543" s="20"/>
      <c r="AD543" s="20">
        <f t="shared" ref="AD543:AF543" si="653">SUM(AD544:AD545)</f>
        <v>442967524.98707217</v>
      </c>
      <c r="AE543" s="20">
        <f t="shared" si="653"/>
        <v>498150037.83672732</v>
      </c>
      <c r="AF543" s="20">
        <f t="shared" si="653"/>
        <v>623282199.54189968</v>
      </c>
      <c r="AG543" s="20"/>
      <c r="AH543" s="69">
        <f>+Y543-N543</f>
        <v>69518345.840000033</v>
      </c>
      <c r="AI543" s="61">
        <f t="shared" si="621"/>
        <v>77697300</v>
      </c>
      <c r="AJ543" s="61">
        <f t="shared" si="622"/>
        <v>56092000</v>
      </c>
      <c r="AK543" s="61">
        <f>+AB543-AA543</f>
        <v>124550000</v>
      </c>
      <c r="AL543" s="61"/>
      <c r="AM543" s="61">
        <f t="shared" si="624"/>
        <v>77510317.813103437</v>
      </c>
      <c r="AN543" s="61">
        <f t="shared" si="625"/>
        <v>55182512.849655151</v>
      </c>
      <c r="AO543" s="61">
        <f>+AF543-AE543</f>
        <v>125132161.70517236</v>
      </c>
      <c r="AP543" s="61"/>
      <c r="AQ543" s="61">
        <f t="shared" si="631"/>
        <v>190475.01292783022</v>
      </c>
      <c r="AR543" s="61">
        <f t="shared" si="632"/>
        <v>1099962.1632726789</v>
      </c>
      <c r="AS543" s="61">
        <f t="shared" si="633"/>
        <v>517800.45810031891</v>
      </c>
    </row>
    <row r="544" spans="1:67" s="6" customFormat="1" ht="13.5" customHeight="1" x14ac:dyDescent="0.2">
      <c r="A544" s="16"/>
      <c r="B544" s="18" t="s">
        <v>0</v>
      </c>
      <c r="C544" s="21">
        <v>492801428.8599999</v>
      </c>
      <c r="D544" s="21">
        <v>44600000</v>
      </c>
      <c r="E544" s="21">
        <v>69685000</v>
      </c>
      <c r="F544" s="21">
        <v>155965000</v>
      </c>
      <c r="G544" s="21"/>
      <c r="H544" s="21">
        <v>44590238.176896572</v>
      </c>
      <c r="I544" s="21">
        <v>69667988.271724164</v>
      </c>
      <c r="J544" s="21">
        <v>155956442.99413794</v>
      </c>
      <c r="K544" s="27"/>
      <c r="L544" s="16"/>
      <c r="M544" s="18" t="s">
        <v>0</v>
      </c>
      <c r="N544" s="67">
        <v>722613481.8599999</v>
      </c>
      <c r="O544" s="14">
        <v>188665500</v>
      </c>
      <c r="P544" s="14">
        <v>235777500</v>
      </c>
      <c r="Q544" s="14">
        <v>272076500</v>
      </c>
      <c r="R544" s="14"/>
      <c r="S544" s="14">
        <v>188664690.52689657</v>
      </c>
      <c r="T544" s="14">
        <v>235775085.37379313</v>
      </c>
      <c r="U544" s="14">
        <v>272074954.76172417</v>
      </c>
      <c r="W544" s="16"/>
      <c r="X544" s="18" t="s">
        <v>0</v>
      </c>
      <c r="Y544" s="21">
        <v>769839277.69999993</v>
      </c>
      <c r="Z544" s="14">
        <v>333208000</v>
      </c>
      <c r="AA544" s="21">
        <v>377200000</v>
      </c>
      <c r="AB544" s="21">
        <v>490000000</v>
      </c>
      <c r="AC544" s="21"/>
      <c r="AD544" s="21">
        <v>333206371.21672761</v>
      </c>
      <c r="AE544" s="21">
        <v>376734838.06638277</v>
      </c>
      <c r="AF544" s="21">
        <v>489989090.96955514</v>
      </c>
      <c r="AG544" s="14"/>
      <c r="AH544" s="69">
        <f t="shared" si="620"/>
        <v>47225795.840000033</v>
      </c>
      <c r="AI544" s="61">
        <f t="shared" si="621"/>
        <v>61131500</v>
      </c>
      <c r="AJ544" s="61">
        <f t="shared" si="622"/>
        <v>43992000</v>
      </c>
      <c r="AK544" s="61">
        <f>+AB544-AA544</f>
        <v>112800000</v>
      </c>
      <c r="AL544" s="61"/>
      <c r="AM544" s="61">
        <f t="shared" si="624"/>
        <v>61131416.45500344</v>
      </c>
      <c r="AN544" s="61">
        <f t="shared" si="625"/>
        <v>43528466.849655151</v>
      </c>
      <c r="AO544" s="61">
        <f>+AF544-AE544</f>
        <v>113254252.90317237</v>
      </c>
      <c r="AP544" s="61"/>
      <c r="AQ544" s="61">
        <f t="shared" si="631"/>
        <v>1628.7832723855972</v>
      </c>
      <c r="AR544" s="61">
        <f t="shared" si="632"/>
        <v>465161.93361723423</v>
      </c>
      <c r="AS544" s="61">
        <f t="shared" si="633"/>
        <v>10909.030444860458</v>
      </c>
    </row>
    <row r="545" spans="1:67" s="6" customFormat="1" ht="13.5" customHeight="1" x14ac:dyDescent="0.2">
      <c r="A545" s="16"/>
      <c r="B545" s="18" t="s">
        <v>2</v>
      </c>
      <c r="C545" s="21">
        <v>173658087</v>
      </c>
      <c r="D545" s="21">
        <v>35960000</v>
      </c>
      <c r="E545" s="21">
        <v>48640000</v>
      </c>
      <c r="F545" s="21">
        <v>56476000</v>
      </c>
      <c r="G545" s="21"/>
      <c r="H545" s="21">
        <v>35956380.8794</v>
      </c>
      <c r="I545" s="21">
        <v>48638978.386199996</v>
      </c>
      <c r="J545" s="21">
        <v>56468811.128999993</v>
      </c>
      <c r="K545" s="27"/>
      <c r="L545" s="16"/>
      <c r="M545" s="18" t="s">
        <v>2</v>
      </c>
      <c r="N545" s="67">
        <v>173658087</v>
      </c>
      <c r="O545" s="14">
        <v>73048200</v>
      </c>
      <c r="P545" s="14">
        <v>85296800</v>
      </c>
      <c r="Q545" s="14">
        <v>93384200</v>
      </c>
      <c r="R545" s="14"/>
      <c r="S545" s="14">
        <v>73047997.788559988</v>
      </c>
      <c r="T545" s="14">
        <v>85295074.912244558</v>
      </c>
      <c r="U545" s="14">
        <v>93382252.412244558</v>
      </c>
      <c r="W545" s="16"/>
      <c r="X545" s="18" t="s">
        <v>2</v>
      </c>
      <c r="Y545" s="21">
        <v>195950637</v>
      </c>
      <c r="Z545" s="14">
        <v>109950000</v>
      </c>
      <c r="AA545" s="14">
        <v>122050000</v>
      </c>
      <c r="AB545" s="14">
        <v>133800000</v>
      </c>
      <c r="AC545" s="14"/>
      <c r="AD545" s="14">
        <v>109761153.77034456</v>
      </c>
      <c r="AE545" s="14">
        <v>121415199.77034456</v>
      </c>
      <c r="AF545" s="14">
        <v>133293108.57234456</v>
      </c>
      <c r="AG545" s="14"/>
      <c r="AH545" s="69">
        <f t="shared" si="620"/>
        <v>22292550</v>
      </c>
      <c r="AI545" s="61">
        <f t="shared" si="621"/>
        <v>16565800</v>
      </c>
      <c r="AJ545" s="61">
        <f t="shared" si="622"/>
        <v>12100000</v>
      </c>
      <c r="AK545" s="61">
        <f t="shared" si="623"/>
        <v>11750000</v>
      </c>
      <c r="AL545" s="61"/>
      <c r="AM545" s="61">
        <f t="shared" si="624"/>
        <v>16378901.358099997</v>
      </c>
      <c r="AN545" s="61">
        <f t="shared" si="625"/>
        <v>11654046</v>
      </c>
      <c r="AO545" s="61">
        <f t="shared" si="626"/>
        <v>11877908.802000001</v>
      </c>
      <c r="AP545" s="61"/>
      <c r="AQ545" s="61">
        <f t="shared" si="631"/>
        <v>188846.22965544462</v>
      </c>
      <c r="AR545" s="61">
        <f t="shared" si="632"/>
        <v>634800.22965544462</v>
      </c>
      <c r="AS545" s="61">
        <f t="shared" si="633"/>
        <v>506891.42765544355</v>
      </c>
    </row>
    <row r="546" spans="1:67" s="6" customFormat="1" ht="13.5" customHeight="1" x14ac:dyDescent="0.2">
      <c r="A546" s="16"/>
      <c r="B546" s="17" t="s">
        <v>34</v>
      </c>
      <c r="C546" s="20">
        <f>SUM(C547:C548)</f>
        <v>213604342</v>
      </c>
      <c r="D546" s="20">
        <f>D547+D548</f>
        <v>52220144</v>
      </c>
      <c r="E546" s="20">
        <f>E547+E548</f>
        <v>68444991</v>
      </c>
      <c r="F546" s="20">
        <f>F547+F548</f>
        <v>84424839</v>
      </c>
      <c r="G546" s="20"/>
      <c r="H546" s="20">
        <f>H547+H548</f>
        <v>2904513</v>
      </c>
      <c r="I546" s="20">
        <f>I547+I548</f>
        <v>11469943</v>
      </c>
      <c r="J546" s="20">
        <f>J547+J548</f>
        <v>15856429</v>
      </c>
      <c r="K546" s="27"/>
      <c r="L546" s="16"/>
      <c r="M546" s="17" t="s">
        <v>34</v>
      </c>
      <c r="N546" s="20">
        <f>SUM(N547:N548)</f>
        <v>287684494</v>
      </c>
      <c r="O546" s="20">
        <f>O547+O548</f>
        <v>115195031</v>
      </c>
      <c r="P546" s="20">
        <f>P547+P548</f>
        <v>139447373</v>
      </c>
      <c r="Q546" s="20">
        <f>Q547+Q548</f>
        <v>172942645</v>
      </c>
      <c r="R546" s="20"/>
      <c r="S546" s="20">
        <f>S547+S548</f>
        <v>20888244.660344828</v>
      </c>
      <c r="T546" s="20">
        <f>T547+T548</f>
        <v>26052778.100344829</v>
      </c>
      <c r="U546" s="20">
        <f>U547+U548</f>
        <v>31221400.660344828</v>
      </c>
      <c r="W546" s="16"/>
      <c r="X546" s="17" t="s">
        <v>34</v>
      </c>
      <c r="Y546" s="20">
        <f>SUM(Y547:Y548)</f>
        <v>296712494</v>
      </c>
      <c r="Z546" s="20">
        <f>Z547+Z548</f>
        <v>226194855</v>
      </c>
      <c r="AA546" s="20">
        <f>AA547+AA548</f>
        <v>239532673</v>
      </c>
      <c r="AB546" s="20">
        <f>AB547+AB548</f>
        <v>252277732</v>
      </c>
      <c r="AC546" s="20"/>
      <c r="AD546" s="20">
        <f>AD547+AD548</f>
        <v>40644559</v>
      </c>
      <c r="AE546" s="20">
        <f>AE547+AE548</f>
        <v>46728668</v>
      </c>
      <c r="AF546" s="20">
        <f>AF547+AF548</f>
        <v>53242928</v>
      </c>
      <c r="AG546" s="20"/>
      <c r="AH546" s="69">
        <f t="shared" si="620"/>
        <v>9028000</v>
      </c>
      <c r="AI546" s="61">
        <f t="shared" si="621"/>
        <v>53252210</v>
      </c>
      <c r="AJ546" s="61">
        <f t="shared" si="622"/>
        <v>13337818</v>
      </c>
      <c r="AK546" s="61">
        <f t="shared" si="623"/>
        <v>12745059</v>
      </c>
      <c r="AL546" s="61"/>
      <c r="AM546" s="61">
        <f t="shared" si="624"/>
        <v>9423158.3396551721</v>
      </c>
      <c r="AN546" s="61">
        <f t="shared" si="625"/>
        <v>6084109</v>
      </c>
      <c r="AO546" s="61">
        <f t="shared" si="626"/>
        <v>6514260</v>
      </c>
      <c r="AP546" s="61"/>
      <c r="AQ546" s="61">
        <f t="shared" si="631"/>
        <v>185550296</v>
      </c>
      <c r="AR546" s="61">
        <f t="shared" si="632"/>
        <v>192804005</v>
      </c>
      <c r="AS546" s="61">
        <f t="shared" si="633"/>
        <v>199034804</v>
      </c>
    </row>
    <row r="547" spans="1:67" s="6" customFormat="1" ht="13.5" customHeight="1" x14ac:dyDescent="0.2">
      <c r="A547" s="16"/>
      <c r="B547" s="18" t="s">
        <v>0</v>
      </c>
      <c r="C547" s="21">
        <v>213604342</v>
      </c>
      <c r="D547" s="21">
        <v>52220144</v>
      </c>
      <c r="E547" s="21">
        <v>68444991</v>
      </c>
      <c r="F547" s="21">
        <v>84424839</v>
      </c>
      <c r="G547" s="21"/>
      <c r="H547" s="21">
        <v>2904513</v>
      </c>
      <c r="I547" s="21">
        <v>11469943</v>
      </c>
      <c r="J547" s="21">
        <v>15856429</v>
      </c>
      <c r="K547" s="27"/>
      <c r="L547" s="16"/>
      <c r="M547" s="18" t="s">
        <v>0</v>
      </c>
      <c r="N547" s="14">
        <v>287684494</v>
      </c>
      <c r="O547" s="14">
        <v>115195031</v>
      </c>
      <c r="P547" s="14">
        <v>139447373</v>
      </c>
      <c r="Q547" s="14">
        <v>172942645</v>
      </c>
      <c r="R547" s="14"/>
      <c r="S547" s="14">
        <v>20888244.660344828</v>
      </c>
      <c r="T547" s="14">
        <v>26052778.100344829</v>
      </c>
      <c r="U547" s="14">
        <v>31221400.660344828</v>
      </c>
      <c r="W547" s="16"/>
      <c r="X547" s="18" t="s">
        <v>0</v>
      </c>
      <c r="Y547" s="14">
        <v>296712494</v>
      </c>
      <c r="Z547" s="14">
        <v>226194855</v>
      </c>
      <c r="AA547" s="14">
        <v>239532673</v>
      </c>
      <c r="AB547" s="14">
        <v>252277732</v>
      </c>
      <c r="AC547" s="14"/>
      <c r="AD547" s="14">
        <v>40644559</v>
      </c>
      <c r="AE547" s="14">
        <v>46728668</v>
      </c>
      <c r="AF547" s="14">
        <v>53242928</v>
      </c>
      <c r="AG547" s="14"/>
      <c r="AH547" s="69">
        <f t="shared" si="620"/>
        <v>9028000</v>
      </c>
      <c r="AI547" s="61">
        <f t="shared" si="621"/>
        <v>53252210</v>
      </c>
      <c r="AJ547" s="61">
        <f t="shared" si="622"/>
        <v>13337818</v>
      </c>
      <c r="AK547" s="61">
        <f t="shared" si="623"/>
        <v>12745059</v>
      </c>
      <c r="AL547" s="61"/>
      <c r="AM547" s="61">
        <f t="shared" si="624"/>
        <v>9423158.3396551721</v>
      </c>
      <c r="AN547" s="61">
        <f t="shared" si="625"/>
        <v>6084109</v>
      </c>
      <c r="AO547" s="61">
        <f t="shared" si="626"/>
        <v>6514260</v>
      </c>
      <c r="AP547" s="61"/>
      <c r="AQ547" s="61">
        <f t="shared" si="631"/>
        <v>185550296</v>
      </c>
      <c r="AR547" s="61">
        <f t="shared" si="632"/>
        <v>192804005</v>
      </c>
      <c r="AS547" s="61">
        <f t="shared" si="633"/>
        <v>199034804</v>
      </c>
    </row>
    <row r="548" spans="1:67" s="6" customFormat="1" ht="13.5" customHeight="1" x14ac:dyDescent="0.2">
      <c r="A548" s="16"/>
      <c r="B548" s="18" t="s">
        <v>2</v>
      </c>
      <c r="C548" s="21">
        <v>0</v>
      </c>
      <c r="D548" s="21">
        <v>0</v>
      </c>
      <c r="E548" s="21">
        <v>0</v>
      </c>
      <c r="F548" s="21">
        <v>0</v>
      </c>
      <c r="G548" s="21"/>
      <c r="H548" s="21">
        <v>0</v>
      </c>
      <c r="I548" s="21">
        <v>0</v>
      </c>
      <c r="J548" s="21">
        <v>0</v>
      </c>
      <c r="K548" s="27"/>
      <c r="L548" s="16"/>
      <c r="M548" s="18" t="s">
        <v>2</v>
      </c>
      <c r="N548" s="21">
        <v>0</v>
      </c>
      <c r="O548" s="21">
        <v>0</v>
      </c>
      <c r="P548" s="21">
        <v>0</v>
      </c>
      <c r="Q548" s="21">
        <v>0</v>
      </c>
      <c r="R548" s="21"/>
      <c r="S548" s="21">
        <v>0</v>
      </c>
      <c r="T548" s="21">
        <v>0</v>
      </c>
      <c r="U548" s="21">
        <v>0</v>
      </c>
      <c r="W548" s="16"/>
      <c r="X548" s="18" t="s">
        <v>2</v>
      </c>
      <c r="Y548" s="21">
        <v>0</v>
      </c>
      <c r="Z548" s="21">
        <v>0</v>
      </c>
      <c r="AA548" s="21">
        <v>0</v>
      </c>
      <c r="AB548" s="21">
        <v>0</v>
      </c>
      <c r="AC548" s="21"/>
      <c r="AD548" s="21">
        <v>0</v>
      </c>
      <c r="AE548" s="21">
        <v>0</v>
      </c>
      <c r="AF548" s="21">
        <v>0</v>
      </c>
      <c r="AG548" s="21"/>
      <c r="AH548" s="69">
        <f t="shared" si="620"/>
        <v>0</v>
      </c>
      <c r="AI548" s="61">
        <f t="shared" si="621"/>
        <v>0</v>
      </c>
      <c r="AJ548" s="61">
        <f t="shared" si="622"/>
        <v>0</v>
      </c>
      <c r="AK548" s="61">
        <f t="shared" si="623"/>
        <v>0</v>
      </c>
      <c r="AL548" s="61"/>
      <c r="AM548" s="61">
        <f t="shared" si="624"/>
        <v>0</v>
      </c>
      <c r="AN548" s="61">
        <f t="shared" si="625"/>
        <v>0</v>
      </c>
      <c r="AO548" s="61">
        <f t="shared" si="626"/>
        <v>0</v>
      </c>
      <c r="AP548" s="61"/>
      <c r="AQ548" s="61">
        <f t="shared" si="631"/>
        <v>0</v>
      </c>
      <c r="AR548" s="61">
        <f t="shared" si="632"/>
        <v>0</v>
      </c>
      <c r="AS548" s="61">
        <f t="shared" si="633"/>
        <v>0</v>
      </c>
    </row>
    <row r="549" spans="1:67" s="6" customFormat="1" ht="21" customHeight="1" x14ac:dyDescent="0.2">
      <c r="A549" s="16"/>
      <c r="B549" s="17" t="s">
        <v>131</v>
      </c>
      <c r="C549" s="20">
        <f>SUM(C550:C551)</f>
        <v>191556906</v>
      </c>
      <c r="D549" s="20">
        <f t="shared" ref="D549:J549" si="654">SUM(D550:D551)</f>
        <v>10323212</v>
      </c>
      <c r="E549" s="20">
        <f t="shared" si="654"/>
        <v>25782540</v>
      </c>
      <c r="F549" s="20">
        <f t="shared" si="654"/>
        <v>42122990</v>
      </c>
      <c r="G549" s="20">
        <f t="shared" si="654"/>
        <v>0</v>
      </c>
      <c r="H549" s="20">
        <f t="shared" si="654"/>
        <v>4269933</v>
      </c>
      <c r="I549" s="20">
        <f t="shared" si="654"/>
        <v>14985614</v>
      </c>
      <c r="J549" s="20">
        <f t="shared" si="654"/>
        <v>15129715</v>
      </c>
      <c r="K549" s="27"/>
      <c r="L549" s="16"/>
      <c r="M549" s="17" t="s">
        <v>131</v>
      </c>
      <c r="N549" s="20">
        <f>SUM(N550:N551)</f>
        <v>191556906</v>
      </c>
      <c r="O549" s="20">
        <f t="shared" ref="O549:U549" si="655">SUM(O550:O551)</f>
        <v>62596332.899999999</v>
      </c>
      <c r="P549" s="20">
        <f t="shared" si="655"/>
        <v>91441822.400000006</v>
      </c>
      <c r="Q549" s="20">
        <f t="shared" si="655"/>
        <v>120438564.7</v>
      </c>
      <c r="R549" s="20"/>
      <c r="S549" s="20">
        <f t="shared" si="655"/>
        <v>17796264.800000001</v>
      </c>
      <c r="T549" s="20">
        <f t="shared" si="655"/>
        <v>23742383.100000001</v>
      </c>
      <c r="U549" s="20">
        <f t="shared" si="655"/>
        <v>25605095.030000001</v>
      </c>
      <c r="W549" s="16"/>
      <c r="X549" s="17" t="s">
        <v>131</v>
      </c>
      <c r="Y549" s="20">
        <f>SUM(Y550:Y551)</f>
        <v>191556906</v>
      </c>
      <c r="Z549" s="20">
        <f t="shared" ref="Z549:AB549" si="656">SUM(Z550:Z551)</f>
        <v>150214815.19999999</v>
      </c>
      <c r="AA549" s="20">
        <f t="shared" si="656"/>
        <v>179753341</v>
      </c>
      <c r="AB549" s="20">
        <f t="shared" si="656"/>
        <v>191190905.69999999</v>
      </c>
      <c r="AC549" s="20"/>
      <c r="AD549" s="20">
        <f t="shared" ref="AD549:AF549" si="657">SUM(AD550:AD551)</f>
        <v>29392019</v>
      </c>
      <c r="AE549" s="20">
        <f t="shared" si="657"/>
        <v>43125932</v>
      </c>
      <c r="AF549" s="20">
        <f t="shared" si="657"/>
        <v>57997508</v>
      </c>
      <c r="AG549" s="20"/>
      <c r="AH549" s="69">
        <f t="shared" si="620"/>
        <v>0</v>
      </c>
      <c r="AI549" s="61">
        <f t="shared" si="621"/>
        <v>29776250.499999985</v>
      </c>
      <c r="AJ549" s="61">
        <f t="shared" si="622"/>
        <v>29538525.800000012</v>
      </c>
      <c r="AK549" s="61">
        <f t="shared" si="623"/>
        <v>11437564.699999988</v>
      </c>
      <c r="AL549" s="61"/>
      <c r="AM549" s="61">
        <f t="shared" si="624"/>
        <v>3786923.9699999988</v>
      </c>
      <c r="AN549" s="61">
        <f t="shared" si="625"/>
        <v>13733913</v>
      </c>
      <c r="AO549" s="61">
        <f t="shared" si="626"/>
        <v>14871576</v>
      </c>
      <c r="AP549" s="61"/>
      <c r="AQ549" s="61">
        <f t="shared" si="631"/>
        <v>120822796.19999999</v>
      </c>
      <c r="AR549" s="61">
        <f t="shared" si="632"/>
        <v>136627409</v>
      </c>
      <c r="AS549" s="61">
        <f t="shared" si="633"/>
        <v>133193397.69999999</v>
      </c>
    </row>
    <row r="550" spans="1:67" s="6" customFormat="1" ht="13.5" customHeight="1" x14ac:dyDescent="0.2">
      <c r="A550" s="16"/>
      <c r="B550" s="18" t="s">
        <v>0</v>
      </c>
      <c r="C550" s="21">
        <v>191556906</v>
      </c>
      <c r="D550" s="21">
        <v>10323212</v>
      </c>
      <c r="E550" s="21">
        <v>25782540</v>
      </c>
      <c r="F550" s="21">
        <v>42122990</v>
      </c>
      <c r="G550" s="21"/>
      <c r="H550" s="21">
        <v>4269933</v>
      </c>
      <c r="I550" s="21">
        <v>14985614</v>
      </c>
      <c r="J550" s="21">
        <v>15129715</v>
      </c>
      <c r="K550" s="27"/>
      <c r="L550" s="16"/>
      <c r="M550" s="18" t="s">
        <v>0</v>
      </c>
      <c r="N550" s="14">
        <v>191556906</v>
      </c>
      <c r="O550" s="14">
        <v>62596332.899999999</v>
      </c>
      <c r="P550" s="14">
        <v>91441822.400000006</v>
      </c>
      <c r="Q550" s="14">
        <v>120438564.7</v>
      </c>
      <c r="R550" s="14"/>
      <c r="S550" s="14">
        <v>17796264.800000001</v>
      </c>
      <c r="T550" s="14">
        <v>23742383.100000001</v>
      </c>
      <c r="U550" s="14">
        <v>25605095.030000001</v>
      </c>
      <c r="W550" s="16"/>
      <c r="X550" s="18" t="s">
        <v>0</v>
      </c>
      <c r="Y550" s="14">
        <v>191556906</v>
      </c>
      <c r="Z550" s="14">
        <v>150214815.19999999</v>
      </c>
      <c r="AA550" s="14">
        <v>179753341</v>
      </c>
      <c r="AB550" s="14">
        <v>191190905.69999999</v>
      </c>
      <c r="AC550" s="14"/>
      <c r="AD550" s="14">
        <v>29392019</v>
      </c>
      <c r="AE550" s="14">
        <v>43125932</v>
      </c>
      <c r="AF550" s="14">
        <v>57997508</v>
      </c>
      <c r="AG550" s="14"/>
      <c r="AH550" s="69">
        <f t="shared" si="620"/>
        <v>0</v>
      </c>
      <c r="AI550" s="61">
        <f t="shared" si="621"/>
        <v>29776250.499999985</v>
      </c>
      <c r="AJ550" s="61">
        <f t="shared" si="622"/>
        <v>29538525.800000012</v>
      </c>
      <c r="AK550" s="61">
        <f t="shared" si="623"/>
        <v>11437564.699999988</v>
      </c>
      <c r="AL550" s="61"/>
      <c r="AM550" s="61">
        <f t="shared" si="624"/>
        <v>3786923.9699999988</v>
      </c>
      <c r="AN550" s="61">
        <f t="shared" si="625"/>
        <v>13733913</v>
      </c>
      <c r="AO550" s="61">
        <f t="shared" si="626"/>
        <v>14871576</v>
      </c>
      <c r="AP550" s="61"/>
      <c r="AQ550" s="61">
        <f t="shared" si="631"/>
        <v>120822796.19999999</v>
      </c>
      <c r="AR550" s="61">
        <f t="shared" si="632"/>
        <v>136627409</v>
      </c>
      <c r="AS550" s="61">
        <f t="shared" si="633"/>
        <v>133193397.69999999</v>
      </c>
    </row>
    <row r="551" spans="1:67" s="6" customFormat="1" ht="13.5" customHeight="1" x14ac:dyDescent="0.2">
      <c r="A551" s="16"/>
      <c r="B551" s="18" t="s">
        <v>2</v>
      </c>
      <c r="C551" s="21">
        <v>0</v>
      </c>
      <c r="D551" s="21">
        <v>0</v>
      </c>
      <c r="E551" s="21">
        <v>0</v>
      </c>
      <c r="F551" s="21">
        <v>0</v>
      </c>
      <c r="G551" s="21"/>
      <c r="H551" s="21">
        <v>0</v>
      </c>
      <c r="I551" s="21">
        <v>0</v>
      </c>
      <c r="J551" s="21">
        <v>0</v>
      </c>
      <c r="K551" s="27"/>
      <c r="L551" s="16"/>
      <c r="M551" s="18" t="s">
        <v>2</v>
      </c>
      <c r="N551" s="21">
        <v>0</v>
      </c>
      <c r="O551" s="21">
        <v>0</v>
      </c>
      <c r="P551" s="21">
        <v>0</v>
      </c>
      <c r="Q551" s="21">
        <v>0</v>
      </c>
      <c r="R551" s="21"/>
      <c r="S551" s="21">
        <v>0</v>
      </c>
      <c r="T551" s="21">
        <v>0</v>
      </c>
      <c r="U551" s="21">
        <v>0</v>
      </c>
      <c r="W551" s="16"/>
      <c r="X551" s="18" t="s">
        <v>2</v>
      </c>
      <c r="Y551" s="21">
        <v>0</v>
      </c>
      <c r="Z551" s="21">
        <v>0</v>
      </c>
      <c r="AA551" s="21">
        <v>0</v>
      </c>
      <c r="AB551" s="21">
        <v>0</v>
      </c>
      <c r="AC551" s="21"/>
      <c r="AD551" s="21">
        <v>0</v>
      </c>
      <c r="AE551" s="21">
        <v>0</v>
      </c>
      <c r="AF551" s="21">
        <v>0</v>
      </c>
      <c r="AG551" s="21"/>
      <c r="AH551" s="69">
        <f t="shared" si="620"/>
        <v>0</v>
      </c>
      <c r="AI551" s="61">
        <f t="shared" si="621"/>
        <v>0</v>
      </c>
      <c r="AJ551" s="61">
        <f t="shared" si="622"/>
        <v>0</v>
      </c>
      <c r="AK551" s="61">
        <f t="shared" si="623"/>
        <v>0</v>
      </c>
      <c r="AL551" s="61"/>
      <c r="AM551" s="61">
        <f t="shared" si="624"/>
        <v>0</v>
      </c>
      <c r="AN551" s="61">
        <f t="shared" si="625"/>
        <v>0</v>
      </c>
      <c r="AO551" s="61">
        <f t="shared" si="626"/>
        <v>0</v>
      </c>
      <c r="AP551" s="61"/>
      <c r="AQ551" s="61">
        <f t="shared" si="631"/>
        <v>0</v>
      </c>
      <c r="AR551" s="61">
        <f t="shared" si="632"/>
        <v>0</v>
      </c>
      <c r="AS551" s="61">
        <f t="shared" si="633"/>
        <v>0</v>
      </c>
    </row>
    <row r="552" spans="1:67" s="6" customFormat="1" x14ac:dyDescent="0.2">
      <c r="A552" s="16"/>
      <c r="B552" s="18"/>
      <c r="C552" s="21"/>
      <c r="D552" s="21"/>
      <c r="E552" s="21"/>
      <c r="F552" s="21"/>
      <c r="G552" s="21"/>
      <c r="H552" s="21"/>
      <c r="I552" s="21"/>
      <c r="J552" s="21"/>
      <c r="K552" s="27"/>
      <c r="L552" s="16"/>
      <c r="M552" s="18"/>
      <c r="N552" s="21"/>
      <c r="O552" s="21"/>
      <c r="P552" s="21"/>
      <c r="Q552" s="21"/>
      <c r="R552" s="21"/>
      <c r="S552" s="21"/>
      <c r="T552" s="21"/>
      <c r="U552" s="21"/>
      <c r="W552" s="16"/>
      <c r="X552" s="17" t="s">
        <v>297</v>
      </c>
      <c r="Y552" s="21">
        <f>SUM(Y553:Y554)</f>
        <v>38442.980000000003</v>
      </c>
      <c r="Z552" s="21">
        <f t="shared" ref="Z552:AB552" si="658">SUM(Z553:Z554)</f>
        <v>38442.980000000003</v>
      </c>
      <c r="AA552" s="21">
        <f t="shared" si="658"/>
        <v>38442.980000000003</v>
      </c>
      <c r="AB552" s="21">
        <f t="shared" si="658"/>
        <v>38442.980000000003</v>
      </c>
      <c r="AC552" s="21"/>
      <c r="AD552" s="21">
        <f t="shared" ref="AD552:AF552" si="659">SUM(AD553:AD554)</f>
        <v>30754.38</v>
      </c>
      <c r="AE552" s="21">
        <f t="shared" si="659"/>
        <v>30754.38</v>
      </c>
      <c r="AF552" s="21">
        <f t="shared" si="659"/>
        <v>30754.38</v>
      </c>
      <c r="AG552" s="21"/>
      <c r="AH552" s="69"/>
      <c r="AI552" s="62"/>
      <c r="AJ552" s="62"/>
      <c r="AK552" s="62"/>
      <c r="AL552" s="62"/>
      <c r="AM552" s="62"/>
      <c r="AN552" s="62"/>
      <c r="AO552" s="62"/>
      <c r="AP552" s="62"/>
      <c r="AQ552" s="62">
        <f t="shared" si="631"/>
        <v>7688.6000000000022</v>
      </c>
      <c r="AR552" s="62">
        <f t="shared" si="632"/>
        <v>7688.6000000000022</v>
      </c>
      <c r="AS552" s="62">
        <f t="shared" si="633"/>
        <v>7688.6000000000022</v>
      </c>
    </row>
    <row r="553" spans="1:67" s="6" customFormat="1" ht="13.5" customHeight="1" x14ac:dyDescent="0.2">
      <c r="A553" s="16"/>
      <c r="B553" s="18"/>
      <c r="C553" s="21"/>
      <c r="D553" s="21"/>
      <c r="E553" s="21"/>
      <c r="F553" s="21"/>
      <c r="G553" s="21"/>
      <c r="H553" s="21"/>
      <c r="I553" s="21"/>
      <c r="J553" s="21"/>
      <c r="K553" s="27"/>
      <c r="L553" s="16"/>
      <c r="M553" s="18"/>
      <c r="N553" s="21"/>
      <c r="O553" s="21"/>
      <c r="P553" s="21"/>
      <c r="Q553" s="21"/>
      <c r="R553" s="21"/>
      <c r="S553" s="21"/>
      <c r="T553" s="21"/>
      <c r="U553" s="21"/>
      <c r="W553" s="16"/>
      <c r="X553" s="18" t="s">
        <v>0</v>
      </c>
      <c r="Y553" s="21">
        <v>38442.980000000003</v>
      </c>
      <c r="Z553" s="21">
        <v>38442.980000000003</v>
      </c>
      <c r="AA553" s="21">
        <v>38442.980000000003</v>
      </c>
      <c r="AB553" s="21">
        <v>38442.980000000003</v>
      </c>
      <c r="AC553" s="21"/>
      <c r="AD553" s="21">
        <v>30754.38</v>
      </c>
      <c r="AE553" s="21">
        <v>30754.38</v>
      </c>
      <c r="AF553" s="21">
        <v>30754.38</v>
      </c>
      <c r="AG553" s="21"/>
      <c r="AH553" s="69"/>
      <c r="AI553" s="61"/>
      <c r="AJ553" s="61"/>
      <c r="AK553" s="61"/>
      <c r="AL553" s="61"/>
      <c r="AM553" s="61"/>
      <c r="AN553" s="61"/>
      <c r="AO553" s="61"/>
      <c r="AP553" s="61"/>
      <c r="AQ553" s="61">
        <f t="shared" si="631"/>
        <v>7688.6000000000022</v>
      </c>
      <c r="AR553" s="61">
        <f t="shared" si="632"/>
        <v>7688.6000000000022</v>
      </c>
      <c r="AS553" s="61">
        <f t="shared" si="633"/>
        <v>7688.6000000000022</v>
      </c>
    </row>
    <row r="554" spans="1:67" s="6" customFormat="1" ht="13.5" customHeight="1" x14ac:dyDescent="0.2">
      <c r="A554" s="16"/>
      <c r="B554" s="18"/>
      <c r="C554" s="21"/>
      <c r="D554" s="21"/>
      <c r="E554" s="21"/>
      <c r="F554" s="21"/>
      <c r="G554" s="21"/>
      <c r="H554" s="21"/>
      <c r="I554" s="21"/>
      <c r="J554" s="21"/>
      <c r="K554" s="27"/>
      <c r="L554" s="16"/>
      <c r="M554" s="18"/>
      <c r="N554" s="21"/>
      <c r="O554" s="21"/>
      <c r="P554" s="21"/>
      <c r="Q554" s="21"/>
      <c r="R554" s="21"/>
      <c r="S554" s="21"/>
      <c r="T554" s="21"/>
      <c r="U554" s="21"/>
      <c r="W554" s="16"/>
      <c r="X554" s="18" t="s">
        <v>2</v>
      </c>
      <c r="Y554" s="21">
        <v>0</v>
      </c>
      <c r="Z554" s="21">
        <v>0</v>
      </c>
      <c r="AA554" s="21">
        <v>0</v>
      </c>
      <c r="AB554" s="21">
        <v>0</v>
      </c>
      <c r="AC554" s="21">
        <v>0</v>
      </c>
      <c r="AD554" s="21">
        <v>0</v>
      </c>
      <c r="AE554" s="21">
        <v>0</v>
      </c>
      <c r="AF554" s="21">
        <v>0</v>
      </c>
      <c r="AG554" s="21"/>
      <c r="AH554" s="69"/>
      <c r="AI554" s="61"/>
      <c r="AJ554" s="61"/>
      <c r="AK554" s="61"/>
      <c r="AL554" s="61"/>
      <c r="AM554" s="61"/>
      <c r="AN554" s="61"/>
      <c r="AO554" s="61"/>
      <c r="AP554" s="61"/>
      <c r="AQ554" s="61">
        <f t="shared" si="631"/>
        <v>0</v>
      </c>
      <c r="AR554" s="61">
        <f t="shared" si="632"/>
        <v>0</v>
      </c>
      <c r="AS554" s="61">
        <f t="shared" si="633"/>
        <v>0</v>
      </c>
    </row>
    <row r="555" spans="1:67" ht="13.5" customHeight="1" x14ac:dyDescent="0.2">
      <c r="A555" s="16" t="s">
        <v>169</v>
      </c>
      <c r="B555" s="9" t="s">
        <v>17</v>
      </c>
      <c r="C555" s="14"/>
      <c r="D555" s="14"/>
      <c r="E555" s="14"/>
      <c r="F555" s="14"/>
      <c r="G555" s="14"/>
      <c r="H555" s="14"/>
      <c r="I555" s="14"/>
      <c r="J555" s="14"/>
      <c r="K555" s="27"/>
      <c r="L555" s="16" t="s">
        <v>169</v>
      </c>
      <c r="M555" s="9" t="s">
        <v>17</v>
      </c>
      <c r="N555" s="14"/>
      <c r="O555" s="14"/>
      <c r="P555" s="14"/>
      <c r="Q555" s="14"/>
      <c r="R555" s="14"/>
      <c r="S555" s="14"/>
      <c r="T555" s="14"/>
      <c r="U555" s="14"/>
      <c r="W555" s="16" t="s">
        <v>169</v>
      </c>
      <c r="X555" s="9" t="s">
        <v>17</v>
      </c>
      <c r="Y555" s="14"/>
      <c r="Z555" s="14"/>
      <c r="AA555" s="14"/>
      <c r="AB555" s="14"/>
      <c r="AC555" s="14"/>
      <c r="AD555" s="14"/>
      <c r="AE555" s="14"/>
      <c r="AF555" s="14"/>
      <c r="AG555" s="14"/>
      <c r="AH555" s="69">
        <f t="shared" si="620"/>
        <v>0</v>
      </c>
      <c r="AI555" s="61">
        <f t="shared" si="621"/>
        <v>0</v>
      </c>
      <c r="AJ555" s="61">
        <f t="shared" si="622"/>
        <v>0</v>
      </c>
      <c r="AK555" s="61">
        <f t="shared" si="623"/>
        <v>0</v>
      </c>
      <c r="AL555" s="61"/>
      <c r="AM555" s="61">
        <f t="shared" si="624"/>
        <v>0</v>
      </c>
      <c r="AN555" s="61">
        <f t="shared" si="625"/>
        <v>0</v>
      </c>
      <c r="AO555" s="61">
        <f t="shared" si="626"/>
        <v>0</v>
      </c>
      <c r="AP555" s="61"/>
      <c r="AQ555" s="61">
        <f t="shared" si="631"/>
        <v>0</v>
      </c>
      <c r="AR555" s="61">
        <f t="shared" si="632"/>
        <v>0</v>
      </c>
      <c r="AS555" s="61">
        <f t="shared" si="633"/>
        <v>0</v>
      </c>
      <c r="AT555" s="1"/>
      <c r="AU555" s="1"/>
      <c r="AV555" s="1"/>
      <c r="AW555" s="1"/>
      <c r="AX555" s="1"/>
      <c r="AY555" s="1"/>
      <c r="AZ555" s="1"/>
      <c r="BA555" s="1"/>
      <c r="BB555" s="1"/>
      <c r="BC555" s="1"/>
      <c r="BD555" s="1"/>
      <c r="BE555" s="1"/>
      <c r="BF555" s="1"/>
      <c r="BG555" s="1"/>
      <c r="BH555" s="1"/>
      <c r="BI555" s="1"/>
      <c r="BJ555" s="1"/>
      <c r="BK555" s="1"/>
      <c r="BL555" s="1"/>
      <c r="BM555" s="1"/>
      <c r="BN555" s="1"/>
      <c r="BO555" s="1"/>
    </row>
    <row r="556" spans="1:67" ht="13.5" customHeight="1" x14ac:dyDescent="0.2">
      <c r="A556" s="16"/>
      <c r="B556" s="17" t="s">
        <v>21</v>
      </c>
      <c r="C556" s="12">
        <f>SUM(C557:C558)</f>
        <v>135328024.12</v>
      </c>
      <c r="D556" s="12">
        <f t="shared" ref="D556:J556" si="660">SUM(D557:D558)</f>
        <v>5020229.54</v>
      </c>
      <c r="E556" s="12">
        <f t="shared" si="660"/>
        <v>7904913</v>
      </c>
      <c r="F556" s="12">
        <f t="shared" si="660"/>
        <v>12322884.460000001</v>
      </c>
      <c r="G556" s="12">
        <f t="shared" si="660"/>
        <v>0</v>
      </c>
      <c r="H556" s="12">
        <f t="shared" si="660"/>
        <v>5020229.54</v>
      </c>
      <c r="I556" s="12">
        <f t="shared" si="660"/>
        <v>6938633</v>
      </c>
      <c r="J556" s="12">
        <f t="shared" si="660"/>
        <v>2394694.5</v>
      </c>
      <c r="K556" s="27"/>
      <c r="L556" s="16"/>
      <c r="M556" s="17" t="s">
        <v>21</v>
      </c>
      <c r="N556" s="12">
        <f>SUM(N557:N558)</f>
        <v>218920834</v>
      </c>
      <c r="O556" s="12">
        <f t="shared" ref="O556:U556" si="661">SUM(O557:O558)</f>
        <v>59864703.609999992</v>
      </c>
      <c r="P556" s="12">
        <f t="shared" si="661"/>
        <v>73707882.75999999</v>
      </c>
      <c r="Q556" s="12">
        <f t="shared" si="661"/>
        <v>87950949.310000002</v>
      </c>
      <c r="R556" s="12"/>
      <c r="S556" s="12">
        <f t="shared" si="661"/>
        <v>28379910.189999998</v>
      </c>
      <c r="T556" s="12">
        <f t="shared" si="661"/>
        <v>46409189.719999999</v>
      </c>
      <c r="U556" s="12">
        <f t="shared" si="661"/>
        <v>58822464.549999997</v>
      </c>
      <c r="W556" s="16"/>
      <c r="X556" s="17" t="s">
        <v>21</v>
      </c>
      <c r="Y556" s="12">
        <f>SUM(Y557:Y558)</f>
        <v>280320716.06999993</v>
      </c>
      <c r="Z556" s="12">
        <f t="shared" ref="Z556:AB556" si="662">SUM(Z557:Z558)</f>
        <v>122084774.66</v>
      </c>
      <c r="AA556" s="20">
        <f t="shared" si="662"/>
        <v>135466178.31</v>
      </c>
      <c r="AB556" s="20">
        <f t="shared" si="662"/>
        <v>149616569.85999998</v>
      </c>
      <c r="AC556" s="12"/>
      <c r="AD556" s="12">
        <f t="shared" ref="AD556:AF556" si="663">SUM(AD557:AD558)</f>
        <v>112288103.83</v>
      </c>
      <c r="AE556" s="12">
        <f t="shared" si="663"/>
        <v>128926168.96999998</v>
      </c>
      <c r="AF556" s="12">
        <f t="shared" si="663"/>
        <v>141757246.12</v>
      </c>
      <c r="AG556" s="12"/>
      <c r="AH556" s="69">
        <f t="shared" si="620"/>
        <v>61399882.069999933</v>
      </c>
      <c r="AI556" s="61">
        <f t="shared" si="621"/>
        <v>34133825.349999994</v>
      </c>
      <c r="AJ556" s="61">
        <f t="shared" si="622"/>
        <v>13381403.650000006</v>
      </c>
      <c r="AK556" s="61">
        <f>+AB556-AA556</f>
        <v>14150391.549999982</v>
      </c>
      <c r="AL556" s="61"/>
      <c r="AM556" s="61">
        <f t="shared" si="624"/>
        <v>53465639.280000001</v>
      </c>
      <c r="AN556" s="61">
        <f t="shared" si="625"/>
        <v>16638065.139999986</v>
      </c>
      <c r="AO556" s="61">
        <f t="shared" si="626"/>
        <v>12831077.150000021</v>
      </c>
      <c r="AP556" s="61"/>
      <c r="AQ556" s="61">
        <f t="shared" si="631"/>
        <v>9796670.8299999982</v>
      </c>
      <c r="AR556" s="61">
        <f t="shared" si="632"/>
        <v>6540009.3400000185</v>
      </c>
      <c r="AS556" s="61">
        <f t="shared" si="633"/>
        <v>7859323.7399999797</v>
      </c>
      <c r="AT556" s="1"/>
      <c r="AU556" s="1"/>
      <c r="AV556" s="1"/>
      <c r="AW556" s="1"/>
      <c r="AX556" s="1"/>
      <c r="AY556" s="1"/>
      <c r="AZ556" s="1"/>
      <c r="BA556" s="1"/>
      <c r="BB556" s="1"/>
      <c r="BC556" s="1"/>
      <c r="BD556" s="1"/>
      <c r="BE556" s="1"/>
      <c r="BF556" s="1"/>
      <c r="BG556" s="1"/>
      <c r="BH556" s="1"/>
      <c r="BI556" s="1"/>
      <c r="BJ556" s="1"/>
      <c r="BK556" s="1"/>
      <c r="BL556" s="1"/>
      <c r="BM556" s="1"/>
      <c r="BN556" s="1"/>
      <c r="BO556" s="1"/>
    </row>
    <row r="557" spans="1:67" ht="13.5" customHeight="1" x14ac:dyDescent="0.2">
      <c r="A557" s="16"/>
      <c r="B557" s="13" t="s">
        <v>0</v>
      </c>
      <c r="C557" s="14">
        <v>135328024.12</v>
      </c>
      <c r="D557" s="14">
        <v>5020229.54</v>
      </c>
      <c r="E557" s="14">
        <v>7904913</v>
      </c>
      <c r="F557" s="14">
        <v>12322884.460000001</v>
      </c>
      <c r="G557" s="14"/>
      <c r="H557" s="14">
        <v>5020229.54</v>
      </c>
      <c r="I557" s="14">
        <v>6938633</v>
      </c>
      <c r="J557" s="21">
        <v>2394694.5</v>
      </c>
      <c r="K557" s="27"/>
      <c r="L557" s="16"/>
      <c r="M557" s="13" t="s">
        <v>0</v>
      </c>
      <c r="N557" s="14">
        <v>218920834</v>
      </c>
      <c r="O557" s="14">
        <v>59864703.609999992</v>
      </c>
      <c r="P557" s="14">
        <v>73707882.75999999</v>
      </c>
      <c r="Q557" s="14">
        <v>87950949.310000002</v>
      </c>
      <c r="R557" s="14"/>
      <c r="S557" s="14">
        <v>28379910.189999998</v>
      </c>
      <c r="T557" s="14">
        <v>46409189.719999999</v>
      </c>
      <c r="U557" s="14">
        <v>58822464.549999997</v>
      </c>
      <c r="W557" s="16"/>
      <c r="X557" s="13" t="s">
        <v>0</v>
      </c>
      <c r="Y557" s="14">
        <v>280320716.06999993</v>
      </c>
      <c r="Z557" s="14">
        <v>122084774.66</v>
      </c>
      <c r="AA557" s="21">
        <v>135466178.31</v>
      </c>
      <c r="AB557" s="21">
        <v>149616569.85999998</v>
      </c>
      <c r="AC557" s="14"/>
      <c r="AD557" s="14">
        <v>112288103.83</v>
      </c>
      <c r="AE557" s="14">
        <v>128926168.96999998</v>
      </c>
      <c r="AF557" s="14">
        <v>141757246.12</v>
      </c>
      <c r="AG557" s="14"/>
      <c r="AH557" s="69">
        <f t="shared" si="620"/>
        <v>61399882.069999933</v>
      </c>
      <c r="AI557" s="61">
        <f t="shared" si="621"/>
        <v>34133825.349999994</v>
      </c>
      <c r="AJ557" s="61">
        <f t="shared" si="622"/>
        <v>13381403.650000006</v>
      </c>
      <c r="AK557" s="61">
        <f>+AB557-AA557</f>
        <v>14150391.549999982</v>
      </c>
      <c r="AL557" s="61"/>
      <c r="AM557" s="61">
        <f t="shared" si="624"/>
        <v>53465639.280000001</v>
      </c>
      <c r="AN557" s="61">
        <f t="shared" si="625"/>
        <v>16638065.139999986</v>
      </c>
      <c r="AO557" s="61">
        <f t="shared" si="626"/>
        <v>12831077.150000021</v>
      </c>
      <c r="AP557" s="61"/>
      <c r="AQ557" s="61">
        <f t="shared" si="631"/>
        <v>9796670.8299999982</v>
      </c>
      <c r="AR557" s="61">
        <f t="shared" si="632"/>
        <v>6540009.3400000185</v>
      </c>
      <c r="AS557" s="61">
        <f t="shared" si="633"/>
        <v>7859323.7399999797</v>
      </c>
      <c r="AT557" s="1"/>
      <c r="AU557" s="1"/>
      <c r="AV557" s="1"/>
      <c r="AW557" s="1"/>
      <c r="AX557" s="1"/>
      <c r="AY557" s="1"/>
      <c r="AZ557" s="1"/>
      <c r="BA557" s="1"/>
      <c r="BB557" s="1"/>
      <c r="BC557" s="1"/>
      <c r="BD557" s="1"/>
      <c r="BE557" s="1"/>
      <c r="BF557" s="1"/>
      <c r="BG557" s="1"/>
      <c r="BH557" s="1"/>
      <c r="BI557" s="1"/>
      <c r="BJ557" s="1"/>
      <c r="BK557" s="1"/>
      <c r="BL557" s="1"/>
      <c r="BM557" s="1"/>
      <c r="BN557" s="1"/>
      <c r="BO557" s="1"/>
    </row>
    <row r="558" spans="1:67" ht="13.5" customHeight="1" x14ac:dyDescent="0.2">
      <c r="A558" s="8"/>
      <c r="B558" s="13" t="s">
        <v>2</v>
      </c>
      <c r="C558" s="14">
        <v>0</v>
      </c>
      <c r="D558" s="14">
        <v>0</v>
      </c>
      <c r="E558" s="14">
        <v>0</v>
      </c>
      <c r="F558" s="14">
        <v>0</v>
      </c>
      <c r="G558" s="14"/>
      <c r="H558" s="14">
        <v>0</v>
      </c>
      <c r="I558" s="14">
        <v>0</v>
      </c>
      <c r="J558" s="14">
        <v>0</v>
      </c>
      <c r="K558" s="27"/>
      <c r="L558" s="8"/>
      <c r="M558" s="13" t="s">
        <v>2</v>
      </c>
      <c r="N558" s="14">
        <v>0</v>
      </c>
      <c r="O558" s="14">
        <v>0</v>
      </c>
      <c r="P558" s="14">
        <v>0</v>
      </c>
      <c r="Q558" s="14">
        <v>0</v>
      </c>
      <c r="R558" s="14"/>
      <c r="S558" s="14">
        <v>0</v>
      </c>
      <c r="T558" s="14">
        <v>0</v>
      </c>
      <c r="U558" s="14">
        <v>0</v>
      </c>
      <c r="W558" s="8"/>
      <c r="X558" s="13" t="s">
        <v>2</v>
      </c>
      <c r="Y558" s="14">
        <v>0</v>
      </c>
      <c r="Z558" s="14">
        <v>0</v>
      </c>
      <c r="AA558" s="14">
        <v>0</v>
      </c>
      <c r="AB558" s="14">
        <v>0</v>
      </c>
      <c r="AC558" s="14"/>
      <c r="AD558" s="14">
        <v>0</v>
      </c>
      <c r="AE558" s="14">
        <v>0</v>
      </c>
      <c r="AF558" s="14">
        <v>0</v>
      </c>
      <c r="AG558" s="14"/>
      <c r="AH558" s="69">
        <f t="shared" si="620"/>
        <v>0</v>
      </c>
      <c r="AI558" s="61">
        <f t="shared" si="621"/>
        <v>0</v>
      </c>
      <c r="AJ558" s="61">
        <f t="shared" si="622"/>
        <v>0</v>
      </c>
      <c r="AK558" s="61">
        <f t="shared" si="623"/>
        <v>0</v>
      </c>
      <c r="AL558" s="61"/>
      <c r="AM558" s="61">
        <f t="shared" si="624"/>
        <v>0</v>
      </c>
      <c r="AN558" s="61">
        <f t="shared" si="625"/>
        <v>0</v>
      </c>
      <c r="AO558" s="61">
        <f t="shared" si="626"/>
        <v>0</v>
      </c>
      <c r="AP558" s="61"/>
      <c r="AQ558" s="61">
        <f t="shared" si="631"/>
        <v>0</v>
      </c>
      <c r="AR558" s="61">
        <f t="shared" si="632"/>
        <v>0</v>
      </c>
      <c r="AS558" s="61">
        <f t="shared" si="633"/>
        <v>0</v>
      </c>
      <c r="AT558" s="1"/>
      <c r="AU558" s="1"/>
      <c r="AV558" s="1"/>
      <c r="AW558" s="1"/>
      <c r="AX558" s="1"/>
      <c r="AY558" s="1"/>
      <c r="AZ558" s="1"/>
      <c r="BA558" s="1"/>
      <c r="BB558" s="1"/>
      <c r="BC558" s="1"/>
      <c r="BD558" s="1"/>
      <c r="BE558" s="1"/>
      <c r="BF558" s="1"/>
      <c r="BG558" s="1"/>
      <c r="BH558" s="1"/>
      <c r="BI558" s="1"/>
      <c r="BJ558" s="1"/>
      <c r="BK558" s="1"/>
      <c r="BL558" s="1"/>
      <c r="BM558" s="1"/>
      <c r="BN558" s="1"/>
      <c r="BO558" s="1"/>
    </row>
    <row r="559" spans="1:67" s="6" customFormat="1" ht="16.5" x14ac:dyDescent="0.2">
      <c r="A559" s="16"/>
      <c r="B559" s="17" t="s">
        <v>142</v>
      </c>
      <c r="C559" s="20">
        <f>SUM(C560:C561)</f>
        <v>1278971.28</v>
      </c>
      <c r="D559" s="20">
        <f t="shared" ref="D559:J559" si="664">SUM(D560:D561)</f>
        <v>106580.94</v>
      </c>
      <c r="E559" s="20">
        <f t="shared" si="664"/>
        <v>213161.88</v>
      </c>
      <c r="F559" s="20">
        <f t="shared" si="664"/>
        <v>319742.82</v>
      </c>
      <c r="G559" s="20">
        <f t="shared" si="664"/>
        <v>0</v>
      </c>
      <c r="H559" s="20">
        <f t="shared" si="664"/>
        <v>0</v>
      </c>
      <c r="I559" s="20">
        <f t="shared" si="664"/>
        <v>52409.63</v>
      </c>
      <c r="J559" s="20">
        <f t="shared" si="664"/>
        <v>243024.52999999997</v>
      </c>
      <c r="K559" s="27"/>
      <c r="L559" s="16"/>
      <c r="M559" s="17" t="s">
        <v>142</v>
      </c>
      <c r="N559" s="20">
        <f>SUM(N560:N561)</f>
        <v>1278971.28</v>
      </c>
      <c r="O559" s="20">
        <f t="shared" ref="O559:U559" si="665">SUM(O560:O561)</f>
        <v>852647.52</v>
      </c>
      <c r="P559" s="20">
        <f t="shared" si="665"/>
        <v>1065809.3999999999</v>
      </c>
      <c r="Q559" s="20">
        <f t="shared" si="665"/>
        <v>1278971.28</v>
      </c>
      <c r="R559" s="20"/>
      <c r="S559" s="20">
        <f t="shared" si="665"/>
        <v>573225.57999999996</v>
      </c>
      <c r="T559" s="20">
        <f t="shared" si="665"/>
        <v>775567.6</v>
      </c>
      <c r="U559" s="20">
        <f t="shared" si="665"/>
        <v>1159910.02</v>
      </c>
      <c r="W559" s="16"/>
      <c r="X559" s="17" t="s">
        <v>142</v>
      </c>
      <c r="Y559" s="20">
        <f>SUM(Y560:Y561)</f>
        <v>1612368.1600000001</v>
      </c>
      <c r="Z559" s="20">
        <f t="shared" ref="Z559:AB559" si="666">SUM(Z560:Z561)</f>
        <v>852647.52</v>
      </c>
      <c r="AA559" s="20">
        <f t="shared" si="666"/>
        <v>1399206.2799999998</v>
      </c>
      <c r="AB559" s="20">
        <f t="shared" si="666"/>
        <v>1640236.1300000001</v>
      </c>
      <c r="AC559" s="20"/>
      <c r="AD559" s="20">
        <f t="shared" ref="AD559:AF559" si="667">SUM(AD560:AD561)</f>
        <v>573225.57999999996</v>
      </c>
      <c r="AE559" s="20">
        <f t="shared" si="667"/>
        <v>775567.6</v>
      </c>
      <c r="AF559" s="20">
        <f t="shared" si="667"/>
        <v>1159910.02</v>
      </c>
      <c r="AG559" s="20"/>
      <c r="AH559" s="69">
        <f t="shared" si="620"/>
        <v>333396.88000000012</v>
      </c>
      <c r="AI559" s="62">
        <f>+Z559-Q559</f>
        <v>-426323.76</v>
      </c>
      <c r="AJ559" s="62">
        <f t="shared" si="622"/>
        <v>546558.75999999978</v>
      </c>
      <c r="AK559" s="62">
        <f t="shared" si="623"/>
        <v>241029.85000000033</v>
      </c>
      <c r="AL559" s="62"/>
      <c r="AM559" s="62">
        <f>+AD559-U559</f>
        <v>-586684.44000000006</v>
      </c>
      <c r="AN559" s="62">
        <f t="shared" si="625"/>
        <v>202342.02000000002</v>
      </c>
      <c r="AO559" s="62">
        <f t="shared" si="626"/>
        <v>384342.42000000004</v>
      </c>
      <c r="AP559" s="62"/>
      <c r="AQ559" s="62">
        <f>+Z559-AD559</f>
        <v>279421.94000000006</v>
      </c>
      <c r="AR559" s="62">
        <f t="shared" si="632"/>
        <v>623638.67999999982</v>
      </c>
      <c r="AS559" s="62">
        <f t="shared" si="633"/>
        <v>480326.1100000001</v>
      </c>
    </row>
    <row r="560" spans="1:67" s="6" customFormat="1" ht="13.5" customHeight="1" x14ac:dyDescent="0.2">
      <c r="A560" s="16"/>
      <c r="B560" s="18" t="s">
        <v>0</v>
      </c>
      <c r="C560" s="21">
        <v>1278971.28</v>
      </c>
      <c r="D560" s="21">
        <v>106580.94</v>
      </c>
      <c r="E560" s="21">
        <v>213161.88</v>
      </c>
      <c r="F560" s="21">
        <v>319742.82</v>
      </c>
      <c r="G560" s="21"/>
      <c r="H560" s="21">
        <v>0</v>
      </c>
      <c r="I560" s="21">
        <v>52409.63</v>
      </c>
      <c r="J560" s="21">
        <v>243024.52999999997</v>
      </c>
      <c r="K560" s="27"/>
      <c r="L560" s="16"/>
      <c r="M560" s="18" t="s">
        <v>0</v>
      </c>
      <c r="N560" s="21">
        <v>1278971.28</v>
      </c>
      <c r="O560" s="21">
        <v>852647.52</v>
      </c>
      <c r="P560" s="21">
        <v>1065809.3999999999</v>
      </c>
      <c r="Q560" s="21">
        <v>1278971.28</v>
      </c>
      <c r="R560" s="21"/>
      <c r="S560" s="21">
        <v>573225.57999999996</v>
      </c>
      <c r="T560" s="21">
        <v>775567.6</v>
      </c>
      <c r="U560" s="21">
        <v>1159910.02</v>
      </c>
      <c r="W560" s="16"/>
      <c r="X560" s="18" t="s">
        <v>0</v>
      </c>
      <c r="Y560" s="21">
        <v>1612368.1600000001</v>
      </c>
      <c r="Z560" s="21">
        <v>852647.52</v>
      </c>
      <c r="AA560" s="21">
        <v>1399206.2799999998</v>
      </c>
      <c r="AB560" s="21">
        <v>1640236.1300000001</v>
      </c>
      <c r="AC560" s="21"/>
      <c r="AD560" s="21">
        <v>573225.57999999996</v>
      </c>
      <c r="AE560" s="21">
        <v>775567.6</v>
      </c>
      <c r="AF560" s="21">
        <v>1159910.02</v>
      </c>
      <c r="AG560" s="21"/>
      <c r="AH560" s="69">
        <f t="shared" si="620"/>
        <v>333396.88000000012</v>
      </c>
      <c r="AI560" s="62">
        <f>+Z560-Q560</f>
        <v>-426323.76</v>
      </c>
      <c r="AJ560" s="62">
        <f t="shared" si="622"/>
        <v>546558.75999999978</v>
      </c>
      <c r="AK560" s="62">
        <f t="shared" si="623"/>
        <v>241029.85000000033</v>
      </c>
      <c r="AL560" s="62"/>
      <c r="AM560" s="62">
        <f>+AD560-U560</f>
        <v>-586684.44000000006</v>
      </c>
      <c r="AN560" s="62">
        <f t="shared" si="625"/>
        <v>202342.02000000002</v>
      </c>
      <c r="AO560" s="62">
        <f t="shared" si="626"/>
        <v>384342.42000000004</v>
      </c>
      <c r="AP560" s="62"/>
      <c r="AQ560" s="62">
        <f>+Z560-AD560</f>
        <v>279421.94000000006</v>
      </c>
      <c r="AR560" s="62">
        <f t="shared" si="632"/>
        <v>623638.67999999982</v>
      </c>
      <c r="AS560" s="62">
        <f t="shared" si="633"/>
        <v>480326.1100000001</v>
      </c>
    </row>
    <row r="561" spans="1:45" s="6" customFormat="1" ht="13.5" customHeight="1" x14ac:dyDescent="0.2">
      <c r="A561" s="16"/>
      <c r="B561" s="18" t="s">
        <v>2</v>
      </c>
      <c r="C561" s="21">
        <v>0</v>
      </c>
      <c r="D561" s="21">
        <v>0</v>
      </c>
      <c r="E561" s="21">
        <v>0</v>
      </c>
      <c r="F561" s="21">
        <v>0</v>
      </c>
      <c r="G561" s="21"/>
      <c r="H561" s="21">
        <v>0</v>
      </c>
      <c r="I561" s="21">
        <v>0</v>
      </c>
      <c r="J561" s="21">
        <v>0</v>
      </c>
      <c r="K561" s="27"/>
      <c r="L561" s="16"/>
      <c r="M561" s="18" t="s">
        <v>2</v>
      </c>
      <c r="N561" s="21">
        <v>0</v>
      </c>
      <c r="O561" s="21">
        <v>0</v>
      </c>
      <c r="P561" s="21">
        <v>0</v>
      </c>
      <c r="Q561" s="21">
        <v>0</v>
      </c>
      <c r="R561" s="21"/>
      <c r="S561" s="21">
        <v>0</v>
      </c>
      <c r="T561" s="21">
        <v>0</v>
      </c>
      <c r="U561" s="21">
        <v>0</v>
      </c>
      <c r="W561" s="16"/>
      <c r="X561" s="18" t="s">
        <v>2</v>
      </c>
      <c r="Y561" s="21">
        <v>0</v>
      </c>
      <c r="Z561" s="21">
        <v>0</v>
      </c>
      <c r="AA561" s="21">
        <v>0</v>
      </c>
      <c r="AB561" s="21">
        <v>0</v>
      </c>
      <c r="AC561" s="21"/>
      <c r="AD561" s="21">
        <v>0</v>
      </c>
      <c r="AE561" s="21">
        <v>0</v>
      </c>
      <c r="AF561" s="21">
        <v>0</v>
      </c>
      <c r="AG561" s="21"/>
      <c r="AH561" s="69">
        <f t="shared" si="620"/>
        <v>0</v>
      </c>
      <c r="AI561" s="62">
        <f t="shared" si="621"/>
        <v>0</v>
      </c>
      <c r="AJ561" s="62">
        <f t="shared" si="622"/>
        <v>0</v>
      </c>
      <c r="AK561" s="62">
        <f t="shared" si="623"/>
        <v>0</v>
      </c>
      <c r="AL561" s="62"/>
      <c r="AM561" s="62">
        <f t="shared" si="624"/>
        <v>0</v>
      </c>
      <c r="AN561" s="62">
        <f t="shared" si="625"/>
        <v>0</v>
      </c>
      <c r="AO561" s="62">
        <f t="shared" si="626"/>
        <v>0</v>
      </c>
      <c r="AP561" s="62"/>
      <c r="AQ561" s="62">
        <f t="shared" si="631"/>
        <v>0</v>
      </c>
      <c r="AR561" s="62">
        <f t="shared" si="632"/>
        <v>0</v>
      </c>
      <c r="AS561" s="62">
        <f t="shared" si="633"/>
        <v>0</v>
      </c>
    </row>
    <row r="562" spans="1:45" s="6" customFormat="1" ht="21" customHeight="1" x14ac:dyDescent="0.2">
      <c r="A562" s="16"/>
      <c r="B562" s="17" t="s">
        <v>44</v>
      </c>
      <c r="C562" s="20">
        <f>SUM(C563:C564)</f>
        <v>31166497.119999997</v>
      </c>
      <c r="D562" s="20">
        <f t="shared" ref="D562:J562" si="668">SUM(D563:D564)</f>
        <v>0</v>
      </c>
      <c r="E562" s="20">
        <f t="shared" si="668"/>
        <v>6643994.0699999994</v>
      </c>
      <c r="F562" s="20">
        <f t="shared" si="668"/>
        <v>13287988.139999999</v>
      </c>
      <c r="G562" s="20"/>
      <c r="H562" s="20">
        <f t="shared" si="668"/>
        <v>0</v>
      </c>
      <c r="I562" s="20">
        <f t="shared" si="668"/>
        <v>0</v>
      </c>
      <c r="J562" s="20">
        <f t="shared" si="668"/>
        <v>5243400.53</v>
      </c>
      <c r="K562" s="27"/>
      <c r="L562" s="16"/>
      <c r="M562" s="17" t="s">
        <v>44</v>
      </c>
      <c r="N562" s="66">
        <f>SUM(N563:N564)</f>
        <v>77045559.879999995</v>
      </c>
      <c r="O562" s="20">
        <f t="shared" ref="O562:Q562" si="669">SUM(O563:O564)</f>
        <v>26299372.920000002</v>
      </c>
      <c r="P562" s="20">
        <f t="shared" si="669"/>
        <v>35867872.919999994</v>
      </c>
      <c r="Q562" s="20">
        <f t="shared" si="669"/>
        <v>39823580.990000002</v>
      </c>
      <c r="R562" s="20"/>
      <c r="S562" s="20">
        <f t="shared" ref="S562:U562" si="670">SUM(S563:S564)</f>
        <v>8231332.8599999994</v>
      </c>
      <c r="T562" s="20">
        <f t="shared" si="670"/>
        <v>8231332.8599999994</v>
      </c>
      <c r="U562" s="20">
        <f t="shared" si="670"/>
        <v>24065562.989999998</v>
      </c>
      <c r="W562" s="16"/>
      <c r="X562" s="17" t="s">
        <v>44</v>
      </c>
      <c r="Y562" s="20">
        <f>SUM(Y563:Y564)</f>
        <v>69613311.170000002</v>
      </c>
      <c r="Z562" s="20">
        <f t="shared" ref="Z562:AB562" si="671">SUM(Z563:Z564)</f>
        <v>44380389.359999999</v>
      </c>
      <c r="AA562" s="20">
        <f t="shared" si="671"/>
        <v>47192064.43</v>
      </c>
      <c r="AB562" s="20">
        <f t="shared" si="671"/>
        <v>53694057.32</v>
      </c>
      <c r="AC562" s="20"/>
      <c r="AD562" s="20">
        <f t="shared" ref="AD562:AF562" si="672">SUM(AD563:AD564)</f>
        <v>34651333.18</v>
      </c>
      <c r="AE562" s="20">
        <f t="shared" si="672"/>
        <v>37597801.439999998</v>
      </c>
      <c r="AF562" s="20">
        <f t="shared" si="672"/>
        <v>40529147.039999999</v>
      </c>
      <c r="AG562" s="20"/>
      <c r="AH562" s="69">
        <f t="shared" si="620"/>
        <v>-7432248.7099999934</v>
      </c>
      <c r="AI562" s="61">
        <f t="shared" si="621"/>
        <v>4556808.3699999973</v>
      </c>
      <c r="AJ562" s="61">
        <f t="shared" si="622"/>
        <v>2811675.0700000003</v>
      </c>
      <c r="AK562" s="61">
        <f t="shared" si="623"/>
        <v>6501992.8900000006</v>
      </c>
      <c r="AL562" s="61"/>
      <c r="AM562" s="61">
        <f t="shared" si="624"/>
        <v>10585770.190000001</v>
      </c>
      <c r="AN562" s="61">
        <f t="shared" si="625"/>
        <v>2946468.2599999979</v>
      </c>
      <c r="AO562" s="61">
        <f t="shared" si="626"/>
        <v>2931345.6000000015</v>
      </c>
      <c r="AP562" s="61"/>
      <c r="AQ562" s="61">
        <f t="shared" si="631"/>
        <v>9729056.1799999997</v>
      </c>
      <c r="AR562" s="61">
        <f t="shared" si="632"/>
        <v>9594262.9900000021</v>
      </c>
      <c r="AS562" s="61">
        <f t="shared" si="633"/>
        <v>13164910.280000001</v>
      </c>
    </row>
    <row r="563" spans="1:45" s="6" customFormat="1" ht="13.5" customHeight="1" x14ac:dyDescent="0.2">
      <c r="A563" s="16"/>
      <c r="B563" s="18" t="s">
        <v>0</v>
      </c>
      <c r="C563" s="21">
        <v>31166497.119999997</v>
      </c>
      <c r="D563" s="21">
        <v>0</v>
      </c>
      <c r="E563" s="21">
        <v>6643994.0699999994</v>
      </c>
      <c r="F563" s="21">
        <v>13287988.139999999</v>
      </c>
      <c r="G563" s="21"/>
      <c r="H563" s="21">
        <v>0</v>
      </c>
      <c r="I563" s="21">
        <v>0</v>
      </c>
      <c r="J563" s="21">
        <v>5243400.53</v>
      </c>
      <c r="K563" s="27"/>
      <c r="L563" s="16"/>
      <c r="M563" s="18" t="s">
        <v>0</v>
      </c>
      <c r="N563" s="67">
        <v>77045559.879999995</v>
      </c>
      <c r="O563" s="14">
        <v>26299372.920000002</v>
      </c>
      <c r="P563" s="14">
        <v>35867872.919999994</v>
      </c>
      <c r="Q563" s="14">
        <v>39823580.990000002</v>
      </c>
      <c r="R563" s="14"/>
      <c r="S563" s="14">
        <v>8231332.8599999994</v>
      </c>
      <c r="T563" s="14">
        <v>8231332.8599999994</v>
      </c>
      <c r="U563" s="14">
        <v>24065562.989999998</v>
      </c>
      <c r="W563" s="16"/>
      <c r="X563" s="18" t="s">
        <v>0</v>
      </c>
      <c r="Y563" s="21">
        <v>69613311.170000002</v>
      </c>
      <c r="Z563" s="14">
        <v>44380389.359999999</v>
      </c>
      <c r="AA563" s="14">
        <v>47192064.43</v>
      </c>
      <c r="AB563" s="14">
        <v>53694057.32</v>
      </c>
      <c r="AC563" s="14"/>
      <c r="AD563" s="14">
        <v>34651333.18</v>
      </c>
      <c r="AE563" s="14">
        <v>37597801.439999998</v>
      </c>
      <c r="AF563" s="14">
        <v>40529147.039999999</v>
      </c>
      <c r="AG563" s="14"/>
      <c r="AH563" s="69">
        <f t="shared" si="620"/>
        <v>-7432248.7099999934</v>
      </c>
      <c r="AI563" s="61">
        <f t="shared" si="621"/>
        <v>4556808.3699999973</v>
      </c>
      <c r="AJ563" s="61">
        <f t="shared" si="622"/>
        <v>2811675.0700000003</v>
      </c>
      <c r="AK563" s="61">
        <f t="shared" si="623"/>
        <v>6501992.8900000006</v>
      </c>
      <c r="AL563" s="61"/>
      <c r="AM563" s="61">
        <f t="shared" si="624"/>
        <v>10585770.190000001</v>
      </c>
      <c r="AN563" s="61">
        <f t="shared" si="625"/>
        <v>2946468.2599999979</v>
      </c>
      <c r="AO563" s="61">
        <f t="shared" si="626"/>
        <v>2931345.6000000015</v>
      </c>
      <c r="AP563" s="61"/>
      <c r="AQ563" s="61">
        <f t="shared" si="631"/>
        <v>9729056.1799999997</v>
      </c>
      <c r="AR563" s="61">
        <f t="shared" si="632"/>
        <v>9594262.9900000021</v>
      </c>
      <c r="AS563" s="61">
        <f t="shared" si="633"/>
        <v>13164910.280000001</v>
      </c>
    </row>
    <row r="564" spans="1:45" s="6" customFormat="1" ht="13.5" customHeight="1" x14ac:dyDescent="0.2">
      <c r="A564" s="16"/>
      <c r="B564" s="18" t="s">
        <v>2</v>
      </c>
      <c r="C564" s="21">
        <v>0</v>
      </c>
      <c r="D564" s="21">
        <v>0</v>
      </c>
      <c r="E564" s="21">
        <v>0</v>
      </c>
      <c r="F564" s="21">
        <v>0</v>
      </c>
      <c r="G564" s="21"/>
      <c r="H564" s="21">
        <v>0</v>
      </c>
      <c r="I564" s="21">
        <v>0</v>
      </c>
      <c r="J564" s="21">
        <v>0</v>
      </c>
      <c r="K564" s="27"/>
      <c r="L564" s="16"/>
      <c r="M564" s="18" t="s">
        <v>2</v>
      </c>
      <c r="N564" s="21">
        <v>0</v>
      </c>
      <c r="O564" s="21">
        <v>0</v>
      </c>
      <c r="P564" s="21">
        <v>0</v>
      </c>
      <c r="Q564" s="21">
        <v>0</v>
      </c>
      <c r="R564" s="21"/>
      <c r="S564" s="21">
        <v>0</v>
      </c>
      <c r="T564" s="21">
        <v>0</v>
      </c>
      <c r="U564" s="21">
        <v>0</v>
      </c>
      <c r="W564" s="16"/>
      <c r="X564" s="18" t="s">
        <v>2</v>
      </c>
      <c r="Y564" s="21">
        <v>0</v>
      </c>
      <c r="Z564" s="21">
        <v>0</v>
      </c>
      <c r="AA564" s="21">
        <v>0</v>
      </c>
      <c r="AB564" s="21">
        <v>0</v>
      </c>
      <c r="AC564" s="21"/>
      <c r="AD564" s="21">
        <v>0</v>
      </c>
      <c r="AE564" s="21">
        <v>0</v>
      </c>
      <c r="AF564" s="21">
        <v>0</v>
      </c>
      <c r="AG564" s="21"/>
      <c r="AH564" s="69">
        <f t="shared" si="620"/>
        <v>0</v>
      </c>
      <c r="AI564" s="61">
        <f t="shared" si="621"/>
        <v>0</v>
      </c>
      <c r="AJ564" s="61">
        <f t="shared" si="622"/>
        <v>0</v>
      </c>
      <c r="AK564" s="61">
        <f t="shared" si="623"/>
        <v>0</v>
      </c>
      <c r="AL564" s="61"/>
      <c r="AM564" s="61">
        <f t="shared" si="624"/>
        <v>0</v>
      </c>
      <c r="AN564" s="61">
        <f t="shared" si="625"/>
        <v>0</v>
      </c>
      <c r="AO564" s="61">
        <f t="shared" si="626"/>
        <v>0</v>
      </c>
      <c r="AP564" s="61"/>
      <c r="AQ564" s="61">
        <f t="shared" si="631"/>
        <v>0</v>
      </c>
      <c r="AR564" s="61">
        <f t="shared" si="632"/>
        <v>0</v>
      </c>
      <c r="AS564" s="61">
        <f t="shared" si="633"/>
        <v>0</v>
      </c>
    </row>
    <row r="565" spans="1:45" s="6" customFormat="1" ht="13.5" customHeight="1" x14ac:dyDescent="0.2">
      <c r="A565" s="16"/>
      <c r="B565" s="17" t="s">
        <v>122</v>
      </c>
      <c r="C565" s="20">
        <f>SUM(C566:C567)</f>
        <v>3743165.86</v>
      </c>
      <c r="D565" s="20">
        <f t="shared" ref="D565:J565" si="673">SUM(D566:D567)</f>
        <v>302016.78000000003</v>
      </c>
      <c r="E565" s="20">
        <f t="shared" si="673"/>
        <v>651619.3600000001</v>
      </c>
      <c r="F565" s="20">
        <f t="shared" si="673"/>
        <v>953636.14</v>
      </c>
      <c r="G565" s="20"/>
      <c r="H565" s="20">
        <f t="shared" si="673"/>
        <v>0</v>
      </c>
      <c r="I565" s="20">
        <f t="shared" si="673"/>
        <v>0</v>
      </c>
      <c r="J565" s="20">
        <f t="shared" si="673"/>
        <v>349602.58999999997</v>
      </c>
      <c r="K565" s="27"/>
      <c r="L565" s="16"/>
      <c r="M565" s="17" t="s">
        <v>122</v>
      </c>
      <c r="N565" s="20">
        <f>SUM(N566:N567)</f>
        <v>5038877.91</v>
      </c>
      <c r="O565" s="20">
        <f t="shared" ref="O565:Q565" si="674">SUM(O566:O567)</f>
        <v>1255652.96</v>
      </c>
      <c r="P565" s="20">
        <f t="shared" si="674"/>
        <v>1557669.75</v>
      </c>
      <c r="Q565" s="20">
        <f t="shared" si="674"/>
        <v>2092374.06</v>
      </c>
      <c r="R565" s="20"/>
      <c r="S565" s="20">
        <f t="shared" ref="S565:U565" si="675">SUM(S566:S567)</f>
        <v>953636.17</v>
      </c>
      <c r="T565" s="20">
        <f t="shared" si="675"/>
        <v>953636.17</v>
      </c>
      <c r="U565" s="20">
        <f t="shared" si="675"/>
        <v>1605255.55</v>
      </c>
      <c r="W565" s="16"/>
      <c r="X565" s="17" t="s">
        <v>122</v>
      </c>
      <c r="Y565" s="20">
        <f>SUM(Y566:Y567)</f>
        <v>5038877.91</v>
      </c>
      <c r="Z565" s="20">
        <f t="shared" ref="Z565:AB565" si="676">SUM(Z566:Z567)</f>
        <v>2949696.01</v>
      </c>
      <c r="AA565" s="20">
        <f t="shared" si="676"/>
        <v>3436814.52</v>
      </c>
      <c r="AB565" s="20">
        <f t="shared" si="676"/>
        <v>3923933.0300000003</v>
      </c>
      <c r="AC565" s="20"/>
      <c r="AD565" s="20">
        <f t="shared" ref="AD565:AF565" si="677">SUM(AD566:AD567)</f>
        <v>1907272.34</v>
      </c>
      <c r="AE565" s="20">
        <f t="shared" si="677"/>
        <v>2209289.13</v>
      </c>
      <c r="AF565" s="20">
        <f t="shared" si="677"/>
        <v>2511305.92</v>
      </c>
      <c r="AG565" s="20"/>
      <c r="AH565" s="69">
        <f t="shared" si="620"/>
        <v>0</v>
      </c>
      <c r="AI565" s="61">
        <f t="shared" si="621"/>
        <v>857321.94999999972</v>
      </c>
      <c r="AJ565" s="61">
        <f t="shared" si="622"/>
        <v>487118.51000000024</v>
      </c>
      <c r="AK565" s="61">
        <f t="shared" si="623"/>
        <v>487118.51000000024</v>
      </c>
      <c r="AL565" s="61"/>
      <c r="AM565" s="61">
        <f t="shared" si="624"/>
        <v>302016.79000000004</v>
      </c>
      <c r="AN565" s="61">
        <f t="shared" si="625"/>
        <v>302016.7899999998</v>
      </c>
      <c r="AO565" s="61">
        <f t="shared" si="626"/>
        <v>302016.79000000004</v>
      </c>
      <c r="AP565" s="61"/>
      <c r="AQ565" s="61">
        <f t="shared" si="631"/>
        <v>1042423.6699999997</v>
      </c>
      <c r="AR565" s="61">
        <f t="shared" si="632"/>
        <v>1227525.3900000001</v>
      </c>
      <c r="AS565" s="61">
        <f t="shared" si="633"/>
        <v>1412627.1100000003</v>
      </c>
    </row>
    <row r="566" spans="1:45" s="6" customFormat="1" ht="13.5" customHeight="1" x14ac:dyDescent="0.2">
      <c r="A566" s="16"/>
      <c r="B566" s="18" t="s">
        <v>0</v>
      </c>
      <c r="C566" s="21">
        <v>3743165.86</v>
      </c>
      <c r="D566" s="21">
        <v>302016.78000000003</v>
      </c>
      <c r="E566" s="21">
        <v>651619.3600000001</v>
      </c>
      <c r="F566" s="21">
        <v>953636.14</v>
      </c>
      <c r="G566" s="21"/>
      <c r="H566" s="21">
        <v>0</v>
      </c>
      <c r="I566" s="21">
        <v>0</v>
      </c>
      <c r="J566" s="21">
        <v>349602.58999999997</v>
      </c>
      <c r="K566" s="27"/>
      <c r="L566" s="16"/>
      <c r="M566" s="18" t="s">
        <v>0</v>
      </c>
      <c r="N566" s="14">
        <v>5038877.91</v>
      </c>
      <c r="O566" s="14">
        <v>1255652.96</v>
      </c>
      <c r="P566" s="14">
        <v>1557669.75</v>
      </c>
      <c r="Q566" s="14">
        <v>2092374.06</v>
      </c>
      <c r="R566" s="14"/>
      <c r="S566" s="14">
        <v>953636.17</v>
      </c>
      <c r="T566" s="14">
        <v>953636.17</v>
      </c>
      <c r="U566" s="14">
        <v>1605255.55</v>
      </c>
      <c r="W566" s="16"/>
      <c r="X566" s="18" t="s">
        <v>0</v>
      </c>
      <c r="Y566" s="14">
        <v>5038877.91</v>
      </c>
      <c r="Z566" s="14">
        <v>2949696.01</v>
      </c>
      <c r="AA566" s="14">
        <v>3436814.52</v>
      </c>
      <c r="AB566" s="14">
        <v>3923933.0300000003</v>
      </c>
      <c r="AC566" s="14"/>
      <c r="AD566" s="14">
        <v>1907272.34</v>
      </c>
      <c r="AE566" s="14">
        <v>2209289.13</v>
      </c>
      <c r="AF566" s="14">
        <v>2511305.92</v>
      </c>
      <c r="AG566" s="14"/>
      <c r="AH566" s="69">
        <f t="shared" si="620"/>
        <v>0</v>
      </c>
      <c r="AI566" s="61">
        <f t="shared" si="621"/>
        <v>857321.94999999972</v>
      </c>
      <c r="AJ566" s="61">
        <f t="shared" si="622"/>
        <v>487118.51000000024</v>
      </c>
      <c r="AK566" s="61">
        <f t="shared" si="623"/>
        <v>487118.51000000024</v>
      </c>
      <c r="AL566" s="61"/>
      <c r="AM566" s="61">
        <f t="shared" si="624"/>
        <v>302016.79000000004</v>
      </c>
      <c r="AN566" s="61">
        <f t="shared" si="625"/>
        <v>302016.7899999998</v>
      </c>
      <c r="AO566" s="61">
        <f t="shared" si="626"/>
        <v>302016.79000000004</v>
      </c>
      <c r="AP566" s="61"/>
      <c r="AQ566" s="61">
        <f t="shared" si="631"/>
        <v>1042423.6699999997</v>
      </c>
      <c r="AR566" s="61">
        <f t="shared" si="632"/>
        <v>1227525.3900000001</v>
      </c>
      <c r="AS566" s="61">
        <f t="shared" si="633"/>
        <v>1412627.1100000003</v>
      </c>
    </row>
    <row r="567" spans="1:45" s="6" customFormat="1" ht="13.5" customHeight="1" x14ac:dyDescent="0.2">
      <c r="A567" s="16"/>
      <c r="B567" s="18" t="s">
        <v>2</v>
      </c>
      <c r="C567" s="21">
        <v>0</v>
      </c>
      <c r="D567" s="21">
        <v>0</v>
      </c>
      <c r="E567" s="21">
        <v>0</v>
      </c>
      <c r="F567" s="21">
        <v>0</v>
      </c>
      <c r="G567" s="21"/>
      <c r="H567" s="21">
        <v>0</v>
      </c>
      <c r="I567" s="21">
        <v>0</v>
      </c>
      <c r="J567" s="21">
        <v>0</v>
      </c>
      <c r="K567" s="27"/>
      <c r="L567" s="16"/>
      <c r="M567" s="18" t="s">
        <v>2</v>
      </c>
      <c r="N567" s="21">
        <v>0</v>
      </c>
      <c r="O567" s="21">
        <v>0</v>
      </c>
      <c r="P567" s="21">
        <v>0</v>
      </c>
      <c r="Q567" s="21">
        <v>0</v>
      </c>
      <c r="R567" s="21"/>
      <c r="S567" s="21">
        <v>0</v>
      </c>
      <c r="T567" s="21">
        <v>0</v>
      </c>
      <c r="U567" s="21">
        <v>0</v>
      </c>
      <c r="W567" s="16"/>
      <c r="X567" s="18" t="s">
        <v>2</v>
      </c>
      <c r="Y567" s="21">
        <v>0</v>
      </c>
      <c r="Z567" s="21">
        <v>0</v>
      </c>
      <c r="AA567" s="21">
        <v>0</v>
      </c>
      <c r="AB567" s="21">
        <v>0</v>
      </c>
      <c r="AC567" s="21"/>
      <c r="AD567" s="21">
        <v>0</v>
      </c>
      <c r="AE567" s="21">
        <v>0</v>
      </c>
      <c r="AF567" s="21">
        <v>0</v>
      </c>
      <c r="AG567" s="21"/>
      <c r="AH567" s="69">
        <f t="shared" si="620"/>
        <v>0</v>
      </c>
      <c r="AI567" s="61">
        <f t="shared" si="621"/>
        <v>0</v>
      </c>
      <c r="AJ567" s="61">
        <f t="shared" si="622"/>
        <v>0</v>
      </c>
      <c r="AK567" s="61">
        <f t="shared" si="623"/>
        <v>0</v>
      </c>
      <c r="AL567" s="61"/>
      <c r="AM567" s="61">
        <f t="shared" si="624"/>
        <v>0</v>
      </c>
      <c r="AN567" s="61">
        <f t="shared" si="625"/>
        <v>0</v>
      </c>
      <c r="AO567" s="61">
        <f t="shared" si="626"/>
        <v>0</v>
      </c>
      <c r="AP567" s="61"/>
      <c r="AQ567" s="61">
        <f t="shared" si="631"/>
        <v>0</v>
      </c>
      <c r="AR567" s="61">
        <f t="shared" si="632"/>
        <v>0</v>
      </c>
      <c r="AS567" s="61">
        <f t="shared" si="633"/>
        <v>0</v>
      </c>
    </row>
    <row r="568" spans="1:45" s="6" customFormat="1" ht="21" customHeight="1" x14ac:dyDescent="0.2">
      <c r="A568" s="16"/>
      <c r="B568" s="17" t="s">
        <v>205</v>
      </c>
      <c r="C568" s="20">
        <f>SUM(C569:C570)</f>
        <v>1337974.1399999999</v>
      </c>
      <c r="D568" s="20">
        <f t="shared" ref="D568:J568" si="678">SUM(D569:D570)</f>
        <v>0</v>
      </c>
      <c r="E568" s="20">
        <f t="shared" si="678"/>
        <v>216840.47</v>
      </c>
      <c r="F568" s="20">
        <f t="shared" si="678"/>
        <v>303485.74</v>
      </c>
      <c r="G568" s="20"/>
      <c r="H568" s="20">
        <f t="shared" si="678"/>
        <v>0</v>
      </c>
      <c r="I568" s="20">
        <f t="shared" si="678"/>
        <v>0</v>
      </c>
      <c r="J568" s="20">
        <f t="shared" si="678"/>
        <v>86645.27</v>
      </c>
      <c r="K568" s="27"/>
      <c r="L568" s="16"/>
      <c r="M568" s="17" t="s">
        <v>205</v>
      </c>
      <c r="N568" s="20">
        <f>SUM(N569:N570)</f>
        <v>1121360.96</v>
      </c>
      <c r="O568" s="20">
        <f t="shared" ref="O568:Q568" si="679">SUM(O569:O570)</f>
        <v>216840.47</v>
      </c>
      <c r="P568" s="20">
        <f t="shared" si="679"/>
        <v>216840.47</v>
      </c>
      <c r="Q568" s="20">
        <f t="shared" si="679"/>
        <v>216840.47</v>
      </c>
      <c r="R568" s="20"/>
      <c r="S568" s="20">
        <f t="shared" ref="S568:U568" si="680">SUM(S569:S570)</f>
        <v>0</v>
      </c>
      <c r="T568" s="20">
        <f t="shared" si="680"/>
        <v>0</v>
      </c>
      <c r="U568" s="20">
        <f t="shared" si="680"/>
        <v>0</v>
      </c>
      <c r="W568" s="16"/>
      <c r="X568" s="17" t="s">
        <v>205</v>
      </c>
      <c r="Y568" s="20">
        <f>SUM(Y569:Y570)</f>
        <v>4917770.4800000004</v>
      </c>
      <c r="Z568" s="20">
        <f t="shared" ref="Z568:AB568" si="681">SUM(Z569:Z570)</f>
        <v>0</v>
      </c>
      <c r="AA568" s="20">
        <f t="shared" si="681"/>
        <v>2596487.8200000003</v>
      </c>
      <c r="AB568" s="20">
        <f t="shared" si="681"/>
        <v>1245621.7799999998</v>
      </c>
      <c r="AC568" s="20"/>
      <c r="AD568" s="20">
        <f t="shared" ref="AD568:AF568" si="682">SUM(AD569:AD570)</f>
        <v>0</v>
      </c>
      <c r="AE568" s="20">
        <f t="shared" si="682"/>
        <v>0</v>
      </c>
      <c r="AF568" s="20">
        <f t="shared" si="682"/>
        <v>1245621.7799999998</v>
      </c>
      <c r="AG568" s="20"/>
      <c r="AH568" s="69">
        <f t="shared" si="620"/>
        <v>3796409.5200000005</v>
      </c>
      <c r="AI568" s="61">
        <f>+Z568-Q568</f>
        <v>-216840.47</v>
      </c>
      <c r="AJ568" s="61">
        <f t="shared" si="622"/>
        <v>2596487.8200000003</v>
      </c>
      <c r="AK568" s="61">
        <f t="shared" si="623"/>
        <v>-1350866.0400000005</v>
      </c>
      <c r="AL568" s="61"/>
      <c r="AM568" s="61">
        <f t="shared" si="624"/>
        <v>0</v>
      </c>
      <c r="AN568" s="61">
        <f t="shared" si="625"/>
        <v>0</v>
      </c>
      <c r="AO568" s="61">
        <f t="shared" si="626"/>
        <v>1245621.7799999998</v>
      </c>
      <c r="AP568" s="61"/>
      <c r="AQ568" s="61">
        <f t="shared" si="631"/>
        <v>0</v>
      </c>
      <c r="AR568" s="61">
        <f t="shared" si="632"/>
        <v>2596487.8200000003</v>
      </c>
      <c r="AS568" s="61">
        <f t="shared" si="633"/>
        <v>0</v>
      </c>
    </row>
    <row r="569" spans="1:45" s="6" customFormat="1" ht="13.5" customHeight="1" x14ac:dyDescent="0.2">
      <c r="A569" s="16"/>
      <c r="B569" s="18" t="s">
        <v>0</v>
      </c>
      <c r="C569" s="21">
        <v>1337974.1399999999</v>
      </c>
      <c r="D569" s="21">
        <v>0</v>
      </c>
      <c r="E569" s="21">
        <v>216840.47</v>
      </c>
      <c r="F569" s="21">
        <v>303485.74</v>
      </c>
      <c r="G569" s="21"/>
      <c r="H569" s="21">
        <v>0</v>
      </c>
      <c r="I569" s="21">
        <v>0</v>
      </c>
      <c r="J569" s="21">
        <v>86645.27</v>
      </c>
      <c r="K569" s="27"/>
      <c r="L569" s="16"/>
      <c r="M569" s="18" t="s">
        <v>0</v>
      </c>
      <c r="N569" s="14">
        <v>1121360.96</v>
      </c>
      <c r="O569" s="21">
        <v>216840.47</v>
      </c>
      <c r="P569" s="21">
        <v>216840.47</v>
      </c>
      <c r="Q569" s="21">
        <v>216840.47</v>
      </c>
      <c r="R569" s="21"/>
      <c r="S569" s="21">
        <v>0</v>
      </c>
      <c r="T569" s="14">
        <v>0</v>
      </c>
      <c r="U569" s="14">
        <v>0</v>
      </c>
      <c r="V569" s="18" t="s">
        <v>280</v>
      </c>
      <c r="W569" s="16"/>
      <c r="X569" s="18" t="s">
        <v>0</v>
      </c>
      <c r="Y569" s="14">
        <v>4917770.4800000004</v>
      </c>
      <c r="Z569" s="21">
        <v>0</v>
      </c>
      <c r="AA569" s="21">
        <v>2596487.8200000003</v>
      </c>
      <c r="AB569" s="21">
        <v>1245621.7799999998</v>
      </c>
      <c r="AC569" s="21"/>
      <c r="AD569" s="21">
        <v>0</v>
      </c>
      <c r="AE569" s="14">
        <v>0</v>
      </c>
      <c r="AF569" s="14">
        <v>1245621.7799999998</v>
      </c>
      <c r="AG569" s="14"/>
      <c r="AH569" s="69">
        <f t="shared" si="620"/>
        <v>3796409.5200000005</v>
      </c>
      <c r="AI569" s="61">
        <f t="shared" si="621"/>
        <v>-216840.47</v>
      </c>
      <c r="AJ569" s="61">
        <f t="shared" si="622"/>
        <v>2596487.8200000003</v>
      </c>
      <c r="AK569" s="61">
        <f t="shared" si="623"/>
        <v>-1350866.0400000005</v>
      </c>
      <c r="AL569" s="61"/>
      <c r="AM569" s="61">
        <f t="shared" si="624"/>
        <v>0</v>
      </c>
      <c r="AN569" s="61">
        <f t="shared" si="625"/>
        <v>0</v>
      </c>
      <c r="AO569" s="61">
        <f t="shared" si="626"/>
        <v>1245621.7799999998</v>
      </c>
      <c r="AP569" s="61"/>
      <c r="AQ569" s="61">
        <f t="shared" si="631"/>
        <v>0</v>
      </c>
      <c r="AR569" s="61">
        <f t="shared" si="632"/>
        <v>2596487.8200000003</v>
      </c>
      <c r="AS569" s="61">
        <f t="shared" si="633"/>
        <v>0</v>
      </c>
    </row>
    <row r="570" spans="1:45" s="6" customFormat="1" ht="13.5" customHeight="1" x14ac:dyDescent="0.2">
      <c r="A570" s="16"/>
      <c r="B570" s="18" t="s">
        <v>2</v>
      </c>
      <c r="C570" s="21">
        <v>0</v>
      </c>
      <c r="D570" s="21">
        <v>0</v>
      </c>
      <c r="E570" s="21">
        <v>0</v>
      </c>
      <c r="F570" s="21">
        <v>0</v>
      </c>
      <c r="G570" s="21"/>
      <c r="H570" s="21">
        <v>0</v>
      </c>
      <c r="I570" s="21">
        <v>0</v>
      </c>
      <c r="J570" s="21">
        <v>0</v>
      </c>
      <c r="K570" s="27"/>
      <c r="L570" s="16"/>
      <c r="M570" s="18" t="s">
        <v>2</v>
      </c>
      <c r="N570" s="21">
        <v>0</v>
      </c>
      <c r="O570" s="21">
        <v>0</v>
      </c>
      <c r="P570" s="21">
        <v>0</v>
      </c>
      <c r="Q570" s="21">
        <v>0</v>
      </c>
      <c r="R570" s="21"/>
      <c r="S570" s="21">
        <v>0</v>
      </c>
      <c r="T570" s="21">
        <v>0</v>
      </c>
      <c r="U570" s="21">
        <v>0</v>
      </c>
      <c r="W570" s="16"/>
      <c r="X570" s="18" t="s">
        <v>2</v>
      </c>
      <c r="Y570" s="21">
        <v>0</v>
      </c>
      <c r="Z570" s="21">
        <v>0</v>
      </c>
      <c r="AA570" s="21">
        <v>0</v>
      </c>
      <c r="AB570" s="21">
        <v>0</v>
      </c>
      <c r="AC570" s="21"/>
      <c r="AD570" s="21">
        <v>0</v>
      </c>
      <c r="AE570" s="21">
        <v>0</v>
      </c>
      <c r="AF570" s="21">
        <v>0</v>
      </c>
      <c r="AG570" s="21"/>
      <c r="AH570" s="69">
        <f t="shared" si="620"/>
        <v>0</v>
      </c>
      <c r="AI570" s="61">
        <f t="shared" si="621"/>
        <v>0</v>
      </c>
      <c r="AJ570" s="61">
        <f t="shared" si="622"/>
        <v>0</v>
      </c>
      <c r="AK570" s="61">
        <f t="shared" si="623"/>
        <v>0</v>
      </c>
      <c r="AL570" s="61"/>
      <c r="AM570" s="61">
        <f t="shared" si="624"/>
        <v>0</v>
      </c>
      <c r="AN570" s="61">
        <f t="shared" si="625"/>
        <v>0</v>
      </c>
      <c r="AO570" s="61">
        <f t="shared" si="626"/>
        <v>0</v>
      </c>
      <c r="AP570" s="61"/>
      <c r="AQ570" s="61">
        <f t="shared" si="631"/>
        <v>0</v>
      </c>
      <c r="AR570" s="61">
        <f t="shared" si="632"/>
        <v>0</v>
      </c>
      <c r="AS570" s="61">
        <f t="shared" si="633"/>
        <v>0</v>
      </c>
    </row>
    <row r="571" spans="1:45" s="6" customFormat="1" ht="21" customHeight="1" x14ac:dyDescent="0.2">
      <c r="A571" s="16"/>
      <c r="B571" s="17" t="s">
        <v>128</v>
      </c>
      <c r="C571" s="20">
        <f>SUM(C572:C573)</f>
        <v>17763989.429999996</v>
      </c>
      <c r="D571" s="20">
        <f t="shared" ref="D571:J571" si="683">SUM(D572:D573)</f>
        <v>318408.01</v>
      </c>
      <c r="E571" s="20">
        <f t="shared" si="683"/>
        <v>605931.60000000009</v>
      </c>
      <c r="F571" s="20">
        <f t="shared" si="683"/>
        <v>5548244.4599999981</v>
      </c>
      <c r="G571" s="20"/>
      <c r="H571" s="20">
        <f t="shared" si="683"/>
        <v>203000</v>
      </c>
      <c r="I571" s="20">
        <f t="shared" si="683"/>
        <v>544663.35</v>
      </c>
      <c r="J571" s="20">
        <f t="shared" si="683"/>
        <v>850218.21000000008</v>
      </c>
      <c r="K571" s="27"/>
      <c r="L571" s="16"/>
      <c r="M571" s="17" t="s">
        <v>128</v>
      </c>
      <c r="N571" s="20">
        <f>SUM(N572:N573)</f>
        <v>19695622.669999998</v>
      </c>
      <c r="O571" s="20">
        <f t="shared" ref="O571:Q571" si="684">SUM(O572:O573)</f>
        <v>7091139.8399999971</v>
      </c>
      <c r="P571" s="20">
        <f t="shared" si="684"/>
        <v>7983293.4000000013</v>
      </c>
      <c r="Q571" s="20">
        <f t="shared" si="684"/>
        <v>8947932.2299999986</v>
      </c>
      <c r="R571" s="20"/>
      <c r="S571" s="20">
        <f t="shared" ref="S571:U571" si="685">SUM(S572:S573)</f>
        <v>6315403.049999997</v>
      </c>
      <c r="T571" s="20">
        <f t="shared" si="685"/>
        <v>7375180.7299999977</v>
      </c>
      <c r="U571" s="20">
        <f t="shared" si="685"/>
        <v>8255964.8500000015</v>
      </c>
      <c r="W571" s="16"/>
      <c r="X571" s="17" t="s">
        <v>128</v>
      </c>
      <c r="Y571" s="20">
        <f>SUM(Y572:Y573)</f>
        <v>58586109.510000005</v>
      </c>
      <c r="Z571" s="20">
        <f t="shared" ref="Z571:AB571" si="686">SUM(Z572:Z573)</f>
        <v>14740490.230000002</v>
      </c>
      <c r="AA571" s="20">
        <f t="shared" si="686"/>
        <v>33607558.609999999</v>
      </c>
      <c r="AB571" s="20">
        <f t="shared" si="686"/>
        <v>52320035.030000001</v>
      </c>
      <c r="AC571" s="20"/>
      <c r="AD571" s="20">
        <f t="shared" ref="AD571:AF571" si="687">SUM(AD572:AD573)</f>
        <v>13404707.559999995</v>
      </c>
      <c r="AE571" s="20">
        <f t="shared" si="687"/>
        <v>32444639.600000001</v>
      </c>
      <c r="AF571" s="20">
        <f t="shared" si="687"/>
        <v>51401251.840000004</v>
      </c>
      <c r="AG571" s="20"/>
      <c r="AH571" s="69">
        <f t="shared" si="620"/>
        <v>38890486.840000004</v>
      </c>
      <c r="AI571" s="61">
        <f t="shared" si="621"/>
        <v>5792558.0000000037</v>
      </c>
      <c r="AJ571" s="61">
        <f t="shared" si="622"/>
        <v>18867068.379999995</v>
      </c>
      <c r="AK571" s="61">
        <f t="shared" si="623"/>
        <v>18712476.420000002</v>
      </c>
      <c r="AL571" s="61"/>
      <c r="AM571" s="61">
        <f t="shared" si="624"/>
        <v>5148742.7099999934</v>
      </c>
      <c r="AN571" s="61">
        <f t="shared" si="625"/>
        <v>19039932.040000007</v>
      </c>
      <c r="AO571" s="61">
        <f t="shared" si="626"/>
        <v>18956612.240000002</v>
      </c>
      <c r="AP571" s="61"/>
      <c r="AQ571" s="61">
        <f t="shared" si="631"/>
        <v>1335782.6700000074</v>
      </c>
      <c r="AR571" s="61">
        <f t="shared" si="632"/>
        <v>1162919.0099999979</v>
      </c>
      <c r="AS571" s="61">
        <f t="shared" si="633"/>
        <v>918783.18999999762</v>
      </c>
    </row>
    <row r="572" spans="1:45" s="6" customFormat="1" ht="13.5" customHeight="1" x14ac:dyDescent="0.2">
      <c r="A572" s="16"/>
      <c r="B572" s="18" t="s">
        <v>0</v>
      </c>
      <c r="C572" s="21">
        <v>17763989.429999996</v>
      </c>
      <c r="D572" s="21">
        <v>318408.01</v>
      </c>
      <c r="E572" s="21">
        <v>605931.60000000009</v>
      </c>
      <c r="F572" s="21">
        <v>5548244.4599999981</v>
      </c>
      <c r="G572" s="21"/>
      <c r="H572" s="21">
        <v>203000</v>
      </c>
      <c r="I572" s="21">
        <v>544663.35</v>
      </c>
      <c r="J572" s="21">
        <v>850218.21000000008</v>
      </c>
      <c r="K572" s="27"/>
      <c r="L572" s="16"/>
      <c r="M572" s="18" t="s">
        <v>0</v>
      </c>
      <c r="N572" s="14">
        <v>19695622.669999998</v>
      </c>
      <c r="O572" s="14">
        <v>7091139.8399999971</v>
      </c>
      <c r="P572" s="14">
        <v>7983293.4000000013</v>
      </c>
      <c r="Q572" s="14">
        <v>8947932.2299999986</v>
      </c>
      <c r="R572" s="14"/>
      <c r="S572" s="14">
        <v>6315403.049999997</v>
      </c>
      <c r="T572" s="14">
        <v>7375180.7299999977</v>
      </c>
      <c r="U572" s="14">
        <v>8255964.8500000015</v>
      </c>
      <c r="W572" s="16"/>
      <c r="X572" s="18" t="s">
        <v>0</v>
      </c>
      <c r="Y572" s="14">
        <v>58586109.510000005</v>
      </c>
      <c r="Z572" s="14">
        <v>14740490.230000002</v>
      </c>
      <c r="AA572" s="14">
        <v>33607558.609999999</v>
      </c>
      <c r="AB572" s="14">
        <v>52320035.030000001</v>
      </c>
      <c r="AC572" s="14"/>
      <c r="AD572" s="14">
        <v>13404707.559999995</v>
      </c>
      <c r="AE572" s="14">
        <v>32444639.600000001</v>
      </c>
      <c r="AF572" s="14">
        <v>51401251.840000004</v>
      </c>
      <c r="AG572" s="14"/>
      <c r="AH572" s="69">
        <f t="shared" si="620"/>
        <v>38890486.840000004</v>
      </c>
      <c r="AI572" s="61">
        <f t="shared" si="621"/>
        <v>5792558.0000000037</v>
      </c>
      <c r="AJ572" s="61">
        <f t="shared" si="622"/>
        <v>18867068.379999995</v>
      </c>
      <c r="AK572" s="61">
        <f t="shared" si="623"/>
        <v>18712476.420000002</v>
      </c>
      <c r="AL572" s="61"/>
      <c r="AM572" s="61">
        <f t="shared" si="624"/>
        <v>5148742.7099999934</v>
      </c>
      <c r="AN572" s="61">
        <f t="shared" si="625"/>
        <v>19039932.040000007</v>
      </c>
      <c r="AO572" s="61">
        <f t="shared" si="626"/>
        <v>18956612.240000002</v>
      </c>
      <c r="AP572" s="61"/>
      <c r="AQ572" s="61">
        <f t="shared" si="631"/>
        <v>1335782.6700000074</v>
      </c>
      <c r="AR572" s="61">
        <f t="shared" si="632"/>
        <v>1162919.0099999979</v>
      </c>
      <c r="AS572" s="61">
        <f t="shared" si="633"/>
        <v>918783.18999999762</v>
      </c>
    </row>
    <row r="573" spans="1:45" s="6" customFormat="1" ht="13.5" customHeight="1" x14ac:dyDescent="0.2">
      <c r="A573" s="16"/>
      <c r="B573" s="18" t="s">
        <v>2</v>
      </c>
      <c r="C573" s="21">
        <v>0</v>
      </c>
      <c r="D573" s="21">
        <v>0</v>
      </c>
      <c r="E573" s="21">
        <v>0</v>
      </c>
      <c r="F573" s="21">
        <v>0</v>
      </c>
      <c r="G573" s="21"/>
      <c r="H573" s="21">
        <v>0</v>
      </c>
      <c r="I573" s="21">
        <v>0</v>
      </c>
      <c r="J573" s="21">
        <v>0</v>
      </c>
      <c r="K573" s="27"/>
      <c r="L573" s="16"/>
      <c r="M573" s="18" t="s">
        <v>2</v>
      </c>
      <c r="N573" s="21">
        <v>0</v>
      </c>
      <c r="O573" s="21">
        <v>0</v>
      </c>
      <c r="P573" s="21">
        <v>0</v>
      </c>
      <c r="Q573" s="21">
        <v>0</v>
      </c>
      <c r="R573" s="21"/>
      <c r="S573" s="21">
        <v>0</v>
      </c>
      <c r="T573" s="21">
        <v>0</v>
      </c>
      <c r="U573" s="21">
        <v>0</v>
      </c>
      <c r="W573" s="16"/>
      <c r="X573" s="18" t="s">
        <v>2</v>
      </c>
      <c r="Y573" s="21">
        <v>0</v>
      </c>
      <c r="Z573" s="21">
        <v>0</v>
      </c>
      <c r="AA573" s="21">
        <v>0</v>
      </c>
      <c r="AB573" s="21">
        <v>0</v>
      </c>
      <c r="AC573" s="21"/>
      <c r="AD573" s="21">
        <v>0</v>
      </c>
      <c r="AE573" s="21">
        <v>0</v>
      </c>
      <c r="AF573" s="21">
        <v>0</v>
      </c>
      <c r="AG573" s="21"/>
      <c r="AH573" s="69">
        <f t="shared" si="620"/>
        <v>0</v>
      </c>
      <c r="AI573" s="61">
        <f t="shared" si="621"/>
        <v>0</v>
      </c>
      <c r="AJ573" s="61">
        <f t="shared" si="622"/>
        <v>0</v>
      </c>
      <c r="AK573" s="61">
        <f t="shared" si="623"/>
        <v>0</v>
      </c>
      <c r="AL573" s="61"/>
      <c r="AM573" s="61">
        <f t="shared" si="624"/>
        <v>0</v>
      </c>
      <c r="AN573" s="61">
        <f t="shared" si="625"/>
        <v>0</v>
      </c>
      <c r="AO573" s="61">
        <f t="shared" si="626"/>
        <v>0</v>
      </c>
      <c r="AP573" s="61"/>
      <c r="AQ573" s="61">
        <f t="shared" si="631"/>
        <v>0</v>
      </c>
      <c r="AR573" s="61">
        <f t="shared" si="632"/>
        <v>0</v>
      </c>
      <c r="AS573" s="61">
        <f t="shared" si="633"/>
        <v>0</v>
      </c>
    </row>
    <row r="574" spans="1:45" s="6" customFormat="1" ht="13.5" customHeight="1" x14ac:dyDescent="0.2">
      <c r="A574" s="16"/>
      <c r="B574" s="17" t="s">
        <v>40</v>
      </c>
      <c r="C574" s="20">
        <f>SUM(C575:C576)</f>
        <v>67859965.280000001</v>
      </c>
      <c r="D574" s="20">
        <f t="shared" ref="D574:J574" si="688">SUM(D575:D576)</f>
        <v>9868874.4499999993</v>
      </c>
      <c r="E574" s="20">
        <f t="shared" si="688"/>
        <v>19672511.09</v>
      </c>
      <c r="F574" s="20">
        <f t="shared" si="688"/>
        <v>30623730.149999999</v>
      </c>
      <c r="G574" s="20"/>
      <c r="H574" s="20">
        <f t="shared" si="688"/>
        <v>9840225.9800000004</v>
      </c>
      <c r="I574" s="20">
        <f t="shared" si="688"/>
        <v>19643409.619999997</v>
      </c>
      <c r="J574" s="20">
        <f t="shared" si="688"/>
        <v>25813054.98</v>
      </c>
      <c r="K574" s="27"/>
      <c r="L574" s="16"/>
      <c r="M574" s="17" t="s">
        <v>40</v>
      </c>
      <c r="N574" s="20">
        <f>SUM(N575:N576)</f>
        <v>76932520.189999998</v>
      </c>
      <c r="O574" s="20">
        <f t="shared" ref="O574:Q574" si="689">SUM(O575:O576)</f>
        <v>48406030.525420003</v>
      </c>
      <c r="P574" s="20">
        <f t="shared" si="689"/>
        <v>54406259.155420005</v>
      </c>
      <c r="Q574" s="20">
        <f t="shared" si="689"/>
        <v>61648212.945419997</v>
      </c>
      <c r="R574" s="20"/>
      <c r="S574" s="20">
        <f t="shared" ref="S574:U574" si="690">SUM(S575:S576)</f>
        <v>47911452.905420005</v>
      </c>
      <c r="T574" s="20">
        <f t="shared" si="690"/>
        <v>53986055.075420007</v>
      </c>
      <c r="U574" s="20">
        <f t="shared" si="690"/>
        <v>61266009.485420004</v>
      </c>
      <c r="W574" s="16"/>
      <c r="X574" s="17" t="s">
        <v>40</v>
      </c>
      <c r="Y574" s="20">
        <f>SUM(Y575:Y576)</f>
        <v>112521139.34</v>
      </c>
      <c r="Z574" s="20">
        <f t="shared" ref="Z574:AB574" si="691">SUM(Z575:Z576)</f>
        <v>66066219.115419999</v>
      </c>
      <c r="AA574" s="20">
        <f t="shared" si="691"/>
        <v>71826640.345420003</v>
      </c>
      <c r="AB574" s="20">
        <f t="shared" si="691"/>
        <v>81909952.39542</v>
      </c>
      <c r="AC574" s="20"/>
      <c r="AD574" s="20">
        <f t="shared" ref="AD574:AF574" si="692">SUM(AD575:AD576)</f>
        <v>65847283.115419999</v>
      </c>
      <c r="AE574" s="20">
        <f t="shared" si="692"/>
        <v>71609612.345420003</v>
      </c>
      <c r="AF574" s="20">
        <f t="shared" si="692"/>
        <v>74731277.89542</v>
      </c>
      <c r="AG574" s="20"/>
      <c r="AH574" s="69">
        <f t="shared" si="620"/>
        <v>35588619.150000006</v>
      </c>
      <c r="AI574" s="61">
        <f t="shared" si="621"/>
        <v>4418006.1700000018</v>
      </c>
      <c r="AJ574" s="61">
        <f t="shared" si="622"/>
        <v>5760421.2300000042</v>
      </c>
      <c r="AK574" s="61">
        <f t="shared" si="623"/>
        <v>10083312.049999997</v>
      </c>
      <c r="AL574" s="61"/>
      <c r="AM574" s="61">
        <f t="shared" si="624"/>
        <v>4581273.6299999952</v>
      </c>
      <c r="AN574" s="61">
        <f t="shared" si="625"/>
        <v>5762329.2300000042</v>
      </c>
      <c r="AO574" s="61">
        <f t="shared" si="626"/>
        <v>3121665.549999997</v>
      </c>
      <c r="AP574" s="61"/>
      <c r="AQ574" s="61">
        <f t="shared" si="631"/>
        <v>218936</v>
      </c>
      <c r="AR574" s="61">
        <f t="shared" si="632"/>
        <v>217028</v>
      </c>
      <c r="AS574" s="61">
        <f t="shared" si="633"/>
        <v>7178674.5</v>
      </c>
    </row>
    <row r="575" spans="1:45" s="6" customFormat="1" ht="13.5" customHeight="1" x14ac:dyDescent="0.2">
      <c r="A575" s="16"/>
      <c r="B575" s="18" t="s">
        <v>0</v>
      </c>
      <c r="C575" s="21">
        <v>67859965.280000001</v>
      </c>
      <c r="D575" s="21">
        <v>9868874.4499999993</v>
      </c>
      <c r="E575" s="21">
        <v>19672511.09</v>
      </c>
      <c r="F575" s="21">
        <v>30623730.149999999</v>
      </c>
      <c r="G575" s="21"/>
      <c r="H575" s="21">
        <v>9840225.9800000004</v>
      </c>
      <c r="I575" s="21">
        <v>19643409.619999997</v>
      </c>
      <c r="J575" s="21">
        <v>25813054.98</v>
      </c>
      <c r="K575" s="27"/>
      <c r="L575" s="16"/>
      <c r="M575" s="18" t="s">
        <v>0</v>
      </c>
      <c r="N575" s="14">
        <v>76932520.189999998</v>
      </c>
      <c r="O575" s="14">
        <v>48406030.525420003</v>
      </c>
      <c r="P575" s="14">
        <v>54406259.155420005</v>
      </c>
      <c r="Q575" s="14">
        <v>61648212.945419997</v>
      </c>
      <c r="R575" s="14"/>
      <c r="S575" s="14">
        <v>47911452.905420005</v>
      </c>
      <c r="T575" s="14">
        <v>53986055.075420007</v>
      </c>
      <c r="U575" s="14">
        <v>61266009.485420004</v>
      </c>
      <c r="W575" s="16"/>
      <c r="X575" s="18" t="s">
        <v>0</v>
      </c>
      <c r="Y575" s="14">
        <v>112521139.34</v>
      </c>
      <c r="Z575" s="14">
        <v>66066219.115419999</v>
      </c>
      <c r="AA575" s="14">
        <v>71826640.345420003</v>
      </c>
      <c r="AB575" s="14">
        <v>81909952.39542</v>
      </c>
      <c r="AC575" s="14"/>
      <c r="AD575" s="14">
        <v>65847283.115419999</v>
      </c>
      <c r="AE575" s="14">
        <v>71609612.345420003</v>
      </c>
      <c r="AF575" s="14">
        <v>74731277.89542</v>
      </c>
      <c r="AG575" s="14"/>
      <c r="AH575" s="69">
        <f t="shared" si="620"/>
        <v>35588619.150000006</v>
      </c>
      <c r="AI575" s="61">
        <f t="shared" si="621"/>
        <v>4418006.1700000018</v>
      </c>
      <c r="AJ575" s="61">
        <f t="shared" si="622"/>
        <v>5760421.2300000042</v>
      </c>
      <c r="AK575" s="61">
        <f t="shared" si="623"/>
        <v>10083312.049999997</v>
      </c>
      <c r="AL575" s="61"/>
      <c r="AM575" s="61">
        <f t="shared" si="624"/>
        <v>4581273.6299999952</v>
      </c>
      <c r="AN575" s="61">
        <f t="shared" si="625"/>
        <v>5762329.2300000042</v>
      </c>
      <c r="AO575" s="61">
        <f t="shared" si="626"/>
        <v>3121665.549999997</v>
      </c>
      <c r="AP575" s="61"/>
      <c r="AQ575" s="61">
        <f t="shared" si="631"/>
        <v>218936</v>
      </c>
      <c r="AR575" s="61">
        <f t="shared" si="632"/>
        <v>217028</v>
      </c>
      <c r="AS575" s="61">
        <f t="shared" si="633"/>
        <v>7178674.5</v>
      </c>
    </row>
    <row r="576" spans="1:45" s="6" customFormat="1" ht="13.5" customHeight="1" x14ac:dyDescent="0.2">
      <c r="A576" s="16"/>
      <c r="B576" s="18" t="s">
        <v>2</v>
      </c>
      <c r="C576" s="21">
        <v>0</v>
      </c>
      <c r="D576" s="21">
        <v>0</v>
      </c>
      <c r="E576" s="21">
        <v>0</v>
      </c>
      <c r="F576" s="21">
        <v>0</v>
      </c>
      <c r="G576" s="21"/>
      <c r="H576" s="21">
        <v>0</v>
      </c>
      <c r="I576" s="21">
        <v>0</v>
      </c>
      <c r="J576" s="21">
        <v>0</v>
      </c>
      <c r="K576" s="27"/>
      <c r="L576" s="16"/>
      <c r="M576" s="18" t="s">
        <v>2</v>
      </c>
      <c r="N576" s="21">
        <v>0</v>
      </c>
      <c r="O576" s="21">
        <v>0</v>
      </c>
      <c r="P576" s="21">
        <v>0</v>
      </c>
      <c r="Q576" s="21">
        <v>0</v>
      </c>
      <c r="R576" s="21"/>
      <c r="S576" s="21">
        <v>0</v>
      </c>
      <c r="T576" s="21">
        <v>0</v>
      </c>
      <c r="U576" s="21">
        <v>0</v>
      </c>
      <c r="W576" s="16"/>
      <c r="X576" s="18" t="s">
        <v>2</v>
      </c>
      <c r="Y576" s="21">
        <v>0</v>
      </c>
      <c r="Z576" s="21">
        <v>0</v>
      </c>
      <c r="AA576" s="21">
        <v>0</v>
      </c>
      <c r="AB576" s="21">
        <v>0</v>
      </c>
      <c r="AC576" s="21"/>
      <c r="AD576" s="21">
        <v>0</v>
      </c>
      <c r="AE576" s="21">
        <v>0</v>
      </c>
      <c r="AF576" s="21">
        <v>0</v>
      </c>
      <c r="AG576" s="21"/>
      <c r="AH576" s="69">
        <f t="shared" si="620"/>
        <v>0</v>
      </c>
      <c r="AI576" s="61">
        <f t="shared" si="621"/>
        <v>0</v>
      </c>
      <c r="AJ576" s="61">
        <f t="shared" si="622"/>
        <v>0</v>
      </c>
      <c r="AK576" s="61">
        <f t="shared" si="623"/>
        <v>0</v>
      </c>
      <c r="AL576" s="61"/>
      <c r="AM576" s="61">
        <f t="shared" si="624"/>
        <v>0</v>
      </c>
      <c r="AN576" s="61">
        <f t="shared" si="625"/>
        <v>0</v>
      </c>
      <c r="AO576" s="61">
        <f t="shared" si="626"/>
        <v>0</v>
      </c>
      <c r="AP576" s="61"/>
      <c r="AQ576" s="61">
        <f t="shared" si="631"/>
        <v>0</v>
      </c>
      <c r="AR576" s="61">
        <f t="shared" si="632"/>
        <v>0</v>
      </c>
      <c r="AS576" s="61">
        <f t="shared" si="633"/>
        <v>0</v>
      </c>
    </row>
    <row r="577" spans="1:67" s="6" customFormat="1" ht="13.5" customHeight="1" x14ac:dyDescent="0.2">
      <c r="A577" s="16"/>
      <c r="B577" s="17" t="s">
        <v>129</v>
      </c>
      <c r="C577" s="20">
        <f>SUM(C578:C579)</f>
        <v>59995541.459999993</v>
      </c>
      <c r="D577" s="20">
        <f t="shared" ref="D577:J577" si="693">SUM(D578:D579)</f>
        <v>17618425.030000001</v>
      </c>
      <c r="E577" s="20">
        <f t="shared" si="693"/>
        <v>28462888.759999998</v>
      </c>
      <c r="F577" s="20">
        <f t="shared" si="693"/>
        <v>40066289.289999999</v>
      </c>
      <c r="G577" s="20"/>
      <c r="H577" s="20">
        <f t="shared" si="693"/>
        <v>15580925.83</v>
      </c>
      <c r="I577" s="20">
        <f t="shared" si="693"/>
        <v>26223959.170000002</v>
      </c>
      <c r="J577" s="20">
        <f t="shared" si="693"/>
        <v>37625929.299999997</v>
      </c>
      <c r="K577" s="27"/>
      <c r="L577" s="16"/>
      <c r="M577" s="17" t="s">
        <v>129</v>
      </c>
      <c r="N577" s="20">
        <f>SUM(N578:N579)</f>
        <v>68554505.459999993</v>
      </c>
      <c r="O577" s="20">
        <f t="shared" ref="O577:Q577" si="694">SUM(O578:O579)</f>
        <v>48686131.82</v>
      </c>
      <c r="P577" s="20">
        <f t="shared" si="694"/>
        <v>51190422.549999997</v>
      </c>
      <c r="Q577" s="20">
        <f t="shared" si="694"/>
        <v>54453650.079999998</v>
      </c>
      <c r="R577" s="20"/>
      <c r="S577" s="20">
        <f t="shared" ref="S577:U577" si="695">SUM(S578:S579)</f>
        <v>44980592.219999999</v>
      </c>
      <c r="T577" s="20">
        <f t="shared" si="695"/>
        <v>47294586.219999999</v>
      </c>
      <c r="U577" s="20">
        <f t="shared" si="695"/>
        <v>48941023.019999996</v>
      </c>
      <c r="W577" s="16"/>
      <c r="X577" s="17" t="s">
        <v>129</v>
      </c>
      <c r="Y577" s="20">
        <f>SUM(Y578:Y579)</f>
        <v>61453714.459999993</v>
      </c>
      <c r="Z577" s="20">
        <f t="shared" ref="Z577:AB577" si="696">SUM(Z578:Z579)</f>
        <v>58035071.409999996</v>
      </c>
      <c r="AA577" s="20">
        <f t="shared" si="696"/>
        <v>60517904.810000002</v>
      </c>
      <c r="AB577" s="20">
        <f t="shared" si="696"/>
        <v>62883737.170000002</v>
      </c>
      <c r="AC577" s="20"/>
      <c r="AD577" s="20">
        <f t="shared" ref="AD577:AF577" si="697">SUM(AD578:AD579)</f>
        <v>49259882.950000003</v>
      </c>
      <c r="AE577" s="20">
        <f t="shared" si="697"/>
        <v>52367924.829999998</v>
      </c>
      <c r="AF577" s="20">
        <f t="shared" si="697"/>
        <v>56201767.530000001</v>
      </c>
      <c r="AG577" s="20"/>
      <c r="AH577" s="69">
        <f t="shared" si="620"/>
        <v>-7100791</v>
      </c>
      <c r="AI577" s="61">
        <f>+Z577-Q577</f>
        <v>3581421.3299999982</v>
      </c>
      <c r="AJ577" s="61">
        <f t="shared" si="622"/>
        <v>2482833.400000006</v>
      </c>
      <c r="AK577" s="61">
        <f t="shared" si="623"/>
        <v>2365832.3599999994</v>
      </c>
      <c r="AL577" s="61"/>
      <c r="AM577" s="61">
        <f t="shared" si="624"/>
        <v>318859.93000000715</v>
      </c>
      <c r="AN577" s="61">
        <f t="shared" si="625"/>
        <v>3108041.8799999952</v>
      </c>
      <c r="AO577" s="61">
        <f t="shared" si="626"/>
        <v>3833842.700000003</v>
      </c>
      <c r="AP577" s="61"/>
      <c r="AQ577" s="61">
        <f t="shared" si="631"/>
        <v>8775188.4599999934</v>
      </c>
      <c r="AR577" s="61">
        <f t="shared" si="632"/>
        <v>8149979.9800000042</v>
      </c>
      <c r="AS577" s="61">
        <f t="shared" si="633"/>
        <v>6681969.6400000006</v>
      </c>
    </row>
    <row r="578" spans="1:67" s="6" customFormat="1" ht="13.5" customHeight="1" x14ac:dyDescent="0.2">
      <c r="A578" s="16"/>
      <c r="B578" s="18" t="s">
        <v>0</v>
      </c>
      <c r="C578" s="21">
        <v>59995541.459999993</v>
      </c>
      <c r="D578" s="21">
        <v>17618425.030000001</v>
      </c>
      <c r="E578" s="21">
        <v>28462888.759999998</v>
      </c>
      <c r="F578" s="21">
        <v>40066289.289999999</v>
      </c>
      <c r="G578" s="21"/>
      <c r="H578" s="21">
        <v>15580925.83</v>
      </c>
      <c r="I578" s="21">
        <v>26223959.170000002</v>
      </c>
      <c r="J578" s="21">
        <v>37625929.299999997</v>
      </c>
      <c r="K578" s="27"/>
      <c r="L578" s="16"/>
      <c r="M578" s="18" t="s">
        <v>0</v>
      </c>
      <c r="N578" s="14">
        <v>68554505.459999993</v>
      </c>
      <c r="O578" s="14">
        <v>48686131.82</v>
      </c>
      <c r="P578" s="14">
        <v>51190422.549999997</v>
      </c>
      <c r="Q578" s="14">
        <v>54453650.079999998</v>
      </c>
      <c r="R578" s="14"/>
      <c r="S578" s="14">
        <v>44980592.219999999</v>
      </c>
      <c r="T578" s="14">
        <v>47294586.219999999</v>
      </c>
      <c r="U578" s="14">
        <v>48941023.019999996</v>
      </c>
      <c r="W578" s="16"/>
      <c r="X578" s="18" t="s">
        <v>0</v>
      </c>
      <c r="Y578" s="14">
        <v>61453714.459999993</v>
      </c>
      <c r="Z578" s="14">
        <v>58035071.409999996</v>
      </c>
      <c r="AA578" s="14">
        <v>60517904.810000002</v>
      </c>
      <c r="AB578" s="14">
        <v>62883737.170000002</v>
      </c>
      <c r="AC578" s="14"/>
      <c r="AD578" s="14">
        <v>49259882.950000003</v>
      </c>
      <c r="AE578" s="14">
        <v>52367924.829999998</v>
      </c>
      <c r="AF578" s="14">
        <v>56201767.530000001</v>
      </c>
      <c r="AG578" s="14"/>
      <c r="AH578" s="69">
        <f t="shared" si="620"/>
        <v>-7100791</v>
      </c>
      <c r="AI578" s="61">
        <f>+Z578-Q578</f>
        <v>3581421.3299999982</v>
      </c>
      <c r="AJ578" s="61">
        <f t="shared" si="622"/>
        <v>2482833.400000006</v>
      </c>
      <c r="AK578" s="61">
        <f t="shared" si="623"/>
        <v>2365832.3599999994</v>
      </c>
      <c r="AL578" s="61"/>
      <c r="AM578" s="61">
        <f t="shared" si="624"/>
        <v>318859.93000000715</v>
      </c>
      <c r="AN578" s="61">
        <f t="shared" si="625"/>
        <v>3108041.8799999952</v>
      </c>
      <c r="AO578" s="61">
        <f t="shared" si="626"/>
        <v>3833842.700000003</v>
      </c>
      <c r="AP578" s="61"/>
      <c r="AQ578" s="61">
        <f t="shared" si="631"/>
        <v>8775188.4599999934</v>
      </c>
      <c r="AR578" s="61">
        <f t="shared" si="632"/>
        <v>8149979.9800000042</v>
      </c>
      <c r="AS578" s="61">
        <f t="shared" si="633"/>
        <v>6681969.6400000006</v>
      </c>
    </row>
    <row r="579" spans="1:67" s="6" customFormat="1" ht="13.5" customHeight="1" x14ac:dyDescent="0.2">
      <c r="A579" s="16"/>
      <c r="B579" s="18" t="s">
        <v>2</v>
      </c>
      <c r="C579" s="21">
        <v>0</v>
      </c>
      <c r="D579" s="21">
        <v>0</v>
      </c>
      <c r="E579" s="21">
        <v>0</v>
      </c>
      <c r="F579" s="21">
        <v>0</v>
      </c>
      <c r="G579" s="21"/>
      <c r="H579" s="21">
        <v>0</v>
      </c>
      <c r="I579" s="21">
        <v>0</v>
      </c>
      <c r="J579" s="21">
        <v>0</v>
      </c>
      <c r="K579" s="27"/>
      <c r="L579" s="16"/>
      <c r="M579" s="18" t="s">
        <v>2</v>
      </c>
      <c r="N579" s="21">
        <v>0</v>
      </c>
      <c r="O579" s="21">
        <v>0</v>
      </c>
      <c r="P579" s="21">
        <v>0</v>
      </c>
      <c r="Q579" s="21">
        <v>0</v>
      </c>
      <c r="R579" s="21"/>
      <c r="S579" s="21">
        <v>0</v>
      </c>
      <c r="T579" s="21">
        <v>0</v>
      </c>
      <c r="U579" s="21">
        <v>0</v>
      </c>
      <c r="W579" s="16"/>
      <c r="X579" s="18" t="s">
        <v>2</v>
      </c>
      <c r="Y579" s="21">
        <v>0</v>
      </c>
      <c r="Z579" s="21">
        <v>0</v>
      </c>
      <c r="AA579" s="21">
        <v>0</v>
      </c>
      <c r="AB579" s="21">
        <v>0</v>
      </c>
      <c r="AC579" s="21"/>
      <c r="AD579" s="21">
        <v>0</v>
      </c>
      <c r="AE579" s="21">
        <v>0</v>
      </c>
      <c r="AF579" s="21">
        <v>0</v>
      </c>
      <c r="AG579" s="21"/>
      <c r="AH579" s="69">
        <f t="shared" si="620"/>
        <v>0</v>
      </c>
      <c r="AI579" s="61">
        <f t="shared" si="621"/>
        <v>0</v>
      </c>
      <c r="AJ579" s="61">
        <f t="shared" si="622"/>
        <v>0</v>
      </c>
      <c r="AK579" s="61">
        <f t="shared" si="623"/>
        <v>0</v>
      </c>
      <c r="AL579" s="61"/>
      <c r="AM579" s="61">
        <f t="shared" si="624"/>
        <v>0</v>
      </c>
      <c r="AN579" s="61">
        <f t="shared" si="625"/>
        <v>0</v>
      </c>
      <c r="AO579" s="61">
        <f t="shared" si="626"/>
        <v>0</v>
      </c>
      <c r="AP579" s="61"/>
      <c r="AQ579" s="61">
        <f t="shared" si="631"/>
        <v>0</v>
      </c>
      <c r="AR579" s="61">
        <f t="shared" si="632"/>
        <v>0</v>
      </c>
      <c r="AS579" s="61">
        <f t="shared" si="633"/>
        <v>0</v>
      </c>
    </row>
    <row r="580" spans="1:67" s="6" customFormat="1" ht="16.5" x14ac:dyDescent="0.2">
      <c r="A580" s="16"/>
      <c r="B580" s="18"/>
      <c r="C580" s="21"/>
      <c r="D580" s="21"/>
      <c r="E580" s="21"/>
      <c r="F580" s="21"/>
      <c r="G580" s="21"/>
      <c r="H580" s="21"/>
      <c r="I580" s="21"/>
      <c r="J580" s="21"/>
      <c r="K580" s="27"/>
      <c r="L580" s="16"/>
      <c r="M580" s="18"/>
      <c r="N580" s="21"/>
      <c r="O580" s="21"/>
      <c r="P580" s="21"/>
      <c r="Q580" s="21"/>
      <c r="R580" s="21"/>
      <c r="S580" s="21"/>
      <c r="T580" s="21"/>
      <c r="U580" s="21"/>
      <c r="W580" s="16"/>
      <c r="X580" s="17" t="s">
        <v>303</v>
      </c>
      <c r="Y580" s="20">
        <f>SUM(Y581:Y582)</f>
        <v>1980903.73</v>
      </c>
      <c r="Z580" s="20">
        <f t="shared" ref="Z580:AB580" si="698">SUM(Z581:Z582)</f>
        <v>0</v>
      </c>
      <c r="AA580" s="20">
        <f t="shared" si="698"/>
        <v>236015</v>
      </c>
      <c r="AB580" s="20">
        <f t="shared" si="698"/>
        <v>686665.04</v>
      </c>
      <c r="AC580" s="20"/>
      <c r="AD580" s="20">
        <f t="shared" ref="AD580:AF580" si="699">SUM(AD581:AD582)</f>
        <v>0</v>
      </c>
      <c r="AE580" s="20">
        <f t="shared" si="699"/>
        <v>236015</v>
      </c>
      <c r="AF580" s="20">
        <f t="shared" si="699"/>
        <v>686665.04</v>
      </c>
      <c r="AG580" s="21"/>
      <c r="AH580" s="69"/>
      <c r="AI580" s="61"/>
      <c r="AJ580" s="61"/>
      <c r="AK580" s="61"/>
      <c r="AL580" s="61"/>
      <c r="AM580" s="61"/>
      <c r="AN580" s="61"/>
      <c r="AO580" s="61"/>
      <c r="AP580" s="61"/>
      <c r="AQ580" s="61">
        <f t="shared" si="631"/>
        <v>0</v>
      </c>
      <c r="AR580" s="61">
        <f t="shared" si="632"/>
        <v>0</v>
      </c>
      <c r="AS580" s="61">
        <f t="shared" si="633"/>
        <v>0</v>
      </c>
    </row>
    <row r="581" spans="1:67" s="6" customFormat="1" ht="13.5" customHeight="1" x14ac:dyDescent="0.2">
      <c r="A581" s="16"/>
      <c r="B581" s="18"/>
      <c r="C581" s="21"/>
      <c r="D581" s="21"/>
      <c r="E581" s="21"/>
      <c r="F581" s="21"/>
      <c r="G581" s="21"/>
      <c r="H581" s="21"/>
      <c r="I581" s="21"/>
      <c r="J581" s="21"/>
      <c r="K581" s="27"/>
      <c r="L581" s="16"/>
      <c r="M581" s="18"/>
      <c r="N581" s="21"/>
      <c r="O581" s="21"/>
      <c r="P581" s="21"/>
      <c r="Q581" s="21"/>
      <c r="R581" s="21"/>
      <c r="S581" s="21"/>
      <c r="T581" s="21"/>
      <c r="U581" s="21"/>
      <c r="W581" s="16"/>
      <c r="X581" s="18" t="s">
        <v>0</v>
      </c>
      <c r="Y581" s="14">
        <v>1980903.73</v>
      </c>
      <c r="Z581" s="14"/>
      <c r="AA581" s="14">
        <v>236015</v>
      </c>
      <c r="AB581" s="14">
        <v>686665.04</v>
      </c>
      <c r="AC581" s="14"/>
      <c r="AD581" s="14"/>
      <c r="AE581" s="14">
        <v>236015</v>
      </c>
      <c r="AF581" s="14">
        <v>686665.04</v>
      </c>
      <c r="AG581" s="21"/>
      <c r="AH581" s="69"/>
      <c r="AI581" s="61"/>
      <c r="AJ581" s="61"/>
      <c r="AK581" s="61"/>
      <c r="AL581" s="61"/>
      <c r="AM581" s="61"/>
      <c r="AN581" s="61"/>
      <c r="AO581" s="61"/>
      <c r="AP581" s="61"/>
      <c r="AQ581" s="61">
        <f t="shared" si="631"/>
        <v>0</v>
      </c>
      <c r="AR581" s="61">
        <f t="shared" si="632"/>
        <v>0</v>
      </c>
      <c r="AS581" s="61">
        <f t="shared" si="633"/>
        <v>0</v>
      </c>
    </row>
    <row r="582" spans="1:67" s="6" customFormat="1" ht="13.5" customHeight="1" x14ac:dyDescent="0.2">
      <c r="A582" s="16"/>
      <c r="B582" s="18"/>
      <c r="C582" s="21"/>
      <c r="D582" s="21"/>
      <c r="E582" s="21"/>
      <c r="F582" s="21"/>
      <c r="G582" s="21"/>
      <c r="H582" s="21"/>
      <c r="I582" s="21"/>
      <c r="J582" s="21"/>
      <c r="K582" s="27"/>
      <c r="L582" s="16"/>
      <c r="M582" s="18"/>
      <c r="N582" s="21"/>
      <c r="O582" s="21"/>
      <c r="P582" s="21"/>
      <c r="Q582" s="21"/>
      <c r="R582" s="21"/>
      <c r="S582" s="21"/>
      <c r="T582" s="21"/>
      <c r="U582" s="21"/>
      <c r="W582" s="16"/>
      <c r="X582" s="18" t="s">
        <v>2</v>
      </c>
      <c r="Y582" s="21">
        <v>0</v>
      </c>
      <c r="Z582" s="21">
        <v>0</v>
      </c>
      <c r="AA582" s="21">
        <v>0</v>
      </c>
      <c r="AB582" s="21">
        <v>0</v>
      </c>
      <c r="AC582" s="21"/>
      <c r="AD582" s="21">
        <v>0</v>
      </c>
      <c r="AE582" s="21">
        <v>0</v>
      </c>
      <c r="AF582" s="21">
        <v>0</v>
      </c>
      <c r="AG582" s="21"/>
      <c r="AH582" s="69"/>
      <c r="AI582" s="61"/>
      <c r="AJ582" s="61"/>
      <c r="AK582" s="61"/>
      <c r="AL582" s="61"/>
      <c r="AM582" s="61"/>
      <c r="AN582" s="61"/>
      <c r="AO582" s="61"/>
      <c r="AP582" s="61"/>
      <c r="AQ582" s="61">
        <f t="shared" si="631"/>
        <v>0</v>
      </c>
      <c r="AR582" s="61">
        <f t="shared" si="632"/>
        <v>0</v>
      </c>
      <c r="AS582" s="61">
        <f t="shared" si="633"/>
        <v>0</v>
      </c>
    </row>
    <row r="583" spans="1:67" ht="13.5" customHeight="1" x14ac:dyDescent="0.2">
      <c r="A583" s="8" t="s">
        <v>170</v>
      </c>
      <c r="B583" s="9" t="s">
        <v>18</v>
      </c>
      <c r="C583" s="14"/>
      <c r="D583" s="14"/>
      <c r="E583" s="14"/>
      <c r="F583" s="14"/>
      <c r="G583" s="14"/>
      <c r="H583" s="14"/>
      <c r="I583" s="14"/>
      <c r="J583" s="14"/>
      <c r="K583" s="27"/>
      <c r="L583" s="8" t="s">
        <v>170</v>
      </c>
      <c r="M583" s="9" t="s">
        <v>18</v>
      </c>
      <c r="N583" s="14"/>
      <c r="O583" s="14"/>
      <c r="P583" s="14"/>
      <c r="Q583" s="14"/>
      <c r="R583" s="14"/>
      <c r="S583" s="14"/>
      <c r="T583" s="14"/>
      <c r="U583" s="14"/>
      <c r="W583" s="8" t="s">
        <v>170</v>
      </c>
      <c r="X583" s="9" t="s">
        <v>18</v>
      </c>
      <c r="Y583" s="14"/>
      <c r="Z583" s="14"/>
      <c r="AA583" s="14"/>
      <c r="AB583" s="14"/>
      <c r="AC583" s="14"/>
      <c r="AD583" s="14"/>
      <c r="AE583" s="14"/>
      <c r="AF583" s="14"/>
      <c r="AG583" s="14"/>
      <c r="AH583" s="69">
        <f t="shared" si="620"/>
        <v>0</v>
      </c>
      <c r="AI583" s="61">
        <f t="shared" si="621"/>
        <v>0</v>
      </c>
      <c r="AJ583" s="61">
        <f t="shared" si="622"/>
        <v>0</v>
      </c>
      <c r="AK583" s="61">
        <f t="shared" si="623"/>
        <v>0</v>
      </c>
      <c r="AL583" s="61"/>
      <c r="AM583" s="61">
        <f t="shared" si="624"/>
        <v>0</v>
      </c>
      <c r="AN583" s="61">
        <f t="shared" si="625"/>
        <v>0</v>
      </c>
      <c r="AO583" s="61">
        <f t="shared" si="626"/>
        <v>0</v>
      </c>
      <c r="AP583" s="61"/>
      <c r="AQ583" s="61">
        <f t="shared" si="631"/>
        <v>0</v>
      </c>
      <c r="AR583" s="61">
        <f t="shared" si="632"/>
        <v>0</v>
      </c>
      <c r="AS583" s="61">
        <f t="shared" si="633"/>
        <v>0</v>
      </c>
      <c r="AT583" s="1"/>
      <c r="AU583" s="1"/>
      <c r="AV583" s="1"/>
      <c r="AW583" s="1"/>
      <c r="AX583" s="1"/>
      <c r="AY583" s="1"/>
      <c r="AZ583" s="1"/>
      <c r="BA583" s="1"/>
      <c r="BB583" s="1"/>
      <c r="BC583" s="1"/>
      <c r="BD583" s="1"/>
      <c r="BE583" s="1"/>
      <c r="BF583" s="1"/>
      <c r="BG583" s="1"/>
      <c r="BH583" s="1"/>
      <c r="BI583" s="1"/>
      <c r="BJ583" s="1"/>
      <c r="BK583" s="1"/>
      <c r="BL583" s="1"/>
      <c r="BM583" s="1"/>
      <c r="BN583" s="1"/>
      <c r="BO583" s="1"/>
    </row>
    <row r="584" spans="1:67" s="6" customFormat="1" ht="13.5" customHeight="1" x14ac:dyDescent="0.2">
      <c r="A584" s="16"/>
      <c r="B584" s="17" t="s">
        <v>21</v>
      </c>
      <c r="C584" s="20">
        <f>SUM(C585:C586)</f>
        <v>88796250.719999999</v>
      </c>
      <c r="D584" s="20">
        <f t="shared" ref="D584:J584" si="700">SUM(D585:D586)</f>
        <v>176342</v>
      </c>
      <c r="E584" s="20">
        <f t="shared" si="700"/>
        <v>7328588.6500000004</v>
      </c>
      <c r="F584" s="20">
        <f t="shared" si="700"/>
        <v>13915684.66</v>
      </c>
      <c r="G584" s="20">
        <f t="shared" si="700"/>
        <v>0</v>
      </c>
      <c r="H584" s="20">
        <f t="shared" si="700"/>
        <v>176342</v>
      </c>
      <c r="I584" s="20">
        <f t="shared" si="700"/>
        <v>5739740</v>
      </c>
      <c r="J584" s="20">
        <f t="shared" si="700"/>
        <v>11508388.33</v>
      </c>
      <c r="K584" s="27"/>
      <c r="L584" s="16"/>
      <c r="M584" s="17" t="s">
        <v>21</v>
      </c>
      <c r="N584" s="66">
        <f>SUM(N585:N586)</f>
        <v>96322192.50999999</v>
      </c>
      <c r="O584" s="20">
        <f t="shared" ref="O584:U584" si="701">SUM(O585:O586)</f>
        <v>22594592.66</v>
      </c>
      <c r="P584" s="20">
        <f t="shared" si="701"/>
        <v>29298518.960000001</v>
      </c>
      <c r="Q584" s="20">
        <f t="shared" si="701"/>
        <v>39626096.649999999</v>
      </c>
      <c r="R584" s="20"/>
      <c r="S584" s="20">
        <f t="shared" si="701"/>
        <v>18960900.710000001</v>
      </c>
      <c r="T584" s="20">
        <f t="shared" si="701"/>
        <v>25629942.68</v>
      </c>
      <c r="U584" s="20">
        <f t="shared" si="701"/>
        <v>35503504.060000002</v>
      </c>
      <c r="W584" s="16"/>
      <c r="X584" s="17" t="s">
        <v>21</v>
      </c>
      <c r="Y584" s="20">
        <f>SUM(Y585:Y586)</f>
        <v>94950025.549999982</v>
      </c>
      <c r="Z584" s="20">
        <f t="shared" ref="Z584:AB584" si="702">SUM(Z585:Z586)</f>
        <v>55057241.000000007</v>
      </c>
      <c r="AA584" s="20">
        <f t="shared" si="702"/>
        <v>60346410.849999979</v>
      </c>
      <c r="AB584" s="20">
        <f t="shared" si="702"/>
        <v>62470538.609999985</v>
      </c>
      <c r="AC584" s="20"/>
      <c r="AD584" s="20">
        <f t="shared" ref="AD584:AF584" si="703">SUM(AD585:AD586)</f>
        <v>46192088.579999998</v>
      </c>
      <c r="AE584" s="20">
        <f t="shared" si="703"/>
        <v>52542568.359999992</v>
      </c>
      <c r="AF584" s="20">
        <f t="shared" si="703"/>
        <v>58932923.319999985</v>
      </c>
      <c r="AG584" s="20"/>
      <c r="AH584" s="69">
        <f t="shared" si="620"/>
        <v>-1372166.9600000083</v>
      </c>
      <c r="AI584" s="61">
        <f t="shared" si="621"/>
        <v>15431144.350000009</v>
      </c>
      <c r="AJ584" s="61">
        <f t="shared" si="622"/>
        <v>5289169.8499999717</v>
      </c>
      <c r="AK584" s="61">
        <f t="shared" si="623"/>
        <v>2124127.7600000054</v>
      </c>
      <c r="AL584" s="61"/>
      <c r="AM584" s="61">
        <f t="shared" si="624"/>
        <v>10688584.519999996</v>
      </c>
      <c r="AN584" s="61">
        <f t="shared" si="625"/>
        <v>6350479.7799999937</v>
      </c>
      <c r="AO584" s="61">
        <f t="shared" si="626"/>
        <v>6390354.9599999934</v>
      </c>
      <c r="AP584" s="61"/>
      <c r="AQ584" s="61">
        <f t="shared" si="631"/>
        <v>8865152.4200000092</v>
      </c>
      <c r="AR584" s="61">
        <f t="shared" si="632"/>
        <v>7803842.4899999872</v>
      </c>
      <c r="AS584" s="61">
        <f t="shared" si="633"/>
        <v>3537615.2899999991</v>
      </c>
    </row>
    <row r="585" spans="1:67" s="6" customFormat="1" ht="13.5" customHeight="1" x14ac:dyDescent="0.2">
      <c r="A585" s="16"/>
      <c r="B585" s="18" t="s">
        <v>0</v>
      </c>
      <c r="C585" s="21">
        <v>88796250.719999999</v>
      </c>
      <c r="D585" s="21">
        <v>176342</v>
      </c>
      <c r="E585" s="21">
        <v>7328588.6500000004</v>
      </c>
      <c r="F585" s="21">
        <v>13915684.66</v>
      </c>
      <c r="G585" s="21"/>
      <c r="H585" s="21">
        <v>176342</v>
      </c>
      <c r="I585" s="21">
        <v>5739740</v>
      </c>
      <c r="J585" s="21">
        <v>11508388.33</v>
      </c>
      <c r="K585" s="27"/>
      <c r="L585" s="16"/>
      <c r="M585" s="18" t="s">
        <v>0</v>
      </c>
      <c r="N585" s="67">
        <v>96322192.50999999</v>
      </c>
      <c r="O585" s="14">
        <v>22594592.66</v>
      </c>
      <c r="P585" s="14">
        <v>29298518.960000001</v>
      </c>
      <c r="Q585" s="14">
        <v>39626096.649999999</v>
      </c>
      <c r="R585" s="14"/>
      <c r="S585" s="14">
        <v>18960900.710000001</v>
      </c>
      <c r="T585" s="14">
        <v>25629942.68</v>
      </c>
      <c r="U585" s="14">
        <v>35503504.060000002</v>
      </c>
      <c r="W585" s="16"/>
      <c r="X585" s="18" t="s">
        <v>0</v>
      </c>
      <c r="Y585" s="21">
        <v>94950025.549999982</v>
      </c>
      <c r="Z585" s="14">
        <v>55057241.000000007</v>
      </c>
      <c r="AA585" s="14">
        <v>60346410.849999979</v>
      </c>
      <c r="AB585" s="14">
        <v>62470538.609999985</v>
      </c>
      <c r="AC585" s="14"/>
      <c r="AD585" s="14">
        <v>46192088.579999998</v>
      </c>
      <c r="AE585" s="14">
        <v>52542568.359999992</v>
      </c>
      <c r="AF585" s="14">
        <v>58932923.319999985</v>
      </c>
      <c r="AG585" s="14"/>
      <c r="AH585" s="69">
        <f t="shared" si="620"/>
        <v>-1372166.9600000083</v>
      </c>
      <c r="AI585" s="61">
        <f t="shared" si="621"/>
        <v>15431144.350000009</v>
      </c>
      <c r="AJ585" s="61">
        <f t="shared" si="622"/>
        <v>5289169.8499999717</v>
      </c>
      <c r="AK585" s="61">
        <f t="shared" si="623"/>
        <v>2124127.7600000054</v>
      </c>
      <c r="AL585" s="61"/>
      <c r="AM585" s="61">
        <f t="shared" si="624"/>
        <v>10688584.519999996</v>
      </c>
      <c r="AN585" s="61">
        <f t="shared" si="625"/>
        <v>6350479.7799999937</v>
      </c>
      <c r="AO585" s="61">
        <f t="shared" si="626"/>
        <v>6390354.9599999934</v>
      </c>
      <c r="AP585" s="61"/>
      <c r="AQ585" s="61">
        <f t="shared" si="631"/>
        <v>8865152.4200000092</v>
      </c>
      <c r="AR585" s="61">
        <f t="shared" si="632"/>
        <v>7803842.4899999872</v>
      </c>
      <c r="AS585" s="61">
        <f t="shared" si="633"/>
        <v>3537615.2899999991</v>
      </c>
    </row>
    <row r="586" spans="1:67" s="6" customFormat="1" ht="13.5" customHeight="1" x14ac:dyDescent="0.2">
      <c r="A586" s="16"/>
      <c r="B586" s="18" t="s">
        <v>2</v>
      </c>
      <c r="C586" s="21">
        <v>0</v>
      </c>
      <c r="D586" s="21">
        <v>0</v>
      </c>
      <c r="E586" s="21">
        <v>0</v>
      </c>
      <c r="F586" s="21">
        <v>0</v>
      </c>
      <c r="G586" s="21"/>
      <c r="H586" s="21">
        <v>0</v>
      </c>
      <c r="I586" s="21">
        <v>0</v>
      </c>
      <c r="J586" s="21">
        <v>0</v>
      </c>
      <c r="K586" s="27"/>
      <c r="L586" s="16"/>
      <c r="M586" s="18" t="s">
        <v>2</v>
      </c>
      <c r="N586" s="21">
        <v>0</v>
      </c>
      <c r="O586" s="21">
        <v>0</v>
      </c>
      <c r="P586" s="21">
        <v>0</v>
      </c>
      <c r="Q586" s="21">
        <v>0</v>
      </c>
      <c r="R586" s="21"/>
      <c r="S586" s="21">
        <v>0</v>
      </c>
      <c r="T586" s="21">
        <v>0</v>
      </c>
      <c r="U586" s="21">
        <v>0</v>
      </c>
      <c r="W586" s="16"/>
      <c r="X586" s="18" t="s">
        <v>2</v>
      </c>
      <c r="Y586" s="21">
        <v>0</v>
      </c>
      <c r="Z586" s="21">
        <v>0</v>
      </c>
      <c r="AA586" s="21">
        <v>0</v>
      </c>
      <c r="AB586" s="21">
        <v>0</v>
      </c>
      <c r="AC586" s="21"/>
      <c r="AD586" s="21">
        <v>0</v>
      </c>
      <c r="AE586" s="21">
        <v>0</v>
      </c>
      <c r="AF586" s="21">
        <v>0</v>
      </c>
      <c r="AG586" s="21"/>
      <c r="AH586" s="69">
        <f t="shared" si="620"/>
        <v>0</v>
      </c>
      <c r="AI586" s="61">
        <f t="shared" si="621"/>
        <v>0</v>
      </c>
      <c r="AJ586" s="61">
        <f t="shared" si="622"/>
        <v>0</v>
      </c>
      <c r="AK586" s="61">
        <f t="shared" si="623"/>
        <v>0</v>
      </c>
      <c r="AL586" s="61"/>
      <c r="AM586" s="61">
        <f t="shared" si="624"/>
        <v>0</v>
      </c>
      <c r="AN586" s="61">
        <f t="shared" si="625"/>
        <v>0</v>
      </c>
      <c r="AO586" s="61">
        <f t="shared" si="626"/>
        <v>0</v>
      </c>
      <c r="AP586" s="61"/>
      <c r="AQ586" s="61">
        <f t="shared" si="631"/>
        <v>0</v>
      </c>
      <c r="AR586" s="61">
        <f t="shared" si="632"/>
        <v>0</v>
      </c>
      <c r="AS586" s="61">
        <f t="shared" si="633"/>
        <v>0</v>
      </c>
    </row>
    <row r="587" spans="1:67" s="6" customFormat="1" ht="13.5" customHeight="1" x14ac:dyDescent="0.2">
      <c r="A587" s="16"/>
      <c r="B587" s="17" t="s">
        <v>133</v>
      </c>
      <c r="C587" s="20">
        <f>SUM(C588:C589)</f>
        <v>109480959.44600001</v>
      </c>
      <c r="D587" s="20">
        <f t="shared" ref="D587:J587" si="704">SUM(D588:D589)</f>
        <v>53447888.162499994</v>
      </c>
      <c r="E587" s="20">
        <f t="shared" si="704"/>
        <v>59140336.146666668</v>
      </c>
      <c r="F587" s="20">
        <f t="shared" si="704"/>
        <v>69593748.329166666</v>
      </c>
      <c r="G587" s="20">
        <f t="shared" si="704"/>
        <v>0</v>
      </c>
      <c r="H587" s="20">
        <f t="shared" si="704"/>
        <v>844761</v>
      </c>
      <c r="I587" s="20">
        <f t="shared" si="704"/>
        <v>3482722.5</v>
      </c>
      <c r="J587" s="20">
        <f t="shared" si="704"/>
        <v>46954347.720000006</v>
      </c>
      <c r="K587" s="27"/>
      <c r="L587" s="16"/>
      <c r="M587" s="17" t="s">
        <v>133</v>
      </c>
      <c r="N587" s="20">
        <f>SUM(N588:N589)</f>
        <v>11384107</v>
      </c>
      <c r="O587" s="20">
        <f t="shared" ref="O587:U587" si="705">SUM(O588:O589)</f>
        <v>4178302</v>
      </c>
      <c r="P587" s="20">
        <f t="shared" si="705"/>
        <v>4954779</v>
      </c>
      <c r="Q587" s="20">
        <f t="shared" si="705"/>
        <v>5961054</v>
      </c>
      <c r="R587" s="20"/>
      <c r="S587" s="20">
        <f t="shared" si="705"/>
        <v>2122374</v>
      </c>
      <c r="T587" s="20">
        <f t="shared" si="705"/>
        <v>2396713</v>
      </c>
      <c r="U587" s="20">
        <f t="shared" si="705"/>
        <v>2708225</v>
      </c>
      <c r="W587" s="16"/>
      <c r="X587" s="17" t="s">
        <v>133</v>
      </c>
      <c r="Y587" s="20">
        <f>SUM(Y588:Y589)</f>
        <v>13647251</v>
      </c>
      <c r="Z587" s="20">
        <f t="shared" ref="Z587:AB587" si="706">SUM(Z588:Z589)</f>
        <v>7275425</v>
      </c>
      <c r="AA587" s="20">
        <f t="shared" si="706"/>
        <v>8463783</v>
      </c>
      <c r="AB587" s="20">
        <f t="shared" si="706"/>
        <v>9652141</v>
      </c>
      <c r="AC587" s="20"/>
      <c r="AD587" s="20">
        <f t="shared" ref="AD587:AF587" si="707">SUM(AD588:AD589)</f>
        <v>4194637</v>
      </c>
      <c r="AE587" s="20">
        <f t="shared" si="707"/>
        <v>4510231</v>
      </c>
      <c r="AF587" s="20">
        <f t="shared" si="707"/>
        <v>5119706</v>
      </c>
      <c r="AG587" s="20"/>
      <c r="AH587" s="69">
        <f t="shared" si="620"/>
        <v>2263144</v>
      </c>
      <c r="AI587" s="61">
        <f t="shared" si="621"/>
        <v>1314371</v>
      </c>
      <c r="AJ587" s="61">
        <f t="shared" si="622"/>
        <v>1188358</v>
      </c>
      <c r="AK587" s="61">
        <f t="shared" si="623"/>
        <v>1188358</v>
      </c>
      <c r="AL587" s="61"/>
      <c r="AM587" s="61">
        <f t="shared" si="624"/>
        <v>1486412</v>
      </c>
      <c r="AN587" s="61">
        <f t="shared" si="625"/>
        <v>315594</v>
      </c>
      <c r="AO587" s="61">
        <f t="shared" si="626"/>
        <v>609475</v>
      </c>
      <c r="AP587" s="61"/>
      <c r="AQ587" s="61">
        <f t="shared" si="631"/>
        <v>3080788</v>
      </c>
      <c r="AR587" s="61">
        <f t="shared" si="632"/>
        <v>3953552</v>
      </c>
      <c r="AS587" s="61">
        <f t="shared" si="633"/>
        <v>4532435</v>
      </c>
    </row>
    <row r="588" spans="1:67" s="6" customFormat="1" ht="13.5" customHeight="1" x14ac:dyDescent="0.2">
      <c r="A588" s="16"/>
      <c r="B588" s="18" t="s">
        <v>0</v>
      </c>
      <c r="C588" s="21">
        <v>109480959.44600001</v>
      </c>
      <c r="D588" s="21">
        <v>53447888.162499994</v>
      </c>
      <c r="E588" s="21">
        <v>59140336.146666668</v>
      </c>
      <c r="F588" s="21">
        <v>69593748.329166666</v>
      </c>
      <c r="G588" s="21"/>
      <c r="H588" s="21">
        <v>844761</v>
      </c>
      <c r="I588" s="21">
        <v>3482722.5</v>
      </c>
      <c r="J588" s="21">
        <v>46954347.720000006</v>
      </c>
      <c r="K588" s="27"/>
      <c r="L588" s="16"/>
      <c r="M588" s="18" t="s">
        <v>0</v>
      </c>
      <c r="N588" s="14">
        <v>11384107</v>
      </c>
      <c r="O588" s="21">
        <v>4178302</v>
      </c>
      <c r="P588" s="21">
        <v>4954779</v>
      </c>
      <c r="Q588" s="21">
        <v>5961054</v>
      </c>
      <c r="R588" s="21"/>
      <c r="S588" s="21">
        <v>2122374</v>
      </c>
      <c r="T588" s="14">
        <v>2396713</v>
      </c>
      <c r="U588" s="14">
        <v>2708225</v>
      </c>
      <c r="V588" s="18" t="s">
        <v>280</v>
      </c>
      <c r="W588" s="16"/>
      <c r="X588" s="18" t="s">
        <v>0</v>
      </c>
      <c r="Y588" s="14">
        <v>13647251</v>
      </c>
      <c r="Z588" s="21">
        <v>7275425</v>
      </c>
      <c r="AA588" s="21">
        <v>8463783</v>
      </c>
      <c r="AB588" s="21">
        <v>9652141</v>
      </c>
      <c r="AC588" s="21"/>
      <c r="AD588" s="21">
        <v>4194637</v>
      </c>
      <c r="AE588" s="14">
        <v>4510231</v>
      </c>
      <c r="AF588" s="14">
        <v>5119706</v>
      </c>
      <c r="AG588" s="14"/>
      <c r="AH588" s="69">
        <f t="shared" si="620"/>
        <v>2263144</v>
      </c>
      <c r="AI588" s="61">
        <f t="shared" si="621"/>
        <v>1314371</v>
      </c>
      <c r="AJ588" s="61">
        <f t="shared" si="622"/>
        <v>1188358</v>
      </c>
      <c r="AK588" s="61">
        <f t="shared" si="623"/>
        <v>1188358</v>
      </c>
      <c r="AL588" s="61"/>
      <c r="AM588" s="61">
        <f t="shared" si="624"/>
        <v>1486412</v>
      </c>
      <c r="AN588" s="61">
        <f t="shared" si="625"/>
        <v>315594</v>
      </c>
      <c r="AO588" s="61">
        <f t="shared" si="626"/>
        <v>609475</v>
      </c>
      <c r="AP588" s="61"/>
      <c r="AQ588" s="61">
        <f t="shared" si="631"/>
        <v>3080788</v>
      </c>
      <c r="AR588" s="61">
        <f t="shared" si="632"/>
        <v>3953552</v>
      </c>
      <c r="AS588" s="61">
        <f t="shared" si="633"/>
        <v>4532435</v>
      </c>
    </row>
    <row r="589" spans="1:67" s="6" customFormat="1" ht="13.5" customHeight="1" x14ac:dyDescent="0.2">
      <c r="A589" s="16"/>
      <c r="B589" s="18" t="s">
        <v>2</v>
      </c>
      <c r="C589" s="21">
        <v>0</v>
      </c>
      <c r="D589" s="21">
        <v>0</v>
      </c>
      <c r="E589" s="21">
        <v>0</v>
      </c>
      <c r="F589" s="21">
        <v>0</v>
      </c>
      <c r="G589" s="21"/>
      <c r="H589" s="21">
        <v>0</v>
      </c>
      <c r="I589" s="21">
        <v>0</v>
      </c>
      <c r="J589" s="21">
        <v>0</v>
      </c>
      <c r="K589" s="27"/>
      <c r="L589" s="16"/>
      <c r="M589" s="18" t="s">
        <v>2</v>
      </c>
      <c r="N589" s="21">
        <v>0</v>
      </c>
      <c r="O589" s="21">
        <v>0</v>
      </c>
      <c r="P589" s="21">
        <v>0</v>
      </c>
      <c r="Q589" s="21">
        <v>0</v>
      </c>
      <c r="R589" s="21"/>
      <c r="S589" s="21">
        <v>0</v>
      </c>
      <c r="T589" s="21">
        <v>0</v>
      </c>
      <c r="U589" s="21">
        <v>0</v>
      </c>
      <c r="W589" s="16"/>
      <c r="X589" s="18" t="s">
        <v>2</v>
      </c>
      <c r="Y589" s="21">
        <v>0</v>
      </c>
      <c r="Z589" s="21">
        <v>0</v>
      </c>
      <c r="AA589" s="21">
        <v>0</v>
      </c>
      <c r="AB589" s="21">
        <v>0</v>
      </c>
      <c r="AC589" s="21"/>
      <c r="AD589" s="21">
        <v>0</v>
      </c>
      <c r="AE589" s="21">
        <v>0</v>
      </c>
      <c r="AF589" s="21">
        <v>0</v>
      </c>
      <c r="AG589" s="21"/>
      <c r="AH589" s="69">
        <f t="shared" si="620"/>
        <v>0</v>
      </c>
      <c r="AI589" s="61">
        <f t="shared" si="621"/>
        <v>0</v>
      </c>
      <c r="AJ589" s="61">
        <f t="shared" si="622"/>
        <v>0</v>
      </c>
      <c r="AK589" s="61">
        <f t="shared" si="623"/>
        <v>0</v>
      </c>
      <c r="AL589" s="61"/>
      <c r="AM589" s="61">
        <f t="shared" si="624"/>
        <v>0</v>
      </c>
      <c r="AN589" s="61">
        <f t="shared" si="625"/>
        <v>0</v>
      </c>
      <c r="AO589" s="61">
        <f t="shared" si="626"/>
        <v>0</v>
      </c>
      <c r="AP589" s="61"/>
      <c r="AQ589" s="61">
        <f t="shared" si="631"/>
        <v>0</v>
      </c>
      <c r="AR589" s="61">
        <f t="shared" si="632"/>
        <v>0</v>
      </c>
      <c r="AS589" s="61">
        <f t="shared" si="633"/>
        <v>0</v>
      </c>
    </row>
    <row r="590" spans="1:67" s="6" customFormat="1" ht="21" customHeight="1" x14ac:dyDescent="0.2">
      <c r="A590" s="16"/>
      <c r="B590" s="17" t="s">
        <v>42</v>
      </c>
      <c r="C590" s="20">
        <f>SUM(C591:C592)</f>
        <v>377403582.65999997</v>
      </c>
      <c r="D590" s="20">
        <f t="shared" ref="D590:J590" si="708">SUM(D591:D592)</f>
        <v>116801548.55</v>
      </c>
      <c r="E590" s="20">
        <f t="shared" si="708"/>
        <v>233603097.09999999</v>
      </c>
      <c r="F590" s="20">
        <f t="shared" si="708"/>
        <v>350404645.64999998</v>
      </c>
      <c r="G590" s="20">
        <f t="shared" si="708"/>
        <v>0</v>
      </c>
      <c r="H590" s="20">
        <f t="shared" si="708"/>
        <v>0</v>
      </c>
      <c r="I590" s="20">
        <f t="shared" si="708"/>
        <v>1585103.38</v>
      </c>
      <c r="J590" s="20">
        <f t="shared" si="708"/>
        <v>2709547.15</v>
      </c>
      <c r="K590" s="27"/>
      <c r="L590" s="16"/>
      <c r="M590" s="17" t="s">
        <v>42</v>
      </c>
      <c r="N590" s="20">
        <f>SUM(N591:N592)</f>
        <v>402899318.12</v>
      </c>
      <c r="O590" s="20">
        <f t="shared" ref="O590:U590" si="709">SUM(O591:O592)</f>
        <v>372761094.19749999</v>
      </c>
      <c r="P590" s="20">
        <f t="shared" si="709"/>
        <v>376376393.90499997</v>
      </c>
      <c r="Q590" s="20">
        <f t="shared" si="709"/>
        <v>380052244.45249999</v>
      </c>
      <c r="R590" s="20"/>
      <c r="S590" s="20">
        <f t="shared" si="709"/>
        <v>5783388.8200000003</v>
      </c>
      <c r="T590" s="20">
        <f t="shared" si="709"/>
        <v>79141037.979999989</v>
      </c>
      <c r="U590" s="66">
        <f t="shared" si="709"/>
        <v>110229348.22999999</v>
      </c>
      <c r="W590" s="16"/>
      <c r="X590" s="17" t="s">
        <v>42</v>
      </c>
      <c r="Y590" s="20">
        <f>SUM(Y591:Y592)</f>
        <v>1189151238.29</v>
      </c>
      <c r="Z590" s="20">
        <f t="shared" ref="Z590:AB590" si="710">SUM(Z591:Z592)</f>
        <v>521302482.73666668</v>
      </c>
      <c r="AA590" s="20">
        <f t="shared" si="710"/>
        <v>661472445.59666669</v>
      </c>
      <c r="AB590" s="20">
        <f t="shared" si="710"/>
        <v>801642408.45666671</v>
      </c>
      <c r="AC590" s="20"/>
      <c r="AD590" s="20">
        <f t="shared" ref="AD590:AF590" si="711">SUM(AD591:AD592)</f>
        <v>121100583.42</v>
      </c>
      <c r="AE590" s="20">
        <f t="shared" si="711"/>
        <v>205498788.49000001</v>
      </c>
      <c r="AF590" s="20">
        <f t="shared" si="711"/>
        <v>227503518.90000001</v>
      </c>
      <c r="AG590" s="20"/>
      <c r="AH590" s="69">
        <f t="shared" si="620"/>
        <v>786251920.16999996</v>
      </c>
      <c r="AI590" s="61">
        <f t="shared" si="621"/>
        <v>141250238.28416669</v>
      </c>
      <c r="AJ590" s="61">
        <f t="shared" si="622"/>
        <v>140169962.86000001</v>
      </c>
      <c r="AK590" s="61">
        <f t="shared" si="623"/>
        <v>140169962.86000001</v>
      </c>
      <c r="AL590" s="61"/>
      <c r="AM590" s="61">
        <f>+AD590-U590</f>
        <v>10871235.190000013</v>
      </c>
      <c r="AN590" s="61">
        <f t="shared" si="625"/>
        <v>84398205.070000008</v>
      </c>
      <c r="AO590" s="61">
        <f t="shared" si="626"/>
        <v>22004730.409999996</v>
      </c>
      <c r="AP590" s="61"/>
      <c r="AQ590" s="61">
        <f t="shared" si="631"/>
        <v>400201899.31666666</v>
      </c>
      <c r="AR590" s="61">
        <f t="shared" si="632"/>
        <v>455973657.10666668</v>
      </c>
      <c r="AS590" s="61">
        <f t="shared" si="633"/>
        <v>574138889.55666673</v>
      </c>
    </row>
    <row r="591" spans="1:67" s="6" customFormat="1" ht="13.5" customHeight="1" x14ac:dyDescent="0.2">
      <c r="A591" s="16"/>
      <c r="B591" s="18" t="s">
        <v>0</v>
      </c>
      <c r="C591" s="21">
        <v>377403582.65999997</v>
      </c>
      <c r="D591" s="21">
        <v>116801548.55</v>
      </c>
      <c r="E591" s="21">
        <v>233603097.09999999</v>
      </c>
      <c r="F591" s="21">
        <v>350404645.64999998</v>
      </c>
      <c r="G591" s="21"/>
      <c r="H591" s="21">
        <v>0</v>
      </c>
      <c r="I591" s="21">
        <v>1585103.38</v>
      </c>
      <c r="J591" s="21">
        <v>2709547.15</v>
      </c>
      <c r="K591" s="27"/>
      <c r="L591" s="16"/>
      <c r="M591" s="18" t="s">
        <v>0</v>
      </c>
      <c r="N591" s="14">
        <v>402899318.12</v>
      </c>
      <c r="O591" s="14">
        <v>372761094.19749999</v>
      </c>
      <c r="P591" s="14">
        <v>376376393.90499997</v>
      </c>
      <c r="Q591" s="14">
        <v>380052244.45249999</v>
      </c>
      <c r="R591" s="14"/>
      <c r="S591" s="14">
        <v>5783388.8200000003</v>
      </c>
      <c r="T591" s="14">
        <v>79141037.979999989</v>
      </c>
      <c r="U591" s="67">
        <v>110229348.22999999</v>
      </c>
      <c r="W591" s="16"/>
      <c r="X591" s="18" t="s">
        <v>0</v>
      </c>
      <c r="Y591" s="14">
        <v>1189151238.29</v>
      </c>
      <c r="Z591" s="14">
        <v>521302482.73666668</v>
      </c>
      <c r="AA591" s="14">
        <v>661472445.59666669</v>
      </c>
      <c r="AB591" s="14">
        <v>801642408.45666671</v>
      </c>
      <c r="AC591" s="14"/>
      <c r="AD591" s="21">
        <v>121100583.42</v>
      </c>
      <c r="AE591" s="14">
        <v>205498788.49000001</v>
      </c>
      <c r="AF591" s="14">
        <v>227503518.90000001</v>
      </c>
      <c r="AG591" s="14"/>
      <c r="AH591" s="69">
        <f t="shared" si="620"/>
        <v>786251920.16999996</v>
      </c>
      <c r="AI591" s="61">
        <f t="shared" si="621"/>
        <v>141250238.28416669</v>
      </c>
      <c r="AJ591" s="61">
        <f t="shared" si="622"/>
        <v>140169962.86000001</v>
      </c>
      <c r="AK591" s="61">
        <f t="shared" si="623"/>
        <v>140169962.86000001</v>
      </c>
      <c r="AL591" s="61"/>
      <c r="AM591" s="61">
        <f t="shared" si="624"/>
        <v>10871235.190000013</v>
      </c>
      <c r="AN591" s="61">
        <f t="shared" si="625"/>
        <v>84398205.070000008</v>
      </c>
      <c r="AO591" s="61">
        <f t="shared" si="626"/>
        <v>22004730.409999996</v>
      </c>
      <c r="AP591" s="61"/>
      <c r="AQ591" s="61">
        <f t="shared" si="631"/>
        <v>400201899.31666666</v>
      </c>
      <c r="AR591" s="61">
        <f t="shared" si="632"/>
        <v>455973657.10666668</v>
      </c>
      <c r="AS591" s="61">
        <f t="shared" si="633"/>
        <v>574138889.55666673</v>
      </c>
    </row>
    <row r="592" spans="1:67" s="6" customFormat="1" ht="13.5" customHeight="1" x14ac:dyDescent="0.2">
      <c r="A592" s="16"/>
      <c r="B592" s="18" t="s">
        <v>2</v>
      </c>
      <c r="C592" s="21">
        <v>0</v>
      </c>
      <c r="D592" s="21">
        <v>0</v>
      </c>
      <c r="E592" s="21">
        <v>0</v>
      </c>
      <c r="F592" s="21">
        <v>0</v>
      </c>
      <c r="G592" s="21"/>
      <c r="H592" s="21">
        <v>0</v>
      </c>
      <c r="I592" s="21">
        <v>0</v>
      </c>
      <c r="J592" s="21">
        <v>0</v>
      </c>
      <c r="K592" s="27"/>
      <c r="L592" s="16"/>
      <c r="M592" s="18" t="s">
        <v>2</v>
      </c>
      <c r="N592" s="21">
        <v>0</v>
      </c>
      <c r="O592" s="21">
        <v>0</v>
      </c>
      <c r="P592" s="21">
        <v>0</v>
      </c>
      <c r="Q592" s="21">
        <v>0</v>
      </c>
      <c r="R592" s="21"/>
      <c r="S592" s="21">
        <v>0</v>
      </c>
      <c r="T592" s="21">
        <v>0</v>
      </c>
      <c r="U592" s="21">
        <v>0</v>
      </c>
      <c r="W592" s="16"/>
      <c r="X592" s="18" t="s">
        <v>2</v>
      </c>
      <c r="Y592" s="21">
        <v>0</v>
      </c>
      <c r="Z592" s="21">
        <v>0</v>
      </c>
      <c r="AA592" s="21">
        <v>0</v>
      </c>
      <c r="AB592" s="21">
        <v>0</v>
      </c>
      <c r="AC592" s="21"/>
      <c r="AD592" s="21">
        <v>0</v>
      </c>
      <c r="AE592" s="21">
        <v>0</v>
      </c>
      <c r="AF592" s="21">
        <v>0</v>
      </c>
      <c r="AG592" s="21"/>
      <c r="AH592" s="69">
        <f t="shared" si="620"/>
        <v>0</v>
      </c>
      <c r="AI592" s="61">
        <f t="shared" si="621"/>
        <v>0</v>
      </c>
      <c r="AJ592" s="61">
        <f t="shared" si="622"/>
        <v>0</v>
      </c>
      <c r="AK592" s="61">
        <f t="shared" si="623"/>
        <v>0</v>
      </c>
      <c r="AL592" s="61"/>
      <c r="AM592" s="61">
        <f t="shared" si="624"/>
        <v>0</v>
      </c>
      <c r="AN592" s="61">
        <f t="shared" si="625"/>
        <v>0</v>
      </c>
      <c r="AO592" s="61">
        <f t="shared" si="626"/>
        <v>0</v>
      </c>
      <c r="AP592" s="61"/>
      <c r="AQ592" s="61">
        <f t="shared" si="631"/>
        <v>0</v>
      </c>
      <c r="AR592" s="61">
        <f t="shared" si="632"/>
        <v>0</v>
      </c>
      <c r="AS592" s="61">
        <f t="shared" si="633"/>
        <v>0</v>
      </c>
    </row>
    <row r="593" spans="1:67" s="6" customFormat="1" ht="21.75" customHeight="1" x14ac:dyDescent="0.2">
      <c r="A593" s="16"/>
      <c r="B593" s="17" t="s">
        <v>304</v>
      </c>
      <c r="C593" s="20">
        <f>SUM(C594:C595)</f>
        <v>5522925</v>
      </c>
      <c r="D593" s="20">
        <f t="shared" ref="D593:J593" si="712">SUM(D594:D595)</f>
        <v>0</v>
      </c>
      <c r="E593" s="20">
        <f t="shared" si="712"/>
        <v>675467</v>
      </c>
      <c r="F593" s="20">
        <f t="shared" si="712"/>
        <v>1768883</v>
      </c>
      <c r="G593" s="20">
        <f t="shared" si="712"/>
        <v>0</v>
      </c>
      <c r="H593" s="20">
        <f t="shared" si="712"/>
        <v>0</v>
      </c>
      <c r="I593" s="20">
        <f t="shared" si="712"/>
        <v>440058</v>
      </c>
      <c r="J593" s="20">
        <f t="shared" si="712"/>
        <v>1702341</v>
      </c>
      <c r="K593" s="27"/>
      <c r="L593" s="16"/>
      <c r="M593" s="17" t="s">
        <v>304</v>
      </c>
      <c r="N593" s="20">
        <f>SUM(N594:N595)</f>
        <v>6275524</v>
      </c>
      <c r="O593" s="20">
        <f t="shared" ref="O593:U593" si="713">SUM(O594:O595)</f>
        <v>1937750</v>
      </c>
      <c r="P593" s="20">
        <f t="shared" si="713"/>
        <v>2106617</v>
      </c>
      <c r="Q593" s="20">
        <f t="shared" si="713"/>
        <v>2275483</v>
      </c>
      <c r="R593" s="20"/>
      <c r="S593" s="20">
        <f t="shared" si="713"/>
        <v>1719441</v>
      </c>
      <c r="T593" s="20">
        <f t="shared" si="713"/>
        <v>1761045</v>
      </c>
      <c r="U593" s="20">
        <f t="shared" si="713"/>
        <v>1761045</v>
      </c>
      <c r="W593" s="16"/>
      <c r="X593" s="17" t="s">
        <v>304</v>
      </c>
      <c r="Y593" s="20">
        <f>SUM(Y594:Y595)</f>
        <v>6306782</v>
      </c>
      <c r="Z593" s="20">
        <f t="shared" ref="Z593:AB593" si="714">SUM(Z594:Z595)</f>
        <v>2444350</v>
      </c>
      <c r="AA593" s="20">
        <f t="shared" si="714"/>
        <v>2613217</v>
      </c>
      <c r="AB593" s="20">
        <f t="shared" si="714"/>
        <v>5800181</v>
      </c>
      <c r="AC593" s="20"/>
      <c r="AD593" s="20">
        <f t="shared" ref="AD593:AF593" si="715">SUM(AD594:AD595)</f>
        <v>2013446</v>
      </c>
      <c r="AE593" s="20">
        <f t="shared" si="715"/>
        <v>2013446</v>
      </c>
      <c r="AF593" s="20">
        <f t="shared" si="715"/>
        <v>5383251</v>
      </c>
      <c r="AG593" s="20"/>
      <c r="AH593" s="69">
        <f t="shared" si="620"/>
        <v>31258</v>
      </c>
      <c r="AI593" s="61">
        <f t="shared" si="621"/>
        <v>168867</v>
      </c>
      <c r="AJ593" s="61">
        <f t="shared" si="622"/>
        <v>168867</v>
      </c>
      <c r="AK593" s="61">
        <f t="shared" si="623"/>
        <v>3186964</v>
      </c>
      <c r="AL593" s="61"/>
      <c r="AM593" s="61">
        <f t="shared" si="624"/>
        <v>252401</v>
      </c>
      <c r="AN593" s="61">
        <f t="shared" si="625"/>
        <v>0</v>
      </c>
      <c r="AO593" s="61">
        <f t="shared" si="626"/>
        <v>3369805</v>
      </c>
      <c r="AP593" s="61"/>
      <c r="AQ593" s="61">
        <f t="shared" si="631"/>
        <v>430904</v>
      </c>
      <c r="AR593" s="61">
        <f t="shared" si="632"/>
        <v>599771</v>
      </c>
      <c r="AS593" s="61">
        <f t="shared" si="633"/>
        <v>416930</v>
      </c>
    </row>
    <row r="594" spans="1:67" s="6" customFormat="1" ht="13.5" customHeight="1" x14ac:dyDescent="0.2">
      <c r="A594" s="16"/>
      <c r="B594" s="18" t="s">
        <v>0</v>
      </c>
      <c r="C594" s="21">
        <v>5522925</v>
      </c>
      <c r="D594" s="21">
        <v>0</v>
      </c>
      <c r="E594" s="21">
        <v>675467</v>
      </c>
      <c r="F594" s="21">
        <v>1768883</v>
      </c>
      <c r="G594" s="21"/>
      <c r="H594" s="21">
        <v>0</v>
      </c>
      <c r="I594" s="21">
        <v>440058</v>
      </c>
      <c r="J594" s="21">
        <v>1702341</v>
      </c>
      <c r="K594" s="27"/>
      <c r="L594" s="16"/>
      <c r="M594" s="18" t="s">
        <v>0</v>
      </c>
      <c r="N594" s="14">
        <v>6275524</v>
      </c>
      <c r="O594" s="14">
        <v>1937750</v>
      </c>
      <c r="P594" s="14">
        <v>2106617</v>
      </c>
      <c r="Q594" s="14">
        <v>2275483</v>
      </c>
      <c r="R594" s="14"/>
      <c r="S594" s="14">
        <v>1719441</v>
      </c>
      <c r="T594" s="14">
        <v>1761045</v>
      </c>
      <c r="U594" s="14">
        <v>1761045</v>
      </c>
      <c r="W594" s="16"/>
      <c r="X594" s="18" t="s">
        <v>0</v>
      </c>
      <c r="Y594" s="14">
        <v>6306782</v>
      </c>
      <c r="Z594" s="14">
        <v>2444350</v>
      </c>
      <c r="AA594" s="14">
        <v>2613217</v>
      </c>
      <c r="AB594" s="14">
        <v>5800181</v>
      </c>
      <c r="AC594" s="14"/>
      <c r="AD594" s="14">
        <v>2013446</v>
      </c>
      <c r="AE594" s="14">
        <v>2013446</v>
      </c>
      <c r="AF594" s="14">
        <v>5383251</v>
      </c>
      <c r="AG594" s="14"/>
      <c r="AH594" s="69">
        <f t="shared" si="620"/>
        <v>31258</v>
      </c>
      <c r="AI594" s="61">
        <f t="shared" si="621"/>
        <v>168867</v>
      </c>
      <c r="AJ594" s="61">
        <f t="shared" si="622"/>
        <v>168867</v>
      </c>
      <c r="AK594" s="61">
        <f t="shared" si="623"/>
        <v>3186964</v>
      </c>
      <c r="AL594" s="61"/>
      <c r="AM594" s="61">
        <f t="shared" si="624"/>
        <v>252401</v>
      </c>
      <c r="AN594" s="61">
        <f t="shared" si="625"/>
        <v>0</v>
      </c>
      <c r="AO594" s="61">
        <f t="shared" si="626"/>
        <v>3369805</v>
      </c>
      <c r="AP594" s="61"/>
      <c r="AQ594" s="61">
        <f t="shared" ref="AQ594:AQ657" si="716">+Z594-AD594</f>
        <v>430904</v>
      </c>
      <c r="AR594" s="61">
        <f t="shared" ref="AR594:AR657" si="717">+AA594-AE594</f>
        <v>599771</v>
      </c>
      <c r="AS594" s="61">
        <f t="shared" ref="AS594:AS657" si="718">+AB594-AF594</f>
        <v>416930</v>
      </c>
    </row>
    <row r="595" spans="1:67" s="6" customFormat="1" ht="13.5" customHeight="1" x14ac:dyDescent="0.2">
      <c r="A595" s="16"/>
      <c r="B595" s="18" t="s">
        <v>2</v>
      </c>
      <c r="C595" s="21">
        <v>0</v>
      </c>
      <c r="D595" s="21">
        <v>0</v>
      </c>
      <c r="E595" s="21">
        <v>0</v>
      </c>
      <c r="F595" s="21">
        <v>0</v>
      </c>
      <c r="G595" s="21"/>
      <c r="H595" s="21">
        <v>0</v>
      </c>
      <c r="I595" s="21">
        <v>0</v>
      </c>
      <c r="J595" s="21">
        <v>0</v>
      </c>
      <c r="K595" s="27"/>
      <c r="L595" s="16"/>
      <c r="M595" s="18" t="s">
        <v>2</v>
      </c>
      <c r="N595" s="21">
        <v>0</v>
      </c>
      <c r="O595" s="21">
        <v>0</v>
      </c>
      <c r="P595" s="21">
        <v>0</v>
      </c>
      <c r="Q595" s="21">
        <v>0</v>
      </c>
      <c r="R595" s="21"/>
      <c r="S595" s="21">
        <v>0</v>
      </c>
      <c r="T595" s="21">
        <v>0</v>
      </c>
      <c r="U595" s="21">
        <v>0</v>
      </c>
      <c r="W595" s="16"/>
      <c r="X595" s="18" t="s">
        <v>2</v>
      </c>
      <c r="Y595" s="21">
        <v>0</v>
      </c>
      <c r="Z595" s="21">
        <v>0</v>
      </c>
      <c r="AA595" s="21">
        <v>0</v>
      </c>
      <c r="AB595" s="21">
        <v>0</v>
      </c>
      <c r="AC595" s="21"/>
      <c r="AD595" s="21">
        <v>0</v>
      </c>
      <c r="AE595" s="21">
        <v>0</v>
      </c>
      <c r="AF595" s="21">
        <v>0</v>
      </c>
      <c r="AG595" s="21"/>
      <c r="AH595" s="69">
        <f t="shared" si="620"/>
        <v>0</v>
      </c>
      <c r="AI595" s="61">
        <f t="shared" si="621"/>
        <v>0</v>
      </c>
      <c r="AJ595" s="61">
        <f t="shared" si="622"/>
        <v>0</v>
      </c>
      <c r="AK595" s="61">
        <f t="shared" si="623"/>
        <v>0</v>
      </c>
      <c r="AL595" s="61"/>
      <c r="AM595" s="61">
        <f t="shared" si="624"/>
        <v>0</v>
      </c>
      <c r="AN595" s="61">
        <f t="shared" si="625"/>
        <v>0</v>
      </c>
      <c r="AO595" s="61">
        <f t="shared" si="626"/>
        <v>0</v>
      </c>
      <c r="AP595" s="61"/>
      <c r="AQ595" s="61">
        <f t="shared" si="716"/>
        <v>0</v>
      </c>
      <c r="AR595" s="61">
        <f t="shared" si="717"/>
        <v>0</v>
      </c>
      <c r="AS595" s="61">
        <f t="shared" si="718"/>
        <v>0</v>
      </c>
    </row>
    <row r="596" spans="1:67" s="6" customFormat="1" ht="18.75" customHeight="1" x14ac:dyDescent="0.2">
      <c r="A596" s="16"/>
      <c r="B596" s="17" t="s">
        <v>132</v>
      </c>
      <c r="C596" s="20">
        <f>SUM(C597:C598)</f>
        <v>4843940</v>
      </c>
      <c r="D596" s="20">
        <f t="shared" ref="D596:J596" si="719">SUM(D597:D598)</f>
        <v>45312</v>
      </c>
      <c r="E596" s="20">
        <f t="shared" si="719"/>
        <v>490624</v>
      </c>
      <c r="F596" s="20">
        <f t="shared" si="719"/>
        <v>535936</v>
      </c>
      <c r="G596" s="20">
        <f t="shared" si="719"/>
        <v>0</v>
      </c>
      <c r="H596" s="20">
        <f t="shared" si="719"/>
        <v>708</v>
      </c>
      <c r="I596" s="20">
        <f t="shared" si="719"/>
        <v>619798</v>
      </c>
      <c r="J596" s="20">
        <f t="shared" si="719"/>
        <v>622771.14</v>
      </c>
      <c r="K596" s="27"/>
      <c r="L596" s="16"/>
      <c r="M596" s="17" t="s">
        <v>132</v>
      </c>
      <c r="N596" s="20">
        <f>SUM(N597:N598)</f>
        <v>4843940</v>
      </c>
      <c r="O596" s="20">
        <f t="shared" ref="O596:U596" si="720">SUM(O597:O598)</f>
        <v>4481248</v>
      </c>
      <c r="P596" s="20">
        <f t="shared" si="720"/>
        <v>4526560</v>
      </c>
      <c r="Q596" s="20">
        <f t="shared" si="720"/>
        <v>4571872</v>
      </c>
      <c r="R596" s="20"/>
      <c r="S596" s="20">
        <f t="shared" si="720"/>
        <v>644025</v>
      </c>
      <c r="T596" s="20">
        <f t="shared" si="720"/>
        <v>710807</v>
      </c>
      <c r="U596" s="20">
        <f t="shared" si="720"/>
        <v>724805</v>
      </c>
      <c r="W596" s="16"/>
      <c r="X596" s="17" t="s">
        <v>132</v>
      </c>
      <c r="Y596" s="20">
        <f>SUM(Y597:Y598)</f>
        <v>4843940</v>
      </c>
      <c r="Z596" s="20">
        <f t="shared" ref="Z596:AB596" si="721">SUM(Z597:Z598)</f>
        <v>4617184</v>
      </c>
      <c r="AA596" s="20">
        <f t="shared" si="721"/>
        <v>4662496</v>
      </c>
      <c r="AB596" s="20">
        <f t="shared" si="721"/>
        <v>4707808</v>
      </c>
      <c r="AC596" s="20"/>
      <c r="AD596" s="20">
        <f t="shared" ref="AD596:AF596" si="722">SUM(AD597:AD598)</f>
        <v>1321854</v>
      </c>
      <c r="AE596" s="20">
        <f t="shared" si="722"/>
        <v>3332876</v>
      </c>
      <c r="AF596" s="20">
        <f t="shared" si="722"/>
        <v>3532396</v>
      </c>
      <c r="AG596" s="20"/>
      <c r="AH596" s="69">
        <f t="shared" ref="AH596:AH659" si="723">+Y596-N596</f>
        <v>0</v>
      </c>
      <c r="AI596" s="61">
        <f t="shared" ref="AI596:AI659" si="724">+Z596-Q596</f>
        <v>45312</v>
      </c>
      <c r="AJ596" s="61">
        <f t="shared" ref="AJ596:AJ659" si="725">+AA596-Z596</f>
        <v>45312</v>
      </c>
      <c r="AK596" s="61">
        <f t="shared" ref="AK596:AK659" si="726">+AB596-AA596</f>
        <v>45312</v>
      </c>
      <c r="AL596" s="61"/>
      <c r="AM596" s="61">
        <f t="shared" ref="AM596:AM659" si="727">+AD596-U596</f>
        <v>597049</v>
      </c>
      <c r="AN596" s="61">
        <f t="shared" ref="AN596:AN659" si="728">+AE596-AD596</f>
        <v>2011022</v>
      </c>
      <c r="AO596" s="61">
        <f t="shared" ref="AO596:AO659" si="729">+AF596-AE596</f>
        <v>199520</v>
      </c>
      <c r="AP596" s="61"/>
      <c r="AQ596" s="61">
        <f t="shared" si="716"/>
        <v>3295330</v>
      </c>
      <c r="AR596" s="61">
        <f t="shared" si="717"/>
        <v>1329620</v>
      </c>
      <c r="AS596" s="61">
        <f t="shared" si="718"/>
        <v>1175412</v>
      </c>
    </row>
    <row r="597" spans="1:67" s="6" customFormat="1" ht="13.5" customHeight="1" x14ac:dyDescent="0.2">
      <c r="A597" s="16"/>
      <c r="B597" s="18" t="s">
        <v>0</v>
      </c>
      <c r="C597" s="21">
        <v>4843940</v>
      </c>
      <c r="D597" s="21">
        <v>45312</v>
      </c>
      <c r="E597" s="21">
        <v>490624</v>
      </c>
      <c r="F597" s="21">
        <v>535936</v>
      </c>
      <c r="G597" s="21"/>
      <c r="H597" s="21">
        <v>708</v>
      </c>
      <c r="I597" s="21">
        <v>619798</v>
      </c>
      <c r="J597" s="21">
        <v>622771.14</v>
      </c>
      <c r="K597" s="27"/>
      <c r="L597" s="16"/>
      <c r="M597" s="18" t="s">
        <v>0</v>
      </c>
      <c r="N597" s="14">
        <v>4843940</v>
      </c>
      <c r="O597" s="14">
        <v>4481248</v>
      </c>
      <c r="P597" s="14">
        <v>4526560</v>
      </c>
      <c r="Q597" s="14">
        <v>4571872</v>
      </c>
      <c r="R597" s="14"/>
      <c r="S597" s="14">
        <v>644025</v>
      </c>
      <c r="T597" s="14">
        <v>710807</v>
      </c>
      <c r="U597" s="14">
        <v>724805</v>
      </c>
      <c r="W597" s="16"/>
      <c r="X597" s="18" t="s">
        <v>0</v>
      </c>
      <c r="Y597" s="14">
        <v>4843940</v>
      </c>
      <c r="Z597" s="14">
        <v>4617184</v>
      </c>
      <c r="AA597" s="14">
        <v>4662496</v>
      </c>
      <c r="AB597" s="14">
        <v>4707808</v>
      </c>
      <c r="AC597" s="14"/>
      <c r="AD597" s="14">
        <v>1321854</v>
      </c>
      <c r="AE597" s="14">
        <v>3332876</v>
      </c>
      <c r="AF597" s="14">
        <v>3532396</v>
      </c>
      <c r="AG597" s="14"/>
      <c r="AH597" s="69">
        <f t="shared" si="723"/>
        <v>0</v>
      </c>
      <c r="AI597" s="61">
        <f t="shared" si="724"/>
        <v>45312</v>
      </c>
      <c r="AJ597" s="61">
        <f t="shared" si="725"/>
        <v>45312</v>
      </c>
      <c r="AK597" s="61">
        <f t="shared" si="726"/>
        <v>45312</v>
      </c>
      <c r="AL597" s="61"/>
      <c r="AM597" s="61">
        <f t="shared" si="727"/>
        <v>597049</v>
      </c>
      <c r="AN597" s="61">
        <f t="shared" si="728"/>
        <v>2011022</v>
      </c>
      <c r="AO597" s="61">
        <f t="shared" si="729"/>
        <v>199520</v>
      </c>
      <c r="AP597" s="61"/>
      <c r="AQ597" s="61">
        <f t="shared" si="716"/>
        <v>3295330</v>
      </c>
      <c r="AR597" s="61">
        <f t="shared" si="717"/>
        <v>1329620</v>
      </c>
      <c r="AS597" s="61">
        <f t="shared" si="718"/>
        <v>1175412</v>
      </c>
    </row>
    <row r="598" spans="1:67" s="6" customFormat="1" ht="13.5" customHeight="1" x14ac:dyDescent="0.2">
      <c r="A598" s="16"/>
      <c r="B598" s="18" t="s">
        <v>2</v>
      </c>
      <c r="C598" s="21">
        <v>0</v>
      </c>
      <c r="D598" s="21">
        <v>0</v>
      </c>
      <c r="E598" s="21">
        <v>0</v>
      </c>
      <c r="F598" s="21">
        <v>0</v>
      </c>
      <c r="G598" s="21"/>
      <c r="H598" s="21">
        <v>0</v>
      </c>
      <c r="I598" s="21">
        <v>0</v>
      </c>
      <c r="J598" s="21">
        <v>0</v>
      </c>
      <c r="K598" s="27"/>
      <c r="L598" s="16"/>
      <c r="M598" s="18" t="s">
        <v>2</v>
      </c>
      <c r="N598" s="21">
        <v>0</v>
      </c>
      <c r="O598" s="21">
        <v>0</v>
      </c>
      <c r="P598" s="21">
        <v>0</v>
      </c>
      <c r="Q598" s="21">
        <v>0</v>
      </c>
      <c r="R598" s="21"/>
      <c r="S598" s="21">
        <v>0</v>
      </c>
      <c r="T598" s="21">
        <v>0</v>
      </c>
      <c r="U598" s="21">
        <v>0</v>
      </c>
      <c r="W598" s="16"/>
      <c r="X598" s="18" t="s">
        <v>2</v>
      </c>
      <c r="Y598" s="21">
        <v>0</v>
      </c>
      <c r="Z598" s="21">
        <v>0</v>
      </c>
      <c r="AA598" s="21">
        <v>0</v>
      </c>
      <c r="AB598" s="21">
        <v>0</v>
      </c>
      <c r="AC598" s="21"/>
      <c r="AD598" s="21">
        <v>0</v>
      </c>
      <c r="AE598" s="21">
        <v>0</v>
      </c>
      <c r="AF598" s="21">
        <v>0</v>
      </c>
      <c r="AG598" s="21"/>
      <c r="AH598" s="69">
        <f t="shared" si="723"/>
        <v>0</v>
      </c>
      <c r="AI598" s="61">
        <f t="shared" si="724"/>
        <v>0</v>
      </c>
      <c r="AJ598" s="61">
        <f t="shared" si="725"/>
        <v>0</v>
      </c>
      <c r="AK598" s="61">
        <f t="shared" si="726"/>
        <v>0</v>
      </c>
      <c r="AL598" s="61"/>
      <c r="AM598" s="61">
        <f t="shared" si="727"/>
        <v>0</v>
      </c>
      <c r="AN598" s="61">
        <f t="shared" si="728"/>
        <v>0</v>
      </c>
      <c r="AO598" s="61">
        <f t="shared" si="729"/>
        <v>0</v>
      </c>
      <c r="AP598" s="61"/>
      <c r="AQ598" s="61">
        <f t="shared" si="716"/>
        <v>0</v>
      </c>
      <c r="AR598" s="61">
        <f t="shared" si="717"/>
        <v>0</v>
      </c>
      <c r="AS598" s="61">
        <f t="shared" si="718"/>
        <v>0</v>
      </c>
    </row>
    <row r="599" spans="1:67" s="6" customFormat="1" ht="18.75" customHeight="1" x14ac:dyDescent="0.2">
      <c r="A599" s="16"/>
      <c r="B599" s="17" t="s">
        <v>36</v>
      </c>
      <c r="C599" s="20">
        <f>SUM(C600:C601)</f>
        <v>109480959.44600001</v>
      </c>
      <c r="D599" s="20">
        <f t="shared" ref="D599:J599" si="730">SUM(D600:D601)</f>
        <v>53447888.162499994</v>
      </c>
      <c r="E599" s="20">
        <f t="shared" si="730"/>
        <v>59140336.146666668</v>
      </c>
      <c r="F599" s="20">
        <f t="shared" si="730"/>
        <v>69593748.329166666</v>
      </c>
      <c r="G599" s="20">
        <f t="shared" si="730"/>
        <v>0</v>
      </c>
      <c r="H599" s="20">
        <f t="shared" si="730"/>
        <v>844761</v>
      </c>
      <c r="I599" s="20">
        <f t="shared" si="730"/>
        <v>3482722.5</v>
      </c>
      <c r="J599" s="20">
        <f t="shared" si="730"/>
        <v>46954347.720000006</v>
      </c>
      <c r="K599" s="27"/>
      <c r="L599" s="16"/>
      <c r="M599" s="17" t="s">
        <v>36</v>
      </c>
      <c r="N599" s="20">
        <f>SUM(N600:N601)</f>
        <v>169025521</v>
      </c>
      <c r="O599" s="20">
        <f t="shared" ref="O599:U599" si="731">SUM(O600:O601)</f>
        <v>78897208</v>
      </c>
      <c r="P599" s="20">
        <f t="shared" si="731"/>
        <v>89282503</v>
      </c>
      <c r="Q599" s="20">
        <f t="shared" si="731"/>
        <v>101215463</v>
      </c>
      <c r="R599" s="20"/>
      <c r="S599" s="20">
        <f t="shared" si="731"/>
        <v>62191898</v>
      </c>
      <c r="T599" s="20">
        <f t="shared" si="731"/>
        <v>72502581</v>
      </c>
      <c r="U599" s="20">
        <f t="shared" si="731"/>
        <v>79460100</v>
      </c>
      <c r="W599" s="16"/>
      <c r="X599" s="17" t="s">
        <v>36</v>
      </c>
      <c r="Y599" s="20">
        <f>SUM(Y600:Y601)</f>
        <v>250041239</v>
      </c>
      <c r="Z599" s="20">
        <f t="shared" ref="Z599:AB599" si="732">SUM(Z600:Z601)</f>
        <v>211619245</v>
      </c>
      <c r="AA599" s="20">
        <f t="shared" si="732"/>
        <v>216302351</v>
      </c>
      <c r="AB599" s="20">
        <f t="shared" si="732"/>
        <v>229943813</v>
      </c>
      <c r="AC599" s="20"/>
      <c r="AD599" s="20">
        <f t="shared" ref="AD599:AF599" si="733">SUM(AD600:AD601)</f>
        <v>190797202</v>
      </c>
      <c r="AE599" s="20">
        <f t="shared" si="733"/>
        <v>198349185</v>
      </c>
      <c r="AF599" s="20">
        <f t="shared" si="733"/>
        <v>210108693</v>
      </c>
      <c r="AG599" s="20"/>
      <c r="AH599" s="69">
        <f t="shared" si="723"/>
        <v>81015718</v>
      </c>
      <c r="AI599" s="61">
        <f t="shared" si="724"/>
        <v>110403782</v>
      </c>
      <c r="AJ599" s="61">
        <f t="shared" si="725"/>
        <v>4683106</v>
      </c>
      <c r="AK599" s="61">
        <f t="shared" si="726"/>
        <v>13641462</v>
      </c>
      <c r="AL599" s="61"/>
      <c r="AM599" s="61">
        <f t="shared" si="727"/>
        <v>111337102</v>
      </c>
      <c r="AN599" s="61">
        <f t="shared" si="728"/>
        <v>7551983</v>
      </c>
      <c r="AO599" s="61">
        <f t="shared" si="729"/>
        <v>11759508</v>
      </c>
      <c r="AP599" s="61"/>
      <c r="AQ599" s="61">
        <f t="shared" si="716"/>
        <v>20822043</v>
      </c>
      <c r="AR599" s="61">
        <f t="shared" si="717"/>
        <v>17953166</v>
      </c>
      <c r="AS599" s="61">
        <f t="shared" si="718"/>
        <v>19835120</v>
      </c>
    </row>
    <row r="600" spans="1:67" s="6" customFormat="1" ht="13.5" customHeight="1" x14ac:dyDescent="0.2">
      <c r="A600" s="16"/>
      <c r="B600" s="18" t="s">
        <v>0</v>
      </c>
      <c r="C600" s="21">
        <v>109480959.44600001</v>
      </c>
      <c r="D600" s="21">
        <v>53447888.162499994</v>
      </c>
      <c r="E600" s="21">
        <v>59140336.146666668</v>
      </c>
      <c r="F600" s="21">
        <v>69593748.329166666</v>
      </c>
      <c r="G600" s="21"/>
      <c r="H600" s="21">
        <v>844761</v>
      </c>
      <c r="I600" s="21">
        <v>3482722.5</v>
      </c>
      <c r="J600" s="21">
        <v>46954347.720000006</v>
      </c>
      <c r="K600" s="27"/>
      <c r="L600" s="16"/>
      <c r="M600" s="18" t="s">
        <v>0</v>
      </c>
      <c r="N600" s="14">
        <v>169025521</v>
      </c>
      <c r="O600" s="14">
        <v>78897208</v>
      </c>
      <c r="P600" s="14">
        <v>89282503</v>
      </c>
      <c r="Q600" s="14">
        <v>101215463</v>
      </c>
      <c r="R600" s="14"/>
      <c r="S600" s="14">
        <v>62191898</v>
      </c>
      <c r="T600" s="14">
        <v>72502581</v>
      </c>
      <c r="U600" s="14">
        <v>79460100</v>
      </c>
      <c r="W600" s="16"/>
      <c r="X600" s="18" t="s">
        <v>0</v>
      </c>
      <c r="Y600" s="14">
        <v>191421846</v>
      </c>
      <c r="Z600" s="14">
        <v>152999852</v>
      </c>
      <c r="AA600" s="14">
        <v>157682958</v>
      </c>
      <c r="AB600" s="14">
        <v>171324420</v>
      </c>
      <c r="AC600" s="14"/>
      <c r="AD600" s="14">
        <v>132177809</v>
      </c>
      <c r="AE600" s="14">
        <v>139729792</v>
      </c>
      <c r="AF600" s="14">
        <v>151489300</v>
      </c>
      <c r="AG600" s="14"/>
      <c r="AH600" s="69">
        <f t="shared" si="723"/>
        <v>22396325</v>
      </c>
      <c r="AI600" s="61">
        <f t="shared" si="724"/>
        <v>51784389</v>
      </c>
      <c r="AJ600" s="61">
        <f t="shared" si="725"/>
        <v>4683106</v>
      </c>
      <c r="AK600" s="61">
        <f t="shared" si="726"/>
        <v>13641462</v>
      </c>
      <c r="AL600" s="61"/>
      <c r="AM600" s="61">
        <f t="shared" si="727"/>
        <v>52717709</v>
      </c>
      <c r="AN600" s="61">
        <f t="shared" si="728"/>
        <v>7551983</v>
      </c>
      <c r="AO600" s="61">
        <f t="shared" si="729"/>
        <v>11759508</v>
      </c>
      <c r="AP600" s="61"/>
      <c r="AQ600" s="61">
        <f t="shared" si="716"/>
        <v>20822043</v>
      </c>
      <c r="AR600" s="61">
        <f t="shared" si="717"/>
        <v>17953166</v>
      </c>
      <c r="AS600" s="61">
        <f t="shared" si="718"/>
        <v>19835120</v>
      </c>
    </row>
    <row r="601" spans="1:67" s="6" customFormat="1" ht="13.5" customHeight="1" x14ac:dyDescent="0.2">
      <c r="A601" s="16"/>
      <c r="B601" s="18" t="s">
        <v>2</v>
      </c>
      <c r="C601" s="21">
        <v>0</v>
      </c>
      <c r="D601" s="21">
        <v>0</v>
      </c>
      <c r="E601" s="21">
        <v>0</v>
      </c>
      <c r="F601" s="21">
        <v>0</v>
      </c>
      <c r="G601" s="21"/>
      <c r="H601" s="21">
        <v>0</v>
      </c>
      <c r="I601" s="21">
        <v>0</v>
      </c>
      <c r="J601" s="21">
        <v>0</v>
      </c>
      <c r="K601" s="27"/>
      <c r="L601" s="16"/>
      <c r="M601" s="18" t="s">
        <v>2</v>
      </c>
      <c r="N601" s="21">
        <v>0</v>
      </c>
      <c r="O601" s="21">
        <v>0</v>
      </c>
      <c r="P601" s="21">
        <v>0</v>
      </c>
      <c r="Q601" s="21">
        <v>0</v>
      </c>
      <c r="R601" s="21"/>
      <c r="S601" s="21">
        <v>0</v>
      </c>
      <c r="T601" s="21">
        <v>0</v>
      </c>
      <c r="U601" s="21">
        <v>0</v>
      </c>
      <c r="W601" s="16"/>
      <c r="X601" s="18" t="s">
        <v>2</v>
      </c>
      <c r="Y601" s="21">
        <v>58619393</v>
      </c>
      <c r="Z601" s="21">
        <v>58619393</v>
      </c>
      <c r="AA601" s="21">
        <v>58619393</v>
      </c>
      <c r="AB601" s="21">
        <v>58619393</v>
      </c>
      <c r="AC601" s="21"/>
      <c r="AD601" s="21">
        <v>58619393</v>
      </c>
      <c r="AE601" s="21">
        <v>58619393</v>
      </c>
      <c r="AF601" s="21">
        <v>58619393</v>
      </c>
      <c r="AG601" s="21"/>
      <c r="AH601" s="69">
        <f t="shared" si="723"/>
        <v>58619393</v>
      </c>
      <c r="AI601" s="61">
        <f t="shared" si="724"/>
        <v>58619393</v>
      </c>
      <c r="AJ601" s="61">
        <f t="shared" si="725"/>
        <v>0</v>
      </c>
      <c r="AK601" s="61">
        <f t="shared" si="726"/>
        <v>0</v>
      </c>
      <c r="AL601" s="61"/>
      <c r="AM601" s="61">
        <f t="shared" si="727"/>
        <v>58619393</v>
      </c>
      <c r="AN601" s="61">
        <f t="shared" si="728"/>
        <v>0</v>
      </c>
      <c r="AO601" s="61">
        <f t="shared" si="729"/>
        <v>0</v>
      </c>
      <c r="AP601" s="61"/>
      <c r="AQ601" s="61">
        <f t="shared" si="716"/>
        <v>0</v>
      </c>
      <c r="AR601" s="61">
        <f t="shared" si="717"/>
        <v>0</v>
      </c>
      <c r="AS601" s="61">
        <f t="shared" si="718"/>
        <v>0</v>
      </c>
    </row>
    <row r="602" spans="1:67" ht="13.5" customHeight="1" x14ac:dyDescent="0.2">
      <c r="A602" s="8" t="s">
        <v>171</v>
      </c>
      <c r="B602" s="23" t="s">
        <v>76</v>
      </c>
      <c r="C602" s="12">
        <f>C603+C604</f>
        <v>537053420</v>
      </c>
      <c r="D602" s="12">
        <f t="shared" ref="D602:J602" si="734">D603+D604</f>
        <v>55141683</v>
      </c>
      <c r="E602" s="12">
        <f t="shared" si="734"/>
        <v>102479634</v>
      </c>
      <c r="F602" s="12">
        <f t="shared" si="734"/>
        <v>146131563</v>
      </c>
      <c r="G602" s="12"/>
      <c r="H602" s="12">
        <f t="shared" si="734"/>
        <v>0</v>
      </c>
      <c r="I602" s="12">
        <f t="shared" si="734"/>
        <v>0</v>
      </c>
      <c r="J602" s="12">
        <f t="shared" si="734"/>
        <v>27892487</v>
      </c>
      <c r="K602" s="27"/>
      <c r="L602" s="8" t="s">
        <v>171</v>
      </c>
      <c r="M602" s="23" t="s">
        <v>76</v>
      </c>
      <c r="N602" s="66">
        <f>SUM(N603:N604)</f>
        <v>537053419.95938003</v>
      </c>
      <c r="O602" s="12">
        <f t="shared" ref="O602:U602" si="735">SUM(O603:O604)</f>
        <v>286729278.7027536</v>
      </c>
      <c r="P602" s="12">
        <f t="shared" si="735"/>
        <v>322612583.51094204</v>
      </c>
      <c r="Q602" s="12">
        <f t="shared" si="735"/>
        <v>375638553.51913047</v>
      </c>
      <c r="R602" s="12"/>
      <c r="S602" s="12">
        <f t="shared" si="735"/>
        <v>107584910.31770985</v>
      </c>
      <c r="T602" s="12">
        <f t="shared" si="735"/>
        <v>155729370.39607796</v>
      </c>
      <c r="U602" s="12">
        <f t="shared" si="735"/>
        <v>165334258.52770117</v>
      </c>
      <c r="W602" s="8" t="s">
        <v>171</v>
      </c>
      <c r="X602" s="23" t="s">
        <v>76</v>
      </c>
      <c r="Y602" s="20">
        <v>537053419.95938003</v>
      </c>
      <c r="Z602" s="12">
        <f t="shared" ref="Z602:AB602" si="736">SUM(Z603:Z604)</f>
        <v>415726354</v>
      </c>
      <c r="AA602" s="12">
        <f t="shared" si="736"/>
        <v>468125063</v>
      </c>
      <c r="AB602" s="12">
        <f t="shared" si="736"/>
        <v>513913701</v>
      </c>
      <c r="AC602" s="12"/>
      <c r="AD602" s="12">
        <f t="shared" ref="AD602:AF602" si="737">SUM(AD603:AD604)</f>
        <v>285019325</v>
      </c>
      <c r="AE602" s="12">
        <f t="shared" si="737"/>
        <v>294235978</v>
      </c>
      <c r="AF602" s="12">
        <f t="shared" si="737"/>
        <v>300626021</v>
      </c>
      <c r="AG602" s="12"/>
      <c r="AH602" s="69">
        <f>+Y602-N602</f>
        <v>0</v>
      </c>
      <c r="AI602" s="61">
        <f t="shared" si="724"/>
        <v>40087800.480869532</v>
      </c>
      <c r="AJ602" s="61">
        <f t="shared" si="725"/>
        <v>52398709</v>
      </c>
      <c r="AK602" s="61">
        <f t="shared" si="726"/>
        <v>45788638</v>
      </c>
      <c r="AL602" s="61"/>
      <c r="AM602" s="61">
        <f t="shared" si="727"/>
        <v>119685066.47229883</v>
      </c>
      <c r="AN602" s="61">
        <f t="shared" si="728"/>
        <v>9216653</v>
      </c>
      <c r="AO602" s="61">
        <f t="shared" si="729"/>
        <v>6390043</v>
      </c>
      <c r="AP602" s="61"/>
      <c r="AQ602" s="61">
        <f t="shared" si="716"/>
        <v>130707029</v>
      </c>
      <c r="AR602" s="61">
        <f t="shared" si="717"/>
        <v>173889085</v>
      </c>
      <c r="AS602" s="61">
        <f t="shared" si="718"/>
        <v>213287680</v>
      </c>
      <c r="AT602" s="1"/>
      <c r="AU602" s="1"/>
      <c r="AV602" s="1"/>
      <c r="AW602" s="1"/>
      <c r="AX602" s="1"/>
      <c r="AY602" s="1"/>
      <c r="AZ602" s="1"/>
      <c r="BA602" s="1"/>
      <c r="BB602" s="1"/>
      <c r="BC602" s="1"/>
      <c r="BD602" s="1"/>
      <c r="BE602" s="1"/>
      <c r="BF602" s="1"/>
      <c r="BG602" s="1"/>
      <c r="BH602" s="1"/>
      <c r="BI602" s="1"/>
      <c r="BJ602" s="1"/>
      <c r="BK602" s="1"/>
      <c r="BL602" s="1"/>
      <c r="BM602" s="1"/>
      <c r="BN602" s="1"/>
      <c r="BO602" s="1"/>
    </row>
    <row r="603" spans="1:67" ht="13.5" customHeight="1" x14ac:dyDescent="0.2">
      <c r="A603" s="8"/>
      <c r="B603" s="13" t="s">
        <v>0</v>
      </c>
      <c r="C603" s="21">
        <v>537053420</v>
      </c>
      <c r="D603" s="21">
        <v>55141683</v>
      </c>
      <c r="E603" s="21">
        <v>102479634</v>
      </c>
      <c r="F603" s="21">
        <v>146131563</v>
      </c>
      <c r="G603" s="21"/>
      <c r="H603" s="21">
        <v>0</v>
      </c>
      <c r="I603" s="21">
        <v>0</v>
      </c>
      <c r="J603" s="14">
        <v>27892487</v>
      </c>
      <c r="K603" s="27"/>
      <c r="L603" s="8"/>
      <c r="M603" s="13" t="s">
        <v>0</v>
      </c>
      <c r="N603" s="67">
        <v>532972998.15938002</v>
      </c>
      <c r="O603" s="14">
        <v>282648856.90275359</v>
      </c>
      <c r="P603" s="14">
        <v>318532161.71094203</v>
      </c>
      <c r="Q603" s="14">
        <v>371558131.71913046</v>
      </c>
      <c r="R603" s="14"/>
      <c r="S603" s="14">
        <v>103504488.51770985</v>
      </c>
      <c r="T603" s="14">
        <v>151648948.59607795</v>
      </c>
      <c r="U603" s="14">
        <v>161253836.72770116</v>
      </c>
      <c r="W603" s="8"/>
      <c r="X603" s="13" t="s">
        <v>0</v>
      </c>
      <c r="Y603" s="21">
        <v>532972998.15938002</v>
      </c>
      <c r="Z603" s="14">
        <v>409145302</v>
      </c>
      <c r="AA603" s="14">
        <v>461544011</v>
      </c>
      <c r="AB603" s="14">
        <v>507332649</v>
      </c>
      <c r="AC603" s="14"/>
      <c r="AD603" s="14">
        <v>278438273</v>
      </c>
      <c r="AE603" s="14">
        <v>287654926</v>
      </c>
      <c r="AF603" s="14">
        <v>294044969</v>
      </c>
      <c r="AG603" s="14"/>
      <c r="AH603" s="69">
        <f t="shared" si="723"/>
        <v>0</v>
      </c>
      <c r="AI603" s="61">
        <f t="shared" si="724"/>
        <v>37587170.280869544</v>
      </c>
      <c r="AJ603" s="61">
        <f t="shared" si="725"/>
        <v>52398709</v>
      </c>
      <c r="AK603" s="61">
        <f t="shared" si="726"/>
        <v>45788638</v>
      </c>
      <c r="AL603" s="61"/>
      <c r="AM603" s="61">
        <f t="shared" si="727"/>
        <v>117184436.27229884</v>
      </c>
      <c r="AN603" s="61">
        <f t="shared" si="728"/>
        <v>9216653</v>
      </c>
      <c r="AO603" s="61">
        <f t="shared" si="729"/>
        <v>6390043</v>
      </c>
      <c r="AP603" s="61"/>
      <c r="AQ603" s="61">
        <f t="shared" si="716"/>
        <v>130707029</v>
      </c>
      <c r="AR603" s="61">
        <f t="shared" si="717"/>
        <v>173889085</v>
      </c>
      <c r="AS603" s="61">
        <f t="shared" si="718"/>
        <v>213287680</v>
      </c>
      <c r="AT603" s="1"/>
      <c r="AU603" s="1"/>
      <c r="AV603" s="1"/>
      <c r="AW603" s="1"/>
      <c r="AX603" s="1"/>
      <c r="AY603" s="1"/>
      <c r="AZ603" s="1"/>
      <c r="BA603" s="1"/>
      <c r="BB603" s="1"/>
      <c r="BC603" s="1"/>
      <c r="BD603" s="1"/>
      <c r="BE603" s="1"/>
      <c r="BF603" s="1"/>
      <c r="BG603" s="1"/>
      <c r="BH603" s="1"/>
      <c r="BI603" s="1"/>
      <c r="BJ603" s="1"/>
      <c r="BK603" s="1"/>
      <c r="BL603" s="1"/>
      <c r="BM603" s="1"/>
      <c r="BN603" s="1"/>
      <c r="BO603" s="1"/>
    </row>
    <row r="604" spans="1:67" ht="13.5" customHeight="1" x14ac:dyDescent="0.2">
      <c r="A604" s="8"/>
      <c r="B604" s="13" t="s">
        <v>2</v>
      </c>
      <c r="C604" s="14">
        <v>0</v>
      </c>
      <c r="D604" s="14">
        <v>0</v>
      </c>
      <c r="E604" s="14">
        <v>0</v>
      </c>
      <c r="F604" s="14">
        <v>0</v>
      </c>
      <c r="G604" s="14"/>
      <c r="H604" s="14">
        <v>0</v>
      </c>
      <c r="I604" s="14">
        <v>0</v>
      </c>
      <c r="J604" s="14">
        <v>0</v>
      </c>
      <c r="K604" s="27"/>
      <c r="L604" s="8"/>
      <c r="M604" s="13" t="s">
        <v>2</v>
      </c>
      <c r="N604" s="67">
        <v>4080421.8</v>
      </c>
      <c r="O604" s="14">
        <v>4080421.8</v>
      </c>
      <c r="P604" s="14">
        <v>4080421.8</v>
      </c>
      <c r="Q604" s="14">
        <v>4080421.8</v>
      </c>
      <c r="R604" s="14"/>
      <c r="S604" s="14">
        <v>4080421.8</v>
      </c>
      <c r="T604" s="14">
        <v>4080421.8</v>
      </c>
      <c r="U604" s="14">
        <v>4080421.8</v>
      </c>
      <c r="W604" s="8"/>
      <c r="X604" s="13" t="s">
        <v>2</v>
      </c>
      <c r="Y604" s="21">
        <v>4080421.8</v>
      </c>
      <c r="Z604" s="14">
        <v>6581052</v>
      </c>
      <c r="AA604" s="14">
        <v>6581052</v>
      </c>
      <c r="AB604" s="14">
        <v>6581052</v>
      </c>
      <c r="AC604" s="14"/>
      <c r="AD604" s="14">
        <v>6581052</v>
      </c>
      <c r="AE604" s="14">
        <v>6581052</v>
      </c>
      <c r="AF604" s="14">
        <v>6581052</v>
      </c>
      <c r="AG604" s="14"/>
      <c r="AH604" s="69">
        <f>+Y604-N604</f>
        <v>0</v>
      </c>
      <c r="AI604" s="61">
        <f t="shared" si="724"/>
        <v>2500630.2000000002</v>
      </c>
      <c r="AJ604" s="61">
        <f t="shared" si="725"/>
        <v>0</v>
      </c>
      <c r="AK604" s="61">
        <f t="shared" si="726"/>
        <v>0</v>
      </c>
      <c r="AL604" s="61"/>
      <c r="AM604" s="61">
        <f t="shared" si="727"/>
        <v>2500630.2000000002</v>
      </c>
      <c r="AN604" s="61">
        <f t="shared" si="728"/>
        <v>0</v>
      </c>
      <c r="AO604" s="61">
        <f t="shared" si="729"/>
        <v>0</v>
      </c>
      <c r="AP604" s="61"/>
      <c r="AQ604" s="61">
        <f t="shared" si="716"/>
        <v>0</v>
      </c>
      <c r="AR604" s="61">
        <f t="shared" si="717"/>
        <v>0</v>
      </c>
      <c r="AS604" s="61">
        <f t="shared" si="718"/>
        <v>0</v>
      </c>
      <c r="AT604" s="1"/>
      <c r="AU604" s="1"/>
      <c r="AV604" s="1"/>
      <c r="AW604" s="1"/>
      <c r="AX604" s="1"/>
      <c r="AY604" s="1"/>
      <c r="AZ604" s="1"/>
      <c r="BA604" s="1"/>
      <c r="BB604" s="1"/>
      <c r="BC604" s="1"/>
      <c r="BD604" s="1"/>
      <c r="BE604" s="1"/>
      <c r="BF604" s="1"/>
      <c r="BG604" s="1"/>
      <c r="BH604" s="1"/>
      <c r="BI604" s="1"/>
      <c r="BJ604" s="1"/>
      <c r="BK604" s="1"/>
      <c r="BL604" s="1"/>
      <c r="BM604" s="1"/>
      <c r="BN604" s="1"/>
      <c r="BO604" s="1"/>
    </row>
    <row r="605" spans="1:67" ht="13.5" customHeight="1" x14ac:dyDescent="0.2">
      <c r="A605" s="8" t="s">
        <v>172</v>
      </c>
      <c r="B605" s="23" t="s">
        <v>103</v>
      </c>
      <c r="C605" s="12">
        <f>C606+C607</f>
        <v>54217794.700000003</v>
      </c>
      <c r="D605" s="12">
        <f>D606+D607</f>
        <v>7167583.3899999997</v>
      </c>
      <c r="E605" s="12">
        <f>E606+E607</f>
        <v>14037991.029999999</v>
      </c>
      <c r="F605" s="12">
        <f>F606+F607</f>
        <v>20870657.780000001</v>
      </c>
      <c r="G605" s="12"/>
      <c r="H605" s="12">
        <f>H606+H607</f>
        <v>1726454.81</v>
      </c>
      <c r="I605" s="12">
        <f>I606+I607</f>
        <v>7073321.3399999999</v>
      </c>
      <c r="J605" s="12">
        <f>J606+J607</f>
        <v>11892276.449999999</v>
      </c>
      <c r="K605" s="27"/>
      <c r="L605" s="8" t="s">
        <v>172</v>
      </c>
      <c r="M605" s="23" t="s">
        <v>103</v>
      </c>
      <c r="N605" s="12">
        <f>N606+N607</f>
        <v>65500499</v>
      </c>
      <c r="O605" s="12">
        <f>O606+O607</f>
        <v>26304758</v>
      </c>
      <c r="P605" s="12">
        <f>P606+P607</f>
        <v>31742919</v>
      </c>
      <c r="Q605" s="12">
        <f>Q606+Q607</f>
        <v>36816064</v>
      </c>
      <c r="R605" s="12"/>
      <c r="S605" s="12">
        <f>S606+S607</f>
        <v>18048685</v>
      </c>
      <c r="T605" s="12">
        <f>T606+T607</f>
        <v>22962403</v>
      </c>
      <c r="U605" s="12">
        <f>U606+U607</f>
        <v>27764204</v>
      </c>
      <c r="W605" s="8" t="s">
        <v>172</v>
      </c>
      <c r="X605" s="23" t="s">
        <v>103</v>
      </c>
      <c r="Y605" s="12">
        <f>Y606+Y607</f>
        <v>65500499</v>
      </c>
      <c r="Z605" s="12">
        <f>Z606+Z607</f>
        <v>43014209</v>
      </c>
      <c r="AA605" s="12">
        <f>AA606+AA607</f>
        <v>47827182</v>
      </c>
      <c r="AB605" s="12">
        <f>AB606+AB607</f>
        <v>52640155</v>
      </c>
      <c r="AC605" s="12"/>
      <c r="AD605" s="12">
        <f>AD606+AD607</f>
        <v>29723545</v>
      </c>
      <c r="AE605" s="12">
        <f>AE606+AE607</f>
        <v>33356629</v>
      </c>
      <c r="AF605" s="12">
        <f>AF606+AF607</f>
        <v>41758855</v>
      </c>
      <c r="AG605" s="12"/>
      <c r="AH605" s="69">
        <f t="shared" si="723"/>
        <v>0</v>
      </c>
      <c r="AI605" s="61">
        <f t="shared" si="724"/>
        <v>6198145</v>
      </c>
      <c r="AJ605" s="61">
        <f t="shared" si="725"/>
        <v>4812973</v>
      </c>
      <c r="AK605" s="61">
        <f t="shared" si="726"/>
        <v>4812973</v>
      </c>
      <c r="AL605" s="61"/>
      <c r="AM605" s="61">
        <f t="shared" si="727"/>
        <v>1959341</v>
      </c>
      <c r="AN605" s="61">
        <f t="shared" si="728"/>
        <v>3633084</v>
      </c>
      <c r="AO605" s="61">
        <f t="shared" si="729"/>
        <v>8402226</v>
      </c>
      <c r="AP605" s="61"/>
      <c r="AQ605" s="61">
        <f t="shared" si="716"/>
        <v>13290664</v>
      </c>
      <c r="AR605" s="61">
        <f t="shared" si="717"/>
        <v>14470553</v>
      </c>
      <c r="AS605" s="61">
        <f t="shared" si="718"/>
        <v>10881300</v>
      </c>
      <c r="AT605" s="1"/>
      <c r="AU605" s="1"/>
      <c r="AV605" s="1"/>
      <c r="AW605" s="1"/>
      <c r="AX605" s="1"/>
      <c r="AY605" s="1"/>
      <c r="AZ605" s="1"/>
      <c r="BA605" s="1"/>
      <c r="BB605" s="1"/>
      <c r="BC605" s="1"/>
      <c r="BD605" s="1"/>
      <c r="BE605" s="1"/>
      <c r="BF605" s="1"/>
      <c r="BG605" s="1"/>
      <c r="BH605" s="1"/>
      <c r="BI605" s="1"/>
      <c r="BJ605" s="1"/>
      <c r="BK605" s="1"/>
      <c r="BL605" s="1"/>
      <c r="BM605" s="1"/>
      <c r="BN605" s="1"/>
      <c r="BO605" s="1"/>
    </row>
    <row r="606" spans="1:67" ht="13.5" customHeight="1" x14ac:dyDescent="0.2">
      <c r="A606" s="8"/>
      <c r="B606" s="13" t="s">
        <v>0</v>
      </c>
      <c r="C606" s="14">
        <v>54217794.700000003</v>
      </c>
      <c r="D606" s="14">
        <v>7167583.3899999997</v>
      </c>
      <c r="E606" s="14">
        <v>14037991.029999999</v>
      </c>
      <c r="F606" s="14">
        <v>20870657.780000001</v>
      </c>
      <c r="G606" s="14"/>
      <c r="H606" s="14">
        <v>1726454.81</v>
      </c>
      <c r="I606" s="14">
        <v>7073321.3399999999</v>
      </c>
      <c r="J606" s="14">
        <v>11892276.449999999</v>
      </c>
      <c r="K606" s="27"/>
      <c r="L606" s="8"/>
      <c r="M606" s="13" t="s">
        <v>0</v>
      </c>
      <c r="N606" s="14">
        <v>65500499</v>
      </c>
      <c r="O606" s="14">
        <v>26304758</v>
      </c>
      <c r="P606" s="14">
        <v>31742919</v>
      </c>
      <c r="Q606" s="14">
        <v>36816064</v>
      </c>
      <c r="R606" s="14"/>
      <c r="S606" s="14">
        <v>18048685</v>
      </c>
      <c r="T606" s="14">
        <v>22962403</v>
      </c>
      <c r="U606" s="14">
        <v>27764204</v>
      </c>
      <c r="W606" s="8"/>
      <c r="X606" s="13" t="s">
        <v>0</v>
      </c>
      <c r="Y606" s="14">
        <v>65500499</v>
      </c>
      <c r="Z606" s="14">
        <v>43014209</v>
      </c>
      <c r="AA606" s="14">
        <v>47827182</v>
      </c>
      <c r="AB606" s="14">
        <v>52640155</v>
      </c>
      <c r="AC606" s="14"/>
      <c r="AD606" s="14">
        <v>29723545</v>
      </c>
      <c r="AE606" s="14">
        <v>33356629</v>
      </c>
      <c r="AF606" s="14">
        <v>41758855</v>
      </c>
      <c r="AG606" s="14"/>
      <c r="AH606" s="69">
        <f t="shared" si="723"/>
        <v>0</v>
      </c>
      <c r="AI606" s="61">
        <f t="shared" si="724"/>
        <v>6198145</v>
      </c>
      <c r="AJ606" s="61">
        <f t="shared" si="725"/>
        <v>4812973</v>
      </c>
      <c r="AK606" s="61">
        <f t="shared" si="726"/>
        <v>4812973</v>
      </c>
      <c r="AL606" s="61"/>
      <c r="AM606" s="61">
        <f t="shared" si="727"/>
        <v>1959341</v>
      </c>
      <c r="AN606" s="61">
        <f t="shared" si="728"/>
        <v>3633084</v>
      </c>
      <c r="AO606" s="61">
        <f t="shared" si="729"/>
        <v>8402226</v>
      </c>
      <c r="AP606" s="61"/>
      <c r="AQ606" s="61">
        <f t="shared" si="716"/>
        <v>13290664</v>
      </c>
      <c r="AR606" s="61">
        <f t="shared" si="717"/>
        <v>14470553</v>
      </c>
      <c r="AS606" s="61">
        <f t="shared" si="718"/>
        <v>10881300</v>
      </c>
      <c r="AT606" s="1"/>
      <c r="AU606" s="1"/>
      <c r="AV606" s="1"/>
      <c r="AW606" s="1"/>
      <c r="AX606" s="1"/>
      <c r="AY606" s="1"/>
      <c r="AZ606" s="1"/>
      <c r="BA606" s="1"/>
      <c r="BB606" s="1"/>
      <c r="BC606" s="1"/>
      <c r="BD606" s="1"/>
      <c r="BE606" s="1"/>
      <c r="BF606" s="1"/>
      <c r="BG606" s="1"/>
      <c r="BH606" s="1"/>
      <c r="BI606" s="1"/>
      <c r="BJ606" s="1"/>
      <c r="BK606" s="1"/>
      <c r="BL606" s="1"/>
      <c r="BM606" s="1"/>
      <c r="BN606" s="1"/>
      <c r="BO606" s="1"/>
    </row>
    <row r="607" spans="1:67" ht="13.5" customHeight="1" x14ac:dyDescent="0.2">
      <c r="A607" s="8"/>
      <c r="B607" s="13" t="s">
        <v>2</v>
      </c>
      <c r="C607" s="14">
        <v>0</v>
      </c>
      <c r="D607" s="14">
        <v>0</v>
      </c>
      <c r="E607" s="14">
        <v>0</v>
      </c>
      <c r="F607" s="14">
        <v>0</v>
      </c>
      <c r="G607" s="14"/>
      <c r="H607" s="14">
        <v>0</v>
      </c>
      <c r="I607" s="14">
        <v>0</v>
      </c>
      <c r="J607" s="14">
        <v>0</v>
      </c>
      <c r="K607" s="27"/>
      <c r="L607" s="8"/>
      <c r="M607" s="13" t="s">
        <v>2</v>
      </c>
      <c r="N607" s="14">
        <v>0</v>
      </c>
      <c r="O607" s="14">
        <v>0</v>
      </c>
      <c r="P607" s="14">
        <v>0</v>
      </c>
      <c r="Q607" s="14">
        <v>0</v>
      </c>
      <c r="R607" s="14"/>
      <c r="S607" s="14">
        <v>0</v>
      </c>
      <c r="T607" s="14">
        <v>0</v>
      </c>
      <c r="U607" s="14">
        <v>0</v>
      </c>
      <c r="W607" s="8"/>
      <c r="X607" s="13" t="s">
        <v>2</v>
      </c>
      <c r="Y607" s="14">
        <v>0</v>
      </c>
      <c r="Z607" s="14">
        <v>0</v>
      </c>
      <c r="AA607" s="14">
        <v>0</v>
      </c>
      <c r="AB607" s="14">
        <v>0</v>
      </c>
      <c r="AC607" s="14"/>
      <c r="AD607" s="14">
        <v>0</v>
      </c>
      <c r="AE607" s="14">
        <v>0</v>
      </c>
      <c r="AF607" s="14">
        <v>0</v>
      </c>
      <c r="AG607" s="14"/>
      <c r="AH607" s="69">
        <f t="shared" si="723"/>
        <v>0</v>
      </c>
      <c r="AI607" s="61">
        <f t="shared" si="724"/>
        <v>0</v>
      </c>
      <c r="AJ607" s="61">
        <f t="shared" si="725"/>
        <v>0</v>
      </c>
      <c r="AK607" s="61">
        <f t="shared" si="726"/>
        <v>0</v>
      </c>
      <c r="AL607" s="61"/>
      <c r="AM607" s="61">
        <f t="shared" si="727"/>
        <v>0</v>
      </c>
      <c r="AN607" s="61">
        <f t="shared" si="728"/>
        <v>0</v>
      </c>
      <c r="AO607" s="61">
        <f t="shared" si="729"/>
        <v>0</v>
      </c>
      <c r="AP607" s="61"/>
      <c r="AQ607" s="61">
        <f t="shared" si="716"/>
        <v>0</v>
      </c>
      <c r="AR607" s="61">
        <f t="shared" si="717"/>
        <v>0</v>
      </c>
      <c r="AS607" s="61">
        <f t="shared" si="718"/>
        <v>0</v>
      </c>
      <c r="AT607" s="1"/>
      <c r="AU607" s="1"/>
      <c r="AV607" s="1"/>
      <c r="AW607" s="1"/>
      <c r="AX607" s="1"/>
      <c r="AY607" s="1"/>
      <c r="AZ607" s="1"/>
      <c r="BA607" s="1"/>
      <c r="BB607" s="1"/>
      <c r="BC607" s="1"/>
      <c r="BD607" s="1"/>
      <c r="BE607" s="1"/>
      <c r="BF607" s="1"/>
      <c r="BG607" s="1"/>
      <c r="BH607" s="1"/>
      <c r="BI607" s="1"/>
      <c r="BJ607" s="1"/>
      <c r="BK607" s="1"/>
      <c r="BL607" s="1"/>
      <c r="BM607" s="1"/>
      <c r="BN607" s="1"/>
      <c r="BO607" s="1"/>
    </row>
    <row r="608" spans="1:67" ht="13.5" customHeight="1" x14ac:dyDescent="0.2">
      <c r="A608" s="8" t="s">
        <v>207</v>
      </c>
      <c r="B608" s="22" t="s">
        <v>208</v>
      </c>
      <c r="C608" s="12">
        <f>C609+C610</f>
        <v>21880759</v>
      </c>
      <c r="D608" s="12">
        <f>D609+D610</f>
        <v>3197147</v>
      </c>
      <c r="E608" s="12">
        <f>E609+E610</f>
        <v>4552199</v>
      </c>
      <c r="F608" s="12">
        <f>F609+F610</f>
        <v>5919996</v>
      </c>
      <c r="G608" s="12"/>
      <c r="H608" s="12">
        <f>H609+H610</f>
        <v>3197147</v>
      </c>
      <c r="I608" s="12">
        <f>I609+I610</f>
        <v>4552199</v>
      </c>
      <c r="J608" s="12">
        <f>J609+J610</f>
        <v>5859996</v>
      </c>
      <c r="K608" s="27"/>
      <c r="L608" s="8" t="s">
        <v>207</v>
      </c>
      <c r="M608" s="22" t="s">
        <v>208</v>
      </c>
      <c r="N608" s="12">
        <f>N609+N610</f>
        <v>24653363.640000001</v>
      </c>
      <c r="O608" s="12">
        <f>O609+O610</f>
        <v>9081614.4800000004</v>
      </c>
      <c r="P608" s="12">
        <f>P609+P610</f>
        <v>10583942.130000001</v>
      </c>
      <c r="Q608" s="12">
        <f>Q609+Q610</f>
        <v>12052901.189999999</v>
      </c>
      <c r="R608" s="12"/>
      <c r="S608" s="12">
        <f>S609+S610</f>
        <v>9081614.4800000004</v>
      </c>
      <c r="T608" s="12">
        <f>T609+T610</f>
        <v>10583942.130000001</v>
      </c>
      <c r="U608" s="12">
        <f>U609+U610</f>
        <v>11992901.189999999</v>
      </c>
      <c r="W608" s="8" t="s">
        <v>207</v>
      </c>
      <c r="X608" s="22" t="s">
        <v>208</v>
      </c>
      <c r="Y608" s="12">
        <f>Y609+Y610</f>
        <v>44562425.460000001</v>
      </c>
      <c r="Z608" s="12">
        <f>Z609+Z610</f>
        <v>15130420.369999999</v>
      </c>
      <c r="AA608" s="12">
        <f>AA609+AA610</f>
        <v>16405400.41</v>
      </c>
      <c r="AB608" s="12">
        <f>AB609+AB610</f>
        <v>27483196.190000001</v>
      </c>
      <c r="AC608" s="12"/>
      <c r="AD608" s="12">
        <f>AD609+AD610</f>
        <v>15130420.369999999</v>
      </c>
      <c r="AE608" s="12">
        <f>AE609+AE610</f>
        <v>16405400.41</v>
      </c>
      <c r="AF608" s="12">
        <f>AF609+AF610</f>
        <v>22981597.629999999</v>
      </c>
      <c r="AG608" s="12"/>
      <c r="AH608" s="69">
        <f t="shared" si="723"/>
        <v>19909061.82</v>
      </c>
      <c r="AI608" s="61">
        <f t="shared" si="724"/>
        <v>3077519.1799999997</v>
      </c>
      <c r="AJ608" s="61">
        <f t="shared" si="725"/>
        <v>1274980.040000001</v>
      </c>
      <c r="AK608" s="61">
        <f t="shared" si="726"/>
        <v>11077795.780000001</v>
      </c>
      <c r="AL608" s="61"/>
      <c r="AM608" s="61">
        <f t="shared" si="727"/>
        <v>3137519.1799999997</v>
      </c>
      <c r="AN608" s="61">
        <f t="shared" si="728"/>
        <v>1274980.040000001</v>
      </c>
      <c r="AO608" s="61">
        <f t="shared" si="729"/>
        <v>6576197.2199999988</v>
      </c>
      <c r="AP608" s="61"/>
      <c r="AQ608" s="61">
        <f t="shared" si="716"/>
        <v>0</v>
      </c>
      <c r="AR608" s="61">
        <f t="shared" si="717"/>
        <v>0</v>
      </c>
      <c r="AS608" s="61">
        <f t="shared" si="718"/>
        <v>4501598.5600000024</v>
      </c>
      <c r="AT608" s="1"/>
      <c r="AU608" s="1"/>
      <c r="AV608" s="1"/>
      <c r="AW608" s="1"/>
      <c r="AX608" s="1"/>
      <c r="AY608" s="1"/>
      <c r="AZ608" s="1"/>
      <c r="BA608" s="1"/>
      <c r="BB608" s="1"/>
      <c r="BC608" s="1"/>
      <c r="BD608" s="1"/>
      <c r="BE608" s="1"/>
      <c r="BF608" s="1"/>
      <c r="BG608" s="1"/>
      <c r="BH608" s="1"/>
      <c r="BI608" s="1"/>
      <c r="BJ608" s="1"/>
      <c r="BK608" s="1"/>
      <c r="BL608" s="1"/>
      <c r="BM608" s="1"/>
      <c r="BN608" s="1"/>
      <c r="BO608" s="1"/>
    </row>
    <row r="609" spans="1:67" ht="13.5" customHeight="1" x14ac:dyDescent="0.2">
      <c r="A609" s="8"/>
      <c r="B609" s="18" t="s">
        <v>0</v>
      </c>
      <c r="C609" s="14">
        <v>21880759</v>
      </c>
      <c r="D609" s="14">
        <v>3197147</v>
      </c>
      <c r="E609" s="14">
        <v>4552199</v>
      </c>
      <c r="F609" s="14">
        <v>5919996</v>
      </c>
      <c r="G609" s="14"/>
      <c r="H609" s="14">
        <v>3197147</v>
      </c>
      <c r="I609" s="14">
        <v>4552199</v>
      </c>
      <c r="J609" s="14">
        <v>5859996</v>
      </c>
      <c r="K609" s="27"/>
      <c r="L609" s="8"/>
      <c r="M609" s="18" t="s">
        <v>0</v>
      </c>
      <c r="N609" s="14">
        <v>24653363.640000001</v>
      </c>
      <c r="O609" s="14">
        <v>9081614.4800000004</v>
      </c>
      <c r="P609" s="14">
        <v>10583942.130000001</v>
      </c>
      <c r="Q609" s="14">
        <v>12052901.189999999</v>
      </c>
      <c r="R609" s="14"/>
      <c r="S609" s="14">
        <v>9081614.4800000004</v>
      </c>
      <c r="T609" s="14">
        <v>10583942.130000001</v>
      </c>
      <c r="U609" s="14">
        <v>11992901.189999999</v>
      </c>
      <c r="V609" s="49" t="s">
        <v>254</v>
      </c>
      <c r="W609" s="8"/>
      <c r="X609" s="18" t="s">
        <v>0</v>
      </c>
      <c r="Y609" s="14">
        <v>44562425.460000001</v>
      </c>
      <c r="Z609" s="14">
        <v>15130420.369999999</v>
      </c>
      <c r="AA609" s="14">
        <v>16405400.41</v>
      </c>
      <c r="AB609" s="14">
        <v>27483196.190000001</v>
      </c>
      <c r="AC609" s="14"/>
      <c r="AD609" s="14">
        <v>15130420.369999999</v>
      </c>
      <c r="AE609" s="14">
        <v>16405400.41</v>
      </c>
      <c r="AF609" s="14">
        <v>22981597.629999999</v>
      </c>
      <c r="AG609" s="14"/>
      <c r="AH609" s="69">
        <f t="shared" si="723"/>
        <v>19909061.82</v>
      </c>
      <c r="AI609" s="61">
        <f t="shared" si="724"/>
        <v>3077519.1799999997</v>
      </c>
      <c r="AJ609" s="61">
        <f t="shared" si="725"/>
        <v>1274980.040000001</v>
      </c>
      <c r="AK609" s="61">
        <f t="shared" si="726"/>
        <v>11077795.780000001</v>
      </c>
      <c r="AL609" s="61"/>
      <c r="AM609" s="61">
        <f t="shared" si="727"/>
        <v>3137519.1799999997</v>
      </c>
      <c r="AN609" s="61">
        <f t="shared" si="728"/>
        <v>1274980.040000001</v>
      </c>
      <c r="AO609" s="61">
        <f t="shared" si="729"/>
        <v>6576197.2199999988</v>
      </c>
      <c r="AP609" s="61"/>
      <c r="AQ609" s="61">
        <f t="shared" si="716"/>
        <v>0</v>
      </c>
      <c r="AR609" s="61">
        <f t="shared" si="717"/>
        <v>0</v>
      </c>
      <c r="AS609" s="61">
        <f t="shared" si="718"/>
        <v>4501598.5600000024</v>
      </c>
      <c r="AT609" s="1"/>
      <c r="AU609" s="1"/>
      <c r="AV609" s="1"/>
      <c r="AW609" s="1"/>
      <c r="AX609" s="1"/>
      <c r="AY609" s="1"/>
      <c r="AZ609" s="1"/>
      <c r="BA609" s="1"/>
      <c r="BB609" s="1"/>
      <c r="BC609" s="1"/>
      <c r="BD609" s="1"/>
      <c r="BE609" s="1"/>
      <c r="BF609" s="1"/>
      <c r="BG609" s="1"/>
      <c r="BH609" s="1"/>
      <c r="BI609" s="1"/>
      <c r="BJ609" s="1"/>
      <c r="BK609" s="1"/>
      <c r="BL609" s="1"/>
      <c r="BM609" s="1"/>
      <c r="BN609" s="1"/>
      <c r="BO609" s="1"/>
    </row>
    <row r="610" spans="1:67" ht="13.5" customHeight="1" x14ac:dyDescent="0.2">
      <c r="A610" s="8"/>
      <c r="B610" s="18" t="s">
        <v>2</v>
      </c>
      <c r="C610" s="14">
        <v>0</v>
      </c>
      <c r="D610" s="14">
        <v>0</v>
      </c>
      <c r="E610" s="14">
        <v>0</v>
      </c>
      <c r="F610" s="14">
        <v>0</v>
      </c>
      <c r="G610" s="14"/>
      <c r="H610" s="14">
        <v>0</v>
      </c>
      <c r="I610" s="14">
        <v>0</v>
      </c>
      <c r="J610" s="14">
        <v>0</v>
      </c>
      <c r="K610" s="27"/>
      <c r="L610" s="8"/>
      <c r="M610" s="18" t="s">
        <v>2</v>
      </c>
      <c r="N610" s="14">
        <v>0</v>
      </c>
      <c r="O610" s="14">
        <v>0</v>
      </c>
      <c r="P610" s="14">
        <v>0</v>
      </c>
      <c r="Q610" s="14">
        <v>0</v>
      </c>
      <c r="R610" s="14"/>
      <c r="S610" s="14">
        <v>0</v>
      </c>
      <c r="T610" s="14">
        <v>0</v>
      </c>
      <c r="U610" s="14">
        <v>0</v>
      </c>
      <c r="W610" s="8"/>
      <c r="X610" s="18" t="s">
        <v>2</v>
      </c>
      <c r="Y610" s="14">
        <v>0</v>
      </c>
      <c r="Z610" s="14">
        <v>0</v>
      </c>
      <c r="AA610" s="14">
        <v>0</v>
      </c>
      <c r="AB610" s="14">
        <v>0</v>
      </c>
      <c r="AC610" s="14"/>
      <c r="AD610" s="14">
        <v>0</v>
      </c>
      <c r="AE610" s="14">
        <v>0</v>
      </c>
      <c r="AF610" s="14">
        <v>0</v>
      </c>
      <c r="AG610" s="14"/>
      <c r="AH610" s="69">
        <f t="shared" si="723"/>
        <v>0</v>
      </c>
      <c r="AI610" s="61">
        <f t="shared" si="724"/>
        <v>0</v>
      </c>
      <c r="AJ610" s="61">
        <f t="shared" si="725"/>
        <v>0</v>
      </c>
      <c r="AK610" s="61">
        <f t="shared" si="726"/>
        <v>0</v>
      </c>
      <c r="AL610" s="61"/>
      <c r="AM610" s="61">
        <f t="shared" si="727"/>
        <v>0</v>
      </c>
      <c r="AN610" s="61">
        <f t="shared" si="728"/>
        <v>0</v>
      </c>
      <c r="AO610" s="61">
        <f t="shared" si="729"/>
        <v>0</v>
      </c>
      <c r="AP610" s="61"/>
      <c r="AQ610" s="61">
        <f t="shared" si="716"/>
        <v>0</v>
      </c>
      <c r="AR610" s="61">
        <f t="shared" si="717"/>
        <v>0</v>
      </c>
      <c r="AS610" s="61">
        <f t="shared" si="718"/>
        <v>0</v>
      </c>
      <c r="AT610" s="1"/>
      <c r="AU610" s="1"/>
      <c r="AV610" s="1"/>
      <c r="AW610" s="1"/>
      <c r="AX610" s="1"/>
      <c r="AY610" s="1"/>
      <c r="AZ610" s="1"/>
      <c r="BA610" s="1"/>
      <c r="BB610" s="1"/>
      <c r="BC610" s="1"/>
      <c r="BD610" s="1"/>
      <c r="BE610" s="1"/>
      <c r="BF610" s="1"/>
      <c r="BG610" s="1"/>
      <c r="BH610" s="1"/>
      <c r="BI610" s="1"/>
      <c r="BJ610" s="1"/>
      <c r="BK610" s="1"/>
      <c r="BL610" s="1"/>
      <c r="BM610" s="1"/>
      <c r="BN610" s="1"/>
      <c r="BO610" s="1"/>
    </row>
    <row r="611" spans="1:67" ht="19.5" customHeight="1" x14ac:dyDescent="0.2">
      <c r="A611" s="8"/>
      <c r="B611" s="18"/>
      <c r="C611" s="14"/>
      <c r="D611" s="14"/>
      <c r="E611" s="14"/>
      <c r="F611" s="14"/>
      <c r="G611" s="14"/>
      <c r="H611" s="14"/>
      <c r="I611" s="14"/>
      <c r="J611" s="14"/>
      <c r="K611" s="27"/>
      <c r="L611" s="8" t="s">
        <v>270</v>
      </c>
      <c r="M611" s="22" t="s">
        <v>269</v>
      </c>
      <c r="N611" s="12">
        <f>SUM(N612:N613)</f>
        <v>76287703.969999999</v>
      </c>
      <c r="O611" s="12">
        <f t="shared" ref="O611:U611" si="738">SUM(O612:O613)</f>
        <v>27286986.040000003</v>
      </c>
      <c r="P611" s="12">
        <f t="shared" si="738"/>
        <v>34108732.549999997</v>
      </c>
      <c r="Q611" s="12">
        <f t="shared" si="738"/>
        <v>40930479.059999995</v>
      </c>
      <c r="R611" s="12"/>
      <c r="S611" s="12">
        <f t="shared" si="738"/>
        <v>12412172.790000001</v>
      </c>
      <c r="T611" s="12">
        <f t="shared" si="738"/>
        <v>18426876.23</v>
      </c>
      <c r="U611" s="12">
        <f t="shared" si="738"/>
        <v>24236169.949999999</v>
      </c>
      <c r="W611" s="8" t="s">
        <v>270</v>
      </c>
      <c r="X611" s="22" t="s">
        <v>269</v>
      </c>
      <c r="Y611" s="12">
        <f>SUM(Y612:Y613)</f>
        <v>80380852.430000007</v>
      </c>
      <c r="Z611" s="12">
        <f t="shared" ref="Z611:AB611" si="739">SUM(Z612:Z613)</f>
        <v>50624831.660000004</v>
      </c>
      <c r="AA611" s="12">
        <f t="shared" si="739"/>
        <v>56576035.820000008</v>
      </c>
      <c r="AB611" s="12">
        <f t="shared" si="739"/>
        <v>62527239.980000004</v>
      </c>
      <c r="AC611" s="12"/>
      <c r="AD611" s="12">
        <f t="shared" ref="AD611:AF611" si="740">SUM(AD612:AD613)</f>
        <v>31171847.93</v>
      </c>
      <c r="AE611" s="12">
        <f t="shared" si="740"/>
        <v>37017926.100000001</v>
      </c>
      <c r="AF611" s="12">
        <f t="shared" si="740"/>
        <v>42131960.840000004</v>
      </c>
      <c r="AG611" s="12"/>
      <c r="AH611" s="69">
        <f t="shared" si="723"/>
        <v>4093148.4600000083</v>
      </c>
      <c r="AI611" s="61">
        <f t="shared" si="724"/>
        <v>9694352.6000000089</v>
      </c>
      <c r="AJ611" s="61">
        <f t="shared" si="725"/>
        <v>5951204.1600000039</v>
      </c>
      <c r="AK611" s="61">
        <f t="shared" si="726"/>
        <v>5951204.1599999964</v>
      </c>
      <c r="AL611" s="61"/>
      <c r="AM611" s="61">
        <f t="shared" si="727"/>
        <v>6935677.9800000004</v>
      </c>
      <c r="AN611" s="61">
        <f t="shared" si="728"/>
        <v>5846078.1700000018</v>
      </c>
      <c r="AO611" s="61">
        <f t="shared" si="729"/>
        <v>5114034.7400000021</v>
      </c>
      <c r="AP611" s="61"/>
      <c r="AQ611" s="61">
        <f t="shared" si="716"/>
        <v>19452983.730000004</v>
      </c>
      <c r="AR611" s="61">
        <f t="shared" si="717"/>
        <v>19558109.720000006</v>
      </c>
      <c r="AS611" s="61">
        <f t="shared" si="718"/>
        <v>20395279.140000001</v>
      </c>
      <c r="AT611" s="1"/>
      <c r="AU611" s="1"/>
      <c r="AV611" s="1"/>
      <c r="AW611" s="1"/>
      <c r="AX611" s="1"/>
      <c r="AY611" s="1"/>
      <c r="AZ611" s="1"/>
      <c r="BA611" s="1"/>
      <c r="BB611" s="1"/>
      <c r="BC611" s="1"/>
      <c r="BD611" s="1"/>
      <c r="BE611" s="1"/>
      <c r="BF611" s="1"/>
      <c r="BG611" s="1"/>
      <c r="BH611" s="1"/>
      <c r="BI611" s="1"/>
      <c r="BJ611" s="1"/>
      <c r="BK611" s="1"/>
      <c r="BL611" s="1"/>
      <c r="BM611" s="1"/>
      <c r="BN611" s="1"/>
      <c r="BO611" s="1"/>
    </row>
    <row r="612" spans="1:67" ht="13.5" customHeight="1" x14ac:dyDescent="0.2">
      <c r="A612" s="8"/>
      <c r="B612" s="18"/>
      <c r="C612" s="14"/>
      <c r="D612" s="14"/>
      <c r="E612" s="14"/>
      <c r="F612" s="14"/>
      <c r="G612" s="14"/>
      <c r="H612" s="14"/>
      <c r="I612" s="14"/>
      <c r="J612" s="14"/>
      <c r="K612" s="27"/>
      <c r="L612" s="8"/>
      <c r="M612" s="18" t="s">
        <v>0</v>
      </c>
      <c r="N612" s="14">
        <v>76287703.969999999</v>
      </c>
      <c r="O612" s="14">
        <v>27286986.040000003</v>
      </c>
      <c r="P612" s="14">
        <v>34108732.549999997</v>
      </c>
      <c r="Q612" s="14">
        <v>40930479.059999995</v>
      </c>
      <c r="R612" s="14"/>
      <c r="S612" s="14">
        <v>12412172.790000001</v>
      </c>
      <c r="T612" s="14">
        <v>18426876.23</v>
      </c>
      <c r="U612" s="14">
        <v>24236169.949999999</v>
      </c>
      <c r="W612" s="8"/>
      <c r="X612" s="18" t="s">
        <v>0</v>
      </c>
      <c r="Y612" s="14">
        <v>80380852.430000007</v>
      </c>
      <c r="Z612" s="14">
        <v>50624831.660000004</v>
      </c>
      <c r="AA612" s="14">
        <v>56576035.820000008</v>
      </c>
      <c r="AB612" s="14">
        <v>62527239.980000004</v>
      </c>
      <c r="AC612" s="14"/>
      <c r="AD612" s="14">
        <v>31171847.93</v>
      </c>
      <c r="AE612" s="14">
        <v>37017926.100000001</v>
      </c>
      <c r="AF612" s="14">
        <v>42131960.840000004</v>
      </c>
      <c r="AG612" s="14"/>
      <c r="AH612" s="69">
        <f t="shared" si="723"/>
        <v>4093148.4600000083</v>
      </c>
      <c r="AI612" s="61">
        <f t="shared" si="724"/>
        <v>9694352.6000000089</v>
      </c>
      <c r="AJ612" s="61">
        <f t="shared" si="725"/>
        <v>5951204.1600000039</v>
      </c>
      <c r="AK612" s="61">
        <f t="shared" si="726"/>
        <v>5951204.1599999964</v>
      </c>
      <c r="AL612" s="61"/>
      <c r="AM612" s="61">
        <f t="shared" si="727"/>
        <v>6935677.9800000004</v>
      </c>
      <c r="AN612" s="61">
        <f t="shared" si="728"/>
        <v>5846078.1700000018</v>
      </c>
      <c r="AO612" s="61">
        <f t="shared" si="729"/>
        <v>5114034.7400000021</v>
      </c>
      <c r="AP612" s="61"/>
      <c r="AQ612" s="61">
        <f t="shared" si="716"/>
        <v>19452983.730000004</v>
      </c>
      <c r="AR612" s="61">
        <f t="shared" si="717"/>
        <v>19558109.720000006</v>
      </c>
      <c r="AS612" s="61">
        <f t="shared" si="718"/>
        <v>20395279.140000001</v>
      </c>
      <c r="AT612" s="1"/>
      <c r="AU612" s="1"/>
      <c r="AV612" s="1"/>
      <c r="AW612" s="1"/>
      <c r="AX612" s="1"/>
      <c r="AY612" s="1"/>
      <c r="AZ612" s="1"/>
      <c r="BA612" s="1"/>
      <c r="BB612" s="1"/>
      <c r="BC612" s="1"/>
      <c r="BD612" s="1"/>
      <c r="BE612" s="1"/>
      <c r="BF612" s="1"/>
      <c r="BG612" s="1"/>
      <c r="BH612" s="1"/>
      <c r="BI612" s="1"/>
      <c r="BJ612" s="1"/>
      <c r="BK612" s="1"/>
      <c r="BL612" s="1"/>
      <c r="BM612" s="1"/>
      <c r="BN612" s="1"/>
      <c r="BO612" s="1"/>
    </row>
    <row r="613" spans="1:67" ht="13.5" customHeight="1" x14ac:dyDescent="0.2">
      <c r="A613" s="8"/>
      <c r="B613" s="18"/>
      <c r="C613" s="14"/>
      <c r="D613" s="14"/>
      <c r="E613" s="14"/>
      <c r="F613" s="14"/>
      <c r="G613" s="14"/>
      <c r="H613" s="14"/>
      <c r="I613" s="14"/>
      <c r="J613" s="14"/>
      <c r="K613" s="27"/>
      <c r="L613" s="8"/>
      <c r="M613" s="18" t="s">
        <v>2</v>
      </c>
      <c r="N613" s="14">
        <v>0</v>
      </c>
      <c r="O613" s="14">
        <v>0</v>
      </c>
      <c r="P613" s="14">
        <v>0</v>
      </c>
      <c r="Q613" s="14">
        <v>0</v>
      </c>
      <c r="R613" s="14"/>
      <c r="S613" s="14">
        <v>0</v>
      </c>
      <c r="T613" s="14">
        <v>0</v>
      </c>
      <c r="U613" s="14">
        <v>0</v>
      </c>
      <c r="W613" s="8"/>
      <c r="X613" s="18" t="s">
        <v>2</v>
      </c>
      <c r="Y613" s="14">
        <v>0</v>
      </c>
      <c r="Z613" s="14">
        <v>0</v>
      </c>
      <c r="AA613" s="14">
        <v>0</v>
      </c>
      <c r="AB613" s="14">
        <v>0</v>
      </c>
      <c r="AC613" s="14"/>
      <c r="AD613" s="14">
        <v>0</v>
      </c>
      <c r="AE613" s="14">
        <v>0</v>
      </c>
      <c r="AF613" s="14">
        <v>0</v>
      </c>
      <c r="AG613" s="14"/>
      <c r="AH613" s="69">
        <f t="shared" si="723"/>
        <v>0</v>
      </c>
      <c r="AI613" s="61">
        <f t="shared" si="724"/>
        <v>0</v>
      </c>
      <c r="AJ613" s="61">
        <f t="shared" si="725"/>
        <v>0</v>
      </c>
      <c r="AK613" s="61">
        <f t="shared" si="726"/>
        <v>0</v>
      </c>
      <c r="AL613" s="61"/>
      <c r="AM613" s="61">
        <f t="shared" si="727"/>
        <v>0</v>
      </c>
      <c r="AN613" s="61">
        <f t="shared" si="728"/>
        <v>0</v>
      </c>
      <c r="AO613" s="61">
        <f t="shared" si="729"/>
        <v>0</v>
      </c>
      <c r="AP613" s="61"/>
      <c r="AQ613" s="61">
        <f t="shared" si="716"/>
        <v>0</v>
      </c>
      <c r="AR613" s="61">
        <f t="shared" si="717"/>
        <v>0</v>
      </c>
      <c r="AS613" s="61">
        <f t="shared" si="718"/>
        <v>0</v>
      </c>
    </row>
    <row r="614" spans="1:67" ht="21" customHeight="1" x14ac:dyDescent="0.2">
      <c r="A614" s="8" t="s">
        <v>238</v>
      </c>
      <c r="B614" s="9" t="s">
        <v>237</v>
      </c>
      <c r="C614" s="12">
        <f>C615+C616</f>
        <v>305062.77</v>
      </c>
      <c r="D614" s="12">
        <f>D615+D616</f>
        <v>0</v>
      </c>
      <c r="E614" s="12">
        <f>E615+E616</f>
        <v>0</v>
      </c>
      <c r="F614" s="12">
        <f>F615+F616</f>
        <v>12202.52</v>
      </c>
      <c r="G614" s="12"/>
      <c r="H614" s="12">
        <f>H615+H616</f>
        <v>0</v>
      </c>
      <c r="I614" s="12">
        <f>I615+I616</f>
        <v>0</v>
      </c>
      <c r="J614" s="12">
        <f>J615+J616</f>
        <v>12202.52</v>
      </c>
      <c r="K614" s="27"/>
      <c r="L614" s="8" t="s">
        <v>238</v>
      </c>
      <c r="M614" s="9" t="s">
        <v>237</v>
      </c>
      <c r="N614" s="12">
        <f>N615+N616</f>
        <v>305062.77</v>
      </c>
      <c r="O614" s="12">
        <f>O615+O616</f>
        <v>73215.100000000006</v>
      </c>
      <c r="P614" s="12">
        <f>P615+P616</f>
        <v>130160.1</v>
      </c>
      <c r="Q614" s="66">
        <f>Q615+Q616</f>
        <v>305062.8</v>
      </c>
      <c r="R614" s="12"/>
      <c r="S614" s="12">
        <f>S615+S616</f>
        <v>12202.52</v>
      </c>
      <c r="T614" s="12">
        <f>T615+T616</f>
        <v>130160.1</v>
      </c>
      <c r="U614" s="12">
        <f>U615+U616</f>
        <v>130160.1</v>
      </c>
      <c r="W614" s="8" t="s">
        <v>238</v>
      </c>
      <c r="X614" s="9" t="s">
        <v>237</v>
      </c>
      <c r="Y614" s="12">
        <f>Y615+Y616</f>
        <v>305062.77</v>
      </c>
      <c r="Z614" s="20">
        <f>Z615+Z616</f>
        <v>0</v>
      </c>
      <c r="AA614" s="20">
        <f>AA615+AA616</f>
        <v>0</v>
      </c>
      <c r="AB614" s="20">
        <f>AB615+AB616</f>
        <v>0</v>
      </c>
      <c r="AC614" s="20"/>
      <c r="AD614" s="20">
        <f>AD615+AD616</f>
        <v>130160.1</v>
      </c>
      <c r="AE614" s="20">
        <f>AE615+AE616</f>
        <v>305062.8</v>
      </c>
      <c r="AF614" s="20">
        <f>AF615+AF616</f>
        <v>305062.8</v>
      </c>
      <c r="AG614" s="12"/>
      <c r="AH614" s="69">
        <f t="shared" si="723"/>
        <v>0</v>
      </c>
      <c r="AI614" s="61">
        <f>+Z614-Q614</f>
        <v>-305062.8</v>
      </c>
      <c r="AJ614" s="61">
        <f t="shared" si="725"/>
        <v>0</v>
      </c>
      <c r="AK614" s="61">
        <f t="shared" si="726"/>
        <v>0</v>
      </c>
      <c r="AL614" s="61"/>
      <c r="AM614" s="61">
        <f t="shared" si="727"/>
        <v>0</v>
      </c>
      <c r="AN614" s="61">
        <f t="shared" si="728"/>
        <v>174902.69999999998</v>
      </c>
      <c r="AO614" s="61">
        <f t="shared" si="729"/>
        <v>0</v>
      </c>
      <c r="AP614" s="61"/>
      <c r="AQ614" s="61">
        <f>+Z614-AD614</f>
        <v>-130160.1</v>
      </c>
      <c r="AR614" s="61">
        <f>+AA614-AE614</f>
        <v>-305062.8</v>
      </c>
      <c r="AS614" s="61">
        <f>+AB614-AF614</f>
        <v>-305062.8</v>
      </c>
    </row>
    <row r="615" spans="1:67" ht="13.5" customHeight="1" x14ac:dyDescent="0.2">
      <c r="A615" s="8"/>
      <c r="B615" s="18" t="s">
        <v>0</v>
      </c>
      <c r="C615" s="14">
        <v>305062.77</v>
      </c>
      <c r="D615" s="14">
        <v>0</v>
      </c>
      <c r="E615" s="14">
        <v>0</v>
      </c>
      <c r="F615" s="14">
        <v>12202.52</v>
      </c>
      <c r="G615" s="14"/>
      <c r="H615" s="14">
        <v>0</v>
      </c>
      <c r="I615" s="14">
        <v>0</v>
      </c>
      <c r="J615" s="14">
        <v>12202.52</v>
      </c>
      <c r="K615" s="27"/>
      <c r="L615" s="8"/>
      <c r="M615" s="18" t="s">
        <v>0</v>
      </c>
      <c r="N615" s="14">
        <v>305062.77</v>
      </c>
      <c r="O615" s="14">
        <v>73215.100000000006</v>
      </c>
      <c r="P615" s="14">
        <v>130160.1</v>
      </c>
      <c r="Q615" s="67">
        <v>305062.8</v>
      </c>
      <c r="R615" s="14"/>
      <c r="S615" s="14">
        <v>12202.52</v>
      </c>
      <c r="T615" s="14">
        <v>130160.1</v>
      </c>
      <c r="U615" s="14">
        <v>130160.1</v>
      </c>
      <c r="W615" s="8"/>
      <c r="X615" s="18" t="s">
        <v>0</v>
      </c>
      <c r="Y615" s="14">
        <v>305062.77</v>
      </c>
      <c r="Z615" s="21">
        <v>0</v>
      </c>
      <c r="AA615" s="21">
        <v>0</v>
      </c>
      <c r="AB615" s="21">
        <v>0</v>
      </c>
      <c r="AC615" s="21"/>
      <c r="AD615" s="21">
        <v>130160.1</v>
      </c>
      <c r="AE615" s="21">
        <v>305062.8</v>
      </c>
      <c r="AF615" s="21">
        <v>305062.8</v>
      </c>
      <c r="AG615" s="14"/>
      <c r="AH615" s="69">
        <f t="shared" si="723"/>
        <v>0</v>
      </c>
      <c r="AI615" s="61">
        <f t="shared" si="724"/>
        <v>-305062.8</v>
      </c>
      <c r="AJ615" s="61">
        <f t="shared" si="725"/>
        <v>0</v>
      </c>
      <c r="AK615" s="61">
        <f t="shared" si="726"/>
        <v>0</v>
      </c>
      <c r="AL615" s="61"/>
      <c r="AM615" s="61">
        <f t="shared" si="727"/>
        <v>0</v>
      </c>
      <c r="AN615" s="61">
        <f t="shared" si="728"/>
        <v>174902.69999999998</v>
      </c>
      <c r="AO615" s="61">
        <f t="shared" si="729"/>
        <v>0</v>
      </c>
      <c r="AP615" s="61"/>
      <c r="AQ615" s="61">
        <f t="shared" si="716"/>
        <v>-130160.1</v>
      </c>
      <c r="AR615" s="61">
        <f t="shared" si="717"/>
        <v>-305062.8</v>
      </c>
      <c r="AS615" s="61">
        <f t="shared" si="718"/>
        <v>-305062.8</v>
      </c>
    </row>
    <row r="616" spans="1:67" ht="13.5" customHeight="1" x14ac:dyDescent="0.2">
      <c r="A616" s="8"/>
      <c r="B616" s="18" t="s">
        <v>2</v>
      </c>
      <c r="C616" s="14">
        <v>0</v>
      </c>
      <c r="D616" s="14">
        <v>0</v>
      </c>
      <c r="E616" s="14">
        <v>0</v>
      </c>
      <c r="F616" s="14">
        <v>0</v>
      </c>
      <c r="G616" s="14"/>
      <c r="H616" s="14">
        <v>0</v>
      </c>
      <c r="I616" s="14">
        <v>0</v>
      </c>
      <c r="J616" s="14">
        <v>0</v>
      </c>
      <c r="K616" s="27"/>
      <c r="L616" s="8"/>
      <c r="M616" s="18" t="s">
        <v>2</v>
      </c>
      <c r="N616" s="14">
        <v>0</v>
      </c>
      <c r="O616" s="14">
        <v>0</v>
      </c>
      <c r="P616" s="14">
        <v>0</v>
      </c>
      <c r="Q616" s="14">
        <v>0</v>
      </c>
      <c r="R616" s="14"/>
      <c r="S616" s="14">
        <v>0</v>
      </c>
      <c r="T616" s="14">
        <v>0</v>
      </c>
      <c r="U616" s="14">
        <v>0</v>
      </c>
      <c r="W616" s="8"/>
      <c r="X616" s="18" t="s">
        <v>2</v>
      </c>
      <c r="Y616" s="14">
        <v>0</v>
      </c>
      <c r="Z616" s="14">
        <v>0</v>
      </c>
      <c r="AA616" s="14">
        <v>0</v>
      </c>
      <c r="AB616" s="14">
        <v>0</v>
      </c>
      <c r="AC616" s="14"/>
      <c r="AD616" s="14">
        <v>0</v>
      </c>
      <c r="AE616" s="14">
        <v>0</v>
      </c>
      <c r="AF616" s="14">
        <v>0</v>
      </c>
      <c r="AG616" s="14"/>
      <c r="AH616" s="69">
        <f t="shared" si="723"/>
        <v>0</v>
      </c>
      <c r="AI616" s="61">
        <f t="shared" si="724"/>
        <v>0</v>
      </c>
      <c r="AJ616" s="61">
        <f t="shared" si="725"/>
        <v>0</v>
      </c>
      <c r="AK616" s="61">
        <f t="shared" si="726"/>
        <v>0</v>
      </c>
      <c r="AL616" s="61"/>
      <c r="AM616" s="61">
        <f t="shared" si="727"/>
        <v>0</v>
      </c>
      <c r="AN616" s="61">
        <f t="shared" si="728"/>
        <v>0</v>
      </c>
      <c r="AO616" s="61">
        <f t="shared" si="729"/>
        <v>0</v>
      </c>
      <c r="AP616" s="61"/>
      <c r="AQ616" s="61">
        <f t="shared" si="716"/>
        <v>0</v>
      </c>
      <c r="AR616" s="61">
        <f t="shared" si="717"/>
        <v>0</v>
      </c>
      <c r="AS616" s="61">
        <f t="shared" si="718"/>
        <v>0</v>
      </c>
    </row>
    <row r="617" spans="1:67" ht="13.5" customHeight="1" x14ac:dyDescent="0.2">
      <c r="A617" s="8" t="s">
        <v>173</v>
      </c>
      <c r="B617" s="9" t="s">
        <v>305</v>
      </c>
      <c r="C617" s="12">
        <f>C618+C619</f>
        <v>6343495.2000000002</v>
      </c>
      <c r="D617" s="12">
        <f>D618+D619</f>
        <v>0</v>
      </c>
      <c r="E617" s="12">
        <f>E618+E619</f>
        <v>544100</v>
      </c>
      <c r="F617" s="12">
        <f>F618+F619</f>
        <v>931432.77</v>
      </c>
      <c r="G617" s="12"/>
      <c r="H617" s="12">
        <f>H618+H619</f>
        <v>0</v>
      </c>
      <c r="I617" s="12">
        <f>I618+I619</f>
        <v>544100</v>
      </c>
      <c r="J617" s="12">
        <f>J618+J619</f>
        <v>931432.77</v>
      </c>
      <c r="K617" s="27"/>
      <c r="L617" s="8" t="s">
        <v>173</v>
      </c>
      <c r="M617" s="9" t="s">
        <v>305</v>
      </c>
      <c r="N617" s="12">
        <f>N618+N619</f>
        <v>6343495.2000000002</v>
      </c>
      <c r="O617" s="12">
        <f>O618+O619</f>
        <v>2329604.4</v>
      </c>
      <c r="P617" s="12">
        <f>P618+P619</f>
        <v>2750676</v>
      </c>
      <c r="Q617" s="12">
        <f>Q618+Q619</f>
        <v>3171747.6</v>
      </c>
      <c r="R617" s="12"/>
      <c r="S617" s="12">
        <f>S618+S619</f>
        <v>1568739.06</v>
      </c>
      <c r="T617" s="12">
        <f>T618+T619</f>
        <v>2067923.65</v>
      </c>
      <c r="U617" s="66">
        <f>U618+U619</f>
        <v>2549682.65</v>
      </c>
      <c r="W617" s="8" t="s">
        <v>173</v>
      </c>
      <c r="X617" s="9" t="s">
        <v>305</v>
      </c>
      <c r="Y617" s="12">
        <f>Y618+Y619</f>
        <v>6343495.2000000002</v>
      </c>
      <c r="Z617" s="12">
        <f>Z618+Z619</f>
        <v>3700372.2</v>
      </c>
      <c r="AA617" s="12">
        <f>AA618+AA619</f>
        <v>4248356.79</v>
      </c>
      <c r="AB617" s="12">
        <f>AB618+AB619</f>
        <v>4768217.4000000004</v>
      </c>
      <c r="AC617" s="12"/>
      <c r="AD617" s="70">
        <f>AD618+AD619</f>
        <v>2956676.0500000007</v>
      </c>
      <c r="AE617" s="12">
        <f>AE618+AE619</f>
        <v>3411678.4200000004</v>
      </c>
      <c r="AF617" s="12">
        <f>AF618+AF619</f>
        <v>3820707.6000000006</v>
      </c>
      <c r="AG617" s="12"/>
      <c r="AH617" s="69">
        <f t="shared" si="723"/>
        <v>0</v>
      </c>
      <c r="AI617" s="61">
        <f t="shared" si="724"/>
        <v>528624.60000000009</v>
      </c>
      <c r="AJ617" s="61">
        <f t="shared" si="725"/>
        <v>547984.58999999985</v>
      </c>
      <c r="AK617" s="61">
        <f t="shared" si="726"/>
        <v>519860.61000000034</v>
      </c>
      <c r="AL617" s="61"/>
      <c r="AM617" s="61">
        <f>+AD617-U617</f>
        <v>406993.40000000084</v>
      </c>
      <c r="AN617" s="61">
        <f t="shared" si="728"/>
        <v>455002.36999999965</v>
      </c>
      <c r="AO617" s="61">
        <f t="shared" si="729"/>
        <v>409029.18000000017</v>
      </c>
      <c r="AP617" s="61"/>
      <c r="AQ617" s="61">
        <f t="shared" si="716"/>
        <v>743696.14999999944</v>
      </c>
      <c r="AR617" s="61">
        <f t="shared" si="717"/>
        <v>836678.36999999965</v>
      </c>
      <c r="AS617" s="61">
        <f t="shared" si="718"/>
        <v>947509.79999999981</v>
      </c>
    </row>
    <row r="618" spans="1:67" ht="13.5" customHeight="1" x14ac:dyDescent="0.2">
      <c r="A618" s="8"/>
      <c r="B618" s="13" t="s">
        <v>0</v>
      </c>
      <c r="C618" s="14">
        <v>6343495.2000000002</v>
      </c>
      <c r="D618" s="14">
        <v>0</v>
      </c>
      <c r="E618" s="14">
        <v>544100</v>
      </c>
      <c r="F618" s="14">
        <v>931432.77</v>
      </c>
      <c r="G618" s="14"/>
      <c r="H618" s="14">
        <v>0</v>
      </c>
      <c r="I618" s="14">
        <v>544100</v>
      </c>
      <c r="J618" s="14">
        <v>931432.77</v>
      </c>
      <c r="K618" s="27"/>
      <c r="L618" s="8"/>
      <c r="M618" s="13" t="s">
        <v>0</v>
      </c>
      <c r="N618" s="14">
        <v>6343495.2000000002</v>
      </c>
      <c r="O618" s="14">
        <v>2329604.4</v>
      </c>
      <c r="P618" s="14">
        <v>2750676</v>
      </c>
      <c r="Q618" s="14">
        <v>3171747.6</v>
      </c>
      <c r="R618" s="14"/>
      <c r="S618" s="14">
        <v>1568739.06</v>
      </c>
      <c r="T618" s="14">
        <v>2067923.65</v>
      </c>
      <c r="U618" s="67">
        <v>2549682.65</v>
      </c>
      <c r="W618" s="8"/>
      <c r="X618" s="13" t="s">
        <v>0</v>
      </c>
      <c r="Y618" s="14">
        <v>6343495.2000000002</v>
      </c>
      <c r="Z618" s="14">
        <v>3700372.2</v>
      </c>
      <c r="AA618" s="14">
        <v>4248356.79</v>
      </c>
      <c r="AB618" s="14">
        <v>4768217.4000000004</v>
      </c>
      <c r="AC618" s="14"/>
      <c r="AD618" s="71">
        <v>2956676.0500000007</v>
      </c>
      <c r="AE618" s="14">
        <v>3411678.4200000004</v>
      </c>
      <c r="AF618" s="14">
        <v>3820707.6000000006</v>
      </c>
      <c r="AG618" s="14"/>
      <c r="AH618" s="69">
        <f t="shared" si="723"/>
        <v>0</v>
      </c>
      <c r="AI618" s="61">
        <f t="shared" si="724"/>
        <v>528624.60000000009</v>
      </c>
      <c r="AJ618" s="61">
        <f t="shared" si="725"/>
        <v>547984.58999999985</v>
      </c>
      <c r="AK618" s="61">
        <f t="shared" si="726"/>
        <v>519860.61000000034</v>
      </c>
      <c r="AL618" s="61"/>
      <c r="AM618" s="61">
        <f>+AD618-U618</f>
        <v>406993.40000000084</v>
      </c>
      <c r="AN618" s="61">
        <f t="shared" si="728"/>
        <v>455002.36999999965</v>
      </c>
      <c r="AO618" s="61">
        <f t="shared" si="729"/>
        <v>409029.18000000017</v>
      </c>
      <c r="AP618" s="61"/>
      <c r="AQ618" s="61">
        <f t="shared" si="716"/>
        <v>743696.14999999944</v>
      </c>
      <c r="AR618" s="61">
        <f t="shared" si="717"/>
        <v>836678.36999999965</v>
      </c>
      <c r="AS618" s="61">
        <f t="shared" si="718"/>
        <v>947509.79999999981</v>
      </c>
    </row>
    <row r="619" spans="1:67" ht="13.5" customHeight="1" x14ac:dyDescent="0.2">
      <c r="A619" s="8"/>
      <c r="B619" s="13" t="s">
        <v>2</v>
      </c>
      <c r="C619" s="14">
        <v>0</v>
      </c>
      <c r="D619" s="14">
        <v>0</v>
      </c>
      <c r="E619" s="14">
        <v>0</v>
      </c>
      <c r="F619" s="14">
        <v>0</v>
      </c>
      <c r="G619" s="14"/>
      <c r="H619" s="14">
        <v>0</v>
      </c>
      <c r="I619" s="14">
        <v>0</v>
      </c>
      <c r="J619" s="14">
        <v>0</v>
      </c>
      <c r="K619" s="27"/>
      <c r="L619" s="8"/>
      <c r="M619" s="13" t="s">
        <v>2</v>
      </c>
      <c r="N619" s="14">
        <v>0</v>
      </c>
      <c r="O619" s="14">
        <v>0</v>
      </c>
      <c r="P619" s="14">
        <v>0</v>
      </c>
      <c r="Q619" s="14">
        <v>0</v>
      </c>
      <c r="R619" s="14"/>
      <c r="S619" s="14">
        <v>0</v>
      </c>
      <c r="T619" s="14">
        <v>0</v>
      </c>
      <c r="U619" s="14">
        <v>0</v>
      </c>
      <c r="W619" s="8"/>
      <c r="X619" s="13" t="s">
        <v>2</v>
      </c>
      <c r="Y619" s="14">
        <v>0</v>
      </c>
      <c r="Z619" s="14">
        <v>0</v>
      </c>
      <c r="AA619" s="14">
        <v>0</v>
      </c>
      <c r="AB619" s="14">
        <v>0</v>
      </c>
      <c r="AC619" s="14"/>
      <c r="AD619" s="14">
        <v>0</v>
      </c>
      <c r="AE619" s="14">
        <v>0</v>
      </c>
      <c r="AF619" s="14">
        <v>0</v>
      </c>
      <c r="AG619" s="14"/>
      <c r="AH619" s="69">
        <f t="shared" si="723"/>
        <v>0</v>
      </c>
      <c r="AI619" s="61">
        <f t="shared" si="724"/>
        <v>0</v>
      </c>
      <c r="AJ619" s="61">
        <f t="shared" si="725"/>
        <v>0</v>
      </c>
      <c r="AK619" s="61">
        <f t="shared" si="726"/>
        <v>0</v>
      </c>
      <c r="AL619" s="61"/>
      <c r="AM619" s="61">
        <f t="shared" si="727"/>
        <v>0</v>
      </c>
      <c r="AN619" s="61">
        <f t="shared" si="728"/>
        <v>0</v>
      </c>
      <c r="AO619" s="61">
        <f t="shared" si="729"/>
        <v>0</v>
      </c>
      <c r="AP619" s="61"/>
      <c r="AQ619" s="61">
        <f t="shared" si="716"/>
        <v>0</v>
      </c>
      <c r="AR619" s="61">
        <f t="shared" si="717"/>
        <v>0</v>
      </c>
      <c r="AS619" s="61">
        <f t="shared" si="718"/>
        <v>0</v>
      </c>
    </row>
    <row r="620" spans="1:67" ht="19.5" customHeight="1" x14ac:dyDescent="0.2">
      <c r="A620" s="8" t="s">
        <v>174</v>
      </c>
      <c r="B620" s="9" t="s">
        <v>19</v>
      </c>
      <c r="C620" s="14"/>
      <c r="D620" s="14"/>
      <c r="E620" s="14"/>
      <c r="F620" s="14"/>
      <c r="G620" s="14"/>
      <c r="H620" s="14"/>
      <c r="I620" s="14"/>
      <c r="J620" s="14"/>
      <c r="K620" s="27"/>
      <c r="L620" s="8" t="s">
        <v>174</v>
      </c>
      <c r="M620" s="9" t="s">
        <v>19</v>
      </c>
      <c r="N620" s="14"/>
      <c r="O620" s="14"/>
      <c r="P620" s="14"/>
      <c r="Q620" s="14"/>
      <c r="R620" s="14"/>
      <c r="S620" s="14"/>
      <c r="T620" s="14"/>
      <c r="U620" s="14"/>
      <c r="W620" s="8" t="s">
        <v>174</v>
      </c>
      <c r="X620" s="9" t="s">
        <v>19</v>
      </c>
      <c r="Y620" s="14"/>
      <c r="Z620" s="14"/>
      <c r="AA620" s="14"/>
      <c r="AB620" s="14"/>
      <c r="AC620" s="14"/>
      <c r="AD620" s="14"/>
      <c r="AE620" s="14"/>
      <c r="AF620" s="14"/>
      <c r="AG620" s="14"/>
      <c r="AH620" s="69">
        <f t="shared" si="723"/>
        <v>0</v>
      </c>
      <c r="AI620" s="61">
        <f t="shared" si="724"/>
        <v>0</v>
      </c>
      <c r="AJ620" s="61">
        <f t="shared" si="725"/>
        <v>0</v>
      </c>
      <c r="AK620" s="61">
        <f t="shared" si="726"/>
        <v>0</v>
      </c>
      <c r="AL620" s="61"/>
      <c r="AM620" s="61">
        <f t="shared" si="727"/>
        <v>0</v>
      </c>
      <c r="AN620" s="61">
        <f t="shared" si="728"/>
        <v>0</v>
      </c>
      <c r="AO620" s="61">
        <f t="shared" si="729"/>
        <v>0</v>
      </c>
      <c r="AP620" s="61"/>
      <c r="AQ620" s="61">
        <f t="shared" si="716"/>
        <v>0</v>
      </c>
      <c r="AR620" s="61">
        <f t="shared" si="717"/>
        <v>0</v>
      </c>
      <c r="AS620" s="61">
        <f t="shared" si="718"/>
        <v>0</v>
      </c>
    </row>
    <row r="621" spans="1:67" s="6" customFormat="1" ht="21" customHeight="1" x14ac:dyDescent="0.2">
      <c r="A621" s="16"/>
      <c r="B621" s="17" t="s">
        <v>202</v>
      </c>
      <c r="C621" s="20">
        <f>SUM(C622:C623)</f>
        <v>340058.94</v>
      </c>
      <c r="D621" s="20">
        <f t="shared" ref="D621:J621" si="741">SUM(D622:D623)</f>
        <v>34400</v>
      </c>
      <c r="E621" s="20">
        <f t="shared" si="741"/>
        <v>68800</v>
      </c>
      <c r="F621" s="20">
        <f t="shared" si="741"/>
        <v>130537.72</v>
      </c>
      <c r="G621" s="20">
        <f t="shared" si="741"/>
        <v>0</v>
      </c>
      <c r="H621" s="20">
        <f t="shared" si="741"/>
        <v>17400</v>
      </c>
      <c r="I621" s="20">
        <f t="shared" si="741"/>
        <v>60562.229999999996</v>
      </c>
      <c r="J621" s="20">
        <f t="shared" si="741"/>
        <v>107383.31</v>
      </c>
      <c r="K621" s="27"/>
      <c r="L621" s="16"/>
      <c r="M621" s="17" t="s">
        <v>202</v>
      </c>
      <c r="N621" s="20">
        <f>SUM(N622:N623)</f>
        <v>497818.94</v>
      </c>
      <c r="O621" s="20">
        <f t="shared" ref="O621:U621" si="742">SUM(O622:O623)</f>
        <v>169577.72</v>
      </c>
      <c r="P621" s="20">
        <f t="shared" si="742"/>
        <v>205717.72</v>
      </c>
      <c r="Q621" s="20">
        <f t="shared" si="742"/>
        <v>269195.44</v>
      </c>
      <c r="R621" s="20"/>
      <c r="S621" s="20">
        <f t="shared" si="742"/>
        <v>162012.93</v>
      </c>
      <c r="T621" s="20">
        <f t="shared" si="742"/>
        <v>202506.07</v>
      </c>
      <c r="U621" s="20">
        <f t="shared" si="742"/>
        <v>221646.07</v>
      </c>
      <c r="W621" s="16"/>
      <c r="X621" s="17" t="s">
        <v>202</v>
      </c>
      <c r="Y621" s="20">
        <f>SUM(Y622:Y623)</f>
        <v>497818.94</v>
      </c>
      <c r="Z621" s="20">
        <f t="shared" ref="Z621:AB621" si="743">SUM(Z622:Z623)</f>
        <v>305335.44</v>
      </c>
      <c r="AA621" s="20">
        <f t="shared" si="743"/>
        <v>341475.44</v>
      </c>
      <c r="AB621" s="20">
        <f t="shared" si="743"/>
        <v>389398.94</v>
      </c>
      <c r="AC621" s="20"/>
      <c r="AD621" s="20">
        <f t="shared" ref="AD621:AF621" si="744">SUM(AD622:AD623)</f>
        <v>286725.59999999998</v>
      </c>
      <c r="AE621" s="20">
        <f t="shared" si="744"/>
        <v>305865.59999999998</v>
      </c>
      <c r="AF621" s="20">
        <f t="shared" si="744"/>
        <v>382145.86</v>
      </c>
      <c r="AG621" s="20"/>
      <c r="AH621" s="69">
        <f t="shared" si="723"/>
        <v>0</v>
      </c>
      <c r="AI621" s="61">
        <f t="shared" si="724"/>
        <v>36140</v>
      </c>
      <c r="AJ621" s="61">
        <f t="shared" si="725"/>
        <v>36140</v>
      </c>
      <c r="AK621" s="61">
        <f t="shared" si="726"/>
        <v>47923.5</v>
      </c>
      <c r="AL621" s="61"/>
      <c r="AM621" s="61">
        <f t="shared" si="727"/>
        <v>65079.52999999997</v>
      </c>
      <c r="AN621" s="61">
        <f t="shared" si="728"/>
        <v>19140</v>
      </c>
      <c r="AO621" s="61">
        <f t="shared" si="729"/>
        <v>76280.260000000009</v>
      </c>
      <c r="AP621" s="61"/>
      <c r="AQ621" s="61">
        <f t="shared" si="716"/>
        <v>18609.840000000026</v>
      </c>
      <c r="AR621" s="61">
        <f t="shared" si="717"/>
        <v>35609.840000000026</v>
      </c>
      <c r="AS621" s="61">
        <f t="shared" si="718"/>
        <v>7253.0800000000163</v>
      </c>
    </row>
    <row r="622" spans="1:67" s="6" customFormat="1" ht="13.5" customHeight="1" x14ac:dyDescent="0.2">
      <c r="A622" s="16"/>
      <c r="B622" s="18" t="s">
        <v>0</v>
      </c>
      <c r="C622" s="21">
        <v>340058.94</v>
      </c>
      <c r="D622" s="21">
        <v>34400</v>
      </c>
      <c r="E622" s="21">
        <v>68800</v>
      </c>
      <c r="F622" s="21">
        <v>130537.72</v>
      </c>
      <c r="G622" s="21"/>
      <c r="H622" s="21">
        <v>17400</v>
      </c>
      <c r="I622" s="21">
        <v>60562.229999999996</v>
      </c>
      <c r="J622" s="21">
        <v>107383.31</v>
      </c>
      <c r="K622" s="27"/>
      <c r="L622" s="16"/>
      <c r="M622" s="18" t="s">
        <v>0</v>
      </c>
      <c r="N622" s="14">
        <v>497818.94</v>
      </c>
      <c r="O622" s="14">
        <v>169577.72</v>
      </c>
      <c r="P622" s="14">
        <v>205717.72</v>
      </c>
      <c r="Q622" s="14">
        <v>269195.44</v>
      </c>
      <c r="R622" s="14"/>
      <c r="S622" s="14">
        <v>162012.93</v>
      </c>
      <c r="T622" s="14">
        <v>202506.07</v>
      </c>
      <c r="U622" s="14">
        <v>221646.07</v>
      </c>
      <c r="W622" s="16"/>
      <c r="X622" s="18" t="s">
        <v>0</v>
      </c>
      <c r="Y622" s="14">
        <v>497818.94</v>
      </c>
      <c r="Z622" s="14">
        <v>305335.44</v>
      </c>
      <c r="AA622" s="14">
        <v>341475.44</v>
      </c>
      <c r="AB622" s="14">
        <v>389398.94</v>
      </c>
      <c r="AC622" s="14"/>
      <c r="AD622" s="14">
        <v>286725.59999999998</v>
      </c>
      <c r="AE622" s="14">
        <v>305865.59999999998</v>
      </c>
      <c r="AF622" s="14">
        <v>382145.86</v>
      </c>
      <c r="AG622" s="14"/>
      <c r="AH622" s="69">
        <f t="shared" si="723"/>
        <v>0</v>
      </c>
      <c r="AI622" s="61">
        <f t="shared" si="724"/>
        <v>36140</v>
      </c>
      <c r="AJ622" s="61">
        <f t="shared" si="725"/>
        <v>36140</v>
      </c>
      <c r="AK622" s="61">
        <f t="shared" si="726"/>
        <v>47923.5</v>
      </c>
      <c r="AL622" s="61"/>
      <c r="AM622" s="61">
        <f t="shared" si="727"/>
        <v>65079.52999999997</v>
      </c>
      <c r="AN622" s="61">
        <f t="shared" si="728"/>
        <v>19140</v>
      </c>
      <c r="AO622" s="61">
        <f t="shared" si="729"/>
        <v>76280.260000000009</v>
      </c>
      <c r="AP622" s="61"/>
      <c r="AQ622" s="61">
        <f t="shared" si="716"/>
        <v>18609.840000000026</v>
      </c>
      <c r="AR622" s="61">
        <f t="shared" si="717"/>
        <v>35609.840000000026</v>
      </c>
      <c r="AS622" s="61">
        <f t="shared" si="718"/>
        <v>7253.0800000000163</v>
      </c>
    </row>
    <row r="623" spans="1:67" s="6" customFormat="1" ht="13.5" customHeight="1" x14ac:dyDescent="0.2">
      <c r="A623" s="16"/>
      <c r="B623" s="18" t="s">
        <v>2</v>
      </c>
      <c r="C623" s="21">
        <v>0</v>
      </c>
      <c r="D623" s="21">
        <v>0</v>
      </c>
      <c r="E623" s="21">
        <v>0</v>
      </c>
      <c r="F623" s="21">
        <v>0</v>
      </c>
      <c r="G623" s="21"/>
      <c r="H623" s="21">
        <v>0</v>
      </c>
      <c r="I623" s="21">
        <v>0</v>
      </c>
      <c r="J623" s="21">
        <v>0</v>
      </c>
      <c r="K623" s="27"/>
      <c r="L623" s="16"/>
      <c r="M623" s="18" t="s">
        <v>2</v>
      </c>
      <c r="N623" s="21">
        <v>0</v>
      </c>
      <c r="O623" s="21">
        <v>0</v>
      </c>
      <c r="P623" s="21">
        <v>0</v>
      </c>
      <c r="Q623" s="21">
        <v>0</v>
      </c>
      <c r="R623" s="21"/>
      <c r="S623" s="21">
        <v>0</v>
      </c>
      <c r="T623" s="21">
        <v>0</v>
      </c>
      <c r="U623" s="21">
        <v>0</v>
      </c>
      <c r="W623" s="16"/>
      <c r="X623" s="18" t="s">
        <v>2</v>
      </c>
      <c r="Y623" s="21">
        <v>0</v>
      </c>
      <c r="Z623" s="21">
        <v>0</v>
      </c>
      <c r="AA623" s="21">
        <v>0</v>
      </c>
      <c r="AB623" s="21">
        <v>0</v>
      </c>
      <c r="AC623" s="21"/>
      <c r="AD623" s="21">
        <v>0</v>
      </c>
      <c r="AE623" s="21">
        <v>0</v>
      </c>
      <c r="AF623" s="21">
        <v>0</v>
      </c>
      <c r="AG623" s="21"/>
      <c r="AH623" s="69">
        <f t="shared" si="723"/>
        <v>0</v>
      </c>
      <c r="AI623" s="61">
        <f t="shared" si="724"/>
        <v>0</v>
      </c>
      <c r="AJ623" s="61">
        <f t="shared" si="725"/>
        <v>0</v>
      </c>
      <c r="AK623" s="61">
        <f t="shared" si="726"/>
        <v>0</v>
      </c>
      <c r="AL623" s="61"/>
      <c r="AM623" s="61">
        <f t="shared" si="727"/>
        <v>0</v>
      </c>
      <c r="AN623" s="61">
        <f t="shared" si="728"/>
        <v>0</v>
      </c>
      <c r="AO623" s="61">
        <f t="shared" si="729"/>
        <v>0</v>
      </c>
      <c r="AP623" s="61"/>
      <c r="AQ623" s="61">
        <f>+Z623-AD623</f>
        <v>0</v>
      </c>
      <c r="AR623" s="61">
        <f t="shared" si="717"/>
        <v>0</v>
      </c>
      <c r="AS623" s="61">
        <f t="shared" si="718"/>
        <v>0</v>
      </c>
    </row>
    <row r="624" spans="1:67" s="6" customFormat="1" ht="24" customHeight="1" x14ac:dyDescent="0.2">
      <c r="A624" s="16"/>
      <c r="B624" s="17" t="s">
        <v>114</v>
      </c>
      <c r="C624" s="20">
        <f>SUM(C625:C626)</f>
        <v>12454005.5</v>
      </c>
      <c r="D624" s="20">
        <f t="shared" ref="D624:J624" si="745">SUM(D625:D626)</f>
        <v>1122236</v>
      </c>
      <c r="E624" s="20">
        <f t="shared" si="745"/>
        <v>1444383</v>
      </c>
      <c r="F624" s="20">
        <f t="shared" si="745"/>
        <v>1822906</v>
      </c>
      <c r="G624" s="20">
        <f t="shared" si="745"/>
        <v>0</v>
      </c>
      <c r="H624" s="20">
        <f t="shared" si="745"/>
        <v>935871</v>
      </c>
      <c r="I624" s="20">
        <f t="shared" si="745"/>
        <v>2926621</v>
      </c>
      <c r="J624" s="20">
        <f t="shared" si="745"/>
        <v>3162628</v>
      </c>
      <c r="K624" s="27"/>
      <c r="L624" s="16"/>
      <c r="M624" s="17" t="s">
        <v>114</v>
      </c>
      <c r="N624" s="20">
        <f>SUM(N625:N626)</f>
        <v>17958225.77</v>
      </c>
      <c r="O624" s="20">
        <f t="shared" ref="O624:U624" si="746">SUM(O625:O626)</f>
        <v>2206534</v>
      </c>
      <c r="P624" s="20">
        <f t="shared" si="746"/>
        <v>2590160</v>
      </c>
      <c r="Q624" s="20">
        <f t="shared" si="746"/>
        <v>3214274</v>
      </c>
      <c r="R624" s="20"/>
      <c r="S624" s="20">
        <f t="shared" si="746"/>
        <v>3503114</v>
      </c>
      <c r="T624" s="20">
        <f t="shared" si="746"/>
        <v>3778891</v>
      </c>
      <c r="U624" s="20">
        <f t="shared" si="746"/>
        <v>4282667</v>
      </c>
      <c r="W624" s="16"/>
      <c r="X624" s="17" t="s">
        <v>114</v>
      </c>
      <c r="Y624" s="20">
        <f>SUM(Y625:Y626)</f>
        <v>17958225.77</v>
      </c>
      <c r="Z624" s="20">
        <f t="shared" ref="Z624:AB624" si="747">SUM(Z625:Z626)</f>
        <v>3712618</v>
      </c>
      <c r="AA624" s="20">
        <f t="shared" si="747"/>
        <v>4280435</v>
      </c>
      <c r="AB624" s="20">
        <f t="shared" si="747"/>
        <v>4848249.5999999996</v>
      </c>
      <c r="AC624" s="20"/>
      <c r="AD624" s="20">
        <f t="shared" ref="AD624:AF624" si="748">SUM(AD625:AD626)</f>
        <v>4759080</v>
      </c>
      <c r="AE624" s="20">
        <f t="shared" si="748"/>
        <v>5170128</v>
      </c>
      <c r="AF624" s="20">
        <f t="shared" si="748"/>
        <v>5682934</v>
      </c>
      <c r="AG624" s="20"/>
      <c r="AH624" s="69">
        <f t="shared" si="723"/>
        <v>0</v>
      </c>
      <c r="AI624" s="61">
        <f t="shared" si="724"/>
        <v>498344</v>
      </c>
      <c r="AJ624" s="61">
        <f t="shared" si="725"/>
        <v>567817</v>
      </c>
      <c r="AK624" s="61">
        <f t="shared" si="726"/>
        <v>567814.59999999963</v>
      </c>
      <c r="AL624" s="61"/>
      <c r="AM624" s="61">
        <f t="shared" si="727"/>
        <v>476413</v>
      </c>
      <c r="AN624" s="61">
        <f t="shared" si="728"/>
        <v>411048</v>
      </c>
      <c r="AO624" s="61">
        <f t="shared" si="729"/>
        <v>512806</v>
      </c>
      <c r="AP624" s="61"/>
      <c r="AQ624" s="61">
        <f>+Z624-AD624</f>
        <v>-1046462</v>
      </c>
      <c r="AR624" s="61">
        <f>+AA624-AE624</f>
        <v>-889693</v>
      </c>
      <c r="AS624" s="61">
        <f>+AB624-AF624</f>
        <v>-834684.40000000037</v>
      </c>
    </row>
    <row r="625" spans="1:67" s="26" customFormat="1" ht="13.5" customHeight="1" x14ac:dyDescent="0.2">
      <c r="A625" s="16"/>
      <c r="B625" s="18" t="s">
        <v>0</v>
      </c>
      <c r="C625" s="21">
        <v>12454005.5</v>
      </c>
      <c r="D625" s="21">
        <v>1122236</v>
      </c>
      <c r="E625" s="21">
        <v>1444383</v>
      </c>
      <c r="F625" s="21">
        <v>1822906</v>
      </c>
      <c r="G625" s="21"/>
      <c r="H625" s="21">
        <v>935871</v>
      </c>
      <c r="I625" s="21">
        <v>2926621</v>
      </c>
      <c r="J625" s="21">
        <v>3162628</v>
      </c>
      <c r="K625" s="27"/>
      <c r="L625" s="16"/>
      <c r="M625" s="18" t="s">
        <v>0</v>
      </c>
      <c r="N625" s="14">
        <v>17958225.77</v>
      </c>
      <c r="O625" s="14">
        <v>2206534</v>
      </c>
      <c r="P625" s="14">
        <v>2590160</v>
      </c>
      <c r="Q625" s="14">
        <v>3214274</v>
      </c>
      <c r="R625" s="14"/>
      <c r="S625" s="14">
        <v>3503114</v>
      </c>
      <c r="T625" s="14">
        <v>3778891</v>
      </c>
      <c r="U625" s="14">
        <v>4282667</v>
      </c>
      <c r="V625" s="6"/>
      <c r="W625" s="16"/>
      <c r="X625" s="18" t="s">
        <v>0</v>
      </c>
      <c r="Y625" s="14">
        <v>17958225.77</v>
      </c>
      <c r="Z625" s="21">
        <v>3712618</v>
      </c>
      <c r="AA625" s="21">
        <v>4280435</v>
      </c>
      <c r="AB625" s="21">
        <v>4848249.5999999996</v>
      </c>
      <c r="AC625" s="21"/>
      <c r="AD625" s="21">
        <v>4759080</v>
      </c>
      <c r="AE625" s="21">
        <v>5170128</v>
      </c>
      <c r="AF625" s="21">
        <v>5682934</v>
      </c>
      <c r="AG625" s="14">
        <v>5682934</v>
      </c>
      <c r="AH625" s="69">
        <f t="shared" si="723"/>
        <v>0</v>
      </c>
      <c r="AI625" s="61">
        <f t="shared" si="724"/>
        <v>498344</v>
      </c>
      <c r="AJ625" s="61">
        <f t="shared" si="725"/>
        <v>567817</v>
      </c>
      <c r="AK625" s="61">
        <f t="shared" si="726"/>
        <v>567814.59999999963</v>
      </c>
      <c r="AL625" s="61"/>
      <c r="AM625" s="61">
        <f t="shared" si="727"/>
        <v>476413</v>
      </c>
      <c r="AN625" s="61">
        <f t="shared" si="728"/>
        <v>411048</v>
      </c>
      <c r="AO625" s="61">
        <f t="shared" si="729"/>
        <v>512806</v>
      </c>
      <c r="AP625" s="61"/>
      <c r="AQ625" s="61">
        <f>+Z625-AD625</f>
        <v>-1046462</v>
      </c>
      <c r="AR625" s="61">
        <f t="shared" si="717"/>
        <v>-889693</v>
      </c>
      <c r="AS625" s="61">
        <f>+AB625-AF625</f>
        <v>-834684.40000000037</v>
      </c>
      <c r="AT625" s="6"/>
      <c r="AU625" s="6"/>
      <c r="AV625" s="6"/>
      <c r="AW625" s="6"/>
      <c r="AX625" s="6"/>
      <c r="AY625" s="6"/>
      <c r="AZ625" s="6"/>
      <c r="BA625" s="6"/>
      <c r="BB625" s="6"/>
      <c r="BC625" s="6"/>
      <c r="BD625" s="6"/>
      <c r="BE625" s="6"/>
      <c r="BF625" s="6"/>
      <c r="BG625" s="6"/>
      <c r="BH625" s="6"/>
      <c r="BI625" s="6"/>
      <c r="BJ625" s="6"/>
      <c r="BK625" s="6"/>
      <c r="BL625" s="6"/>
      <c r="BM625" s="6"/>
      <c r="BN625" s="6"/>
      <c r="BO625" s="6"/>
    </row>
    <row r="626" spans="1:67" s="26" customFormat="1" ht="13.5" customHeight="1" x14ac:dyDescent="0.2">
      <c r="A626" s="16"/>
      <c r="B626" s="18" t="s">
        <v>2</v>
      </c>
      <c r="C626" s="21">
        <v>0</v>
      </c>
      <c r="D626" s="21">
        <v>0</v>
      </c>
      <c r="E626" s="21">
        <v>0</v>
      </c>
      <c r="F626" s="21">
        <v>0</v>
      </c>
      <c r="G626" s="21"/>
      <c r="H626" s="21">
        <v>0</v>
      </c>
      <c r="I626" s="21">
        <v>0</v>
      </c>
      <c r="J626" s="21">
        <v>0</v>
      </c>
      <c r="K626" s="27"/>
      <c r="L626" s="16"/>
      <c r="M626" s="18" t="s">
        <v>2</v>
      </c>
      <c r="N626" s="21">
        <v>0</v>
      </c>
      <c r="O626" s="21">
        <v>0</v>
      </c>
      <c r="P626" s="21">
        <v>0</v>
      </c>
      <c r="Q626" s="21">
        <v>0</v>
      </c>
      <c r="R626" s="21"/>
      <c r="S626" s="21">
        <v>0</v>
      </c>
      <c r="T626" s="21">
        <v>0</v>
      </c>
      <c r="U626" s="21">
        <v>0</v>
      </c>
      <c r="V626" s="6"/>
      <c r="W626" s="16"/>
      <c r="X626" s="18" t="s">
        <v>2</v>
      </c>
      <c r="Y626" s="21">
        <v>0</v>
      </c>
      <c r="Z626" s="21">
        <v>0</v>
      </c>
      <c r="AA626" s="21">
        <v>0</v>
      </c>
      <c r="AB626" s="21">
        <v>0</v>
      </c>
      <c r="AC626" s="21"/>
      <c r="AD626" s="21">
        <v>0</v>
      </c>
      <c r="AE626" s="21">
        <v>0</v>
      </c>
      <c r="AF626" s="21">
        <v>0</v>
      </c>
      <c r="AG626" s="21"/>
      <c r="AH626" s="69">
        <f t="shared" si="723"/>
        <v>0</v>
      </c>
      <c r="AI626" s="61">
        <f t="shared" si="724"/>
        <v>0</v>
      </c>
      <c r="AJ626" s="61">
        <f t="shared" si="725"/>
        <v>0</v>
      </c>
      <c r="AK626" s="61">
        <f t="shared" si="726"/>
        <v>0</v>
      </c>
      <c r="AL626" s="61"/>
      <c r="AM626" s="61">
        <f t="shared" si="727"/>
        <v>0</v>
      </c>
      <c r="AN626" s="61">
        <f t="shared" si="728"/>
        <v>0</v>
      </c>
      <c r="AO626" s="61">
        <f t="shared" si="729"/>
        <v>0</v>
      </c>
      <c r="AP626" s="61"/>
      <c r="AQ626" s="61">
        <f t="shared" si="716"/>
        <v>0</v>
      </c>
      <c r="AR626" s="61">
        <f t="shared" si="717"/>
        <v>0</v>
      </c>
      <c r="AS626" s="61">
        <f t="shared" si="718"/>
        <v>0</v>
      </c>
      <c r="AT626" s="6"/>
      <c r="AU626" s="6"/>
      <c r="AV626" s="6"/>
      <c r="AW626" s="6"/>
      <c r="AX626" s="6"/>
      <c r="AY626" s="6"/>
      <c r="AZ626" s="6"/>
      <c r="BA626" s="6"/>
      <c r="BB626" s="6"/>
      <c r="BC626" s="6"/>
      <c r="BD626" s="6"/>
      <c r="BE626" s="6"/>
      <c r="BF626" s="6"/>
      <c r="BG626" s="6"/>
      <c r="BH626" s="6"/>
      <c r="BI626" s="6"/>
      <c r="BJ626" s="6"/>
      <c r="BK626" s="6"/>
      <c r="BL626" s="6"/>
      <c r="BM626" s="6"/>
      <c r="BN626" s="6"/>
      <c r="BO626" s="6"/>
    </row>
    <row r="627" spans="1:67" s="26" customFormat="1" ht="18.75" customHeight="1" x14ac:dyDescent="0.2">
      <c r="A627" s="16"/>
      <c r="B627" s="17" t="s">
        <v>19</v>
      </c>
      <c r="C627" s="20">
        <f>SUM(C628:C629)</f>
        <v>20582495.960000001</v>
      </c>
      <c r="D627" s="20">
        <f t="shared" ref="D627:J627" si="749">SUM(D628:D629)</f>
        <v>0</v>
      </c>
      <c r="E627" s="20">
        <f t="shared" si="749"/>
        <v>0</v>
      </c>
      <c r="F627" s="20">
        <f t="shared" si="749"/>
        <v>9775947.1499999985</v>
      </c>
      <c r="G627" s="20">
        <f t="shared" si="749"/>
        <v>0</v>
      </c>
      <c r="H627" s="20">
        <f t="shared" si="749"/>
        <v>0</v>
      </c>
      <c r="I627" s="20">
        <f t="shared" si="749"/>
        <v>0</v>
      </c>
      <c r="J627" s="20">
        <f t="shared" si="749"/>
        <v>5469351.0700000003</v>
      </c>
      <c r="K627" s="27"/>
      <c r="L627" s="16"/>
      <c r="M627" s="17" t="s">
        <v>19</v>
      </c>
      <c r="N627" s="20">
        <f>SUM(N628:N629)</f>
        <v>21357334.060000002</v>
      </c>
      <c r="O627" s="20">
        <f t="shared" ref="O627:U627" si="750">SUM(O628:O629)</f>
        <v>9775947.1499999985</v>
      </c>
      <c r="P627" s="20">
        <f t="shared" si="750"/>
        <v>9775947.1499999985</v>
      </c>
      <c r="Q627" s="20">
        <f t="shared" si="750"/>
        <v>14686703.469999999</v>
      </c>
      <c r="R627" s="20"/>
      <c r="S627" s="20">
        <f t="shared" si="750"/>
        <v>5469351.0700000003</v>
      </c>
      <c r="T627" s="20">
        <f t="shared" si="750"/>
        <v>5469351.0700000003</v>
      </c>
      <c r="U627" s="20">
        <f t="shared" si="750"/>
        <v>10347529.24</v>
      </c>
      <c r="V627" s="6"/>
      <c r="W627" s="16"/>
      <c r="X627" s="17" t="s">
        <v>19</v>
      </c>
      <c r="Y627" s="20">
        <f>SUM(Y628:Y629)</f>
        <v>21357334.060000002</v>
      </c>
      <c r="Z627" s="20">
        <f t="shared" ref="Z627:AB627" si="751">SUM(Z628:Z629)</f>
        <v>9775947.1499999985</v>
      </c>
      <c r="AA627" s="20">
        <f t="shared" si="751"/>
        <v>14686703.469999999</v>
      </c>
      <c r="AB627" s="20">
        <f t="shared" si="751"/>
        <v>18762576.199999999</v>
      </c>
      <c r="AC627" s="20"/>
      <c r="AD627" s="20">
        <f t="shared" ref="AD627:AF627" si="752">SUM(AD628:AD629)</f>
        <v>5540119.0700000003</v>
      </c>
      <c r="AE627" s="20">
        <f t="shared" si="752"/>
        <v>10347529.24</v>
      </c>
      <c r="AF627" s="20">
        <f t="shared" si="752"/>
        <v>14878827.239999998</v>
      </c>
      <c r="AG627" s="20"/>
      <c r="AH627" s="69">
        <f t="shared" si="723"/>
        <v>0</v>
      </c>
      <c r="AI627" s="61">
        <f t="shared" si="724"/>
        <v>-4910756.32</v>
      </c>
      <c r="AJ627" s="61">
        <f t="shared" si="725"/>
        <v>4910756.32</v>
      </c>
      <c r="AK627" s="61">
        <f t="shared" si="726"/>
        <v>4075872.7300000004</v>
      </c>
      <c r="AL627" s="61"/>
      <c r="AM627" s="61">
        <f t="shared" si="727"/>
        <v>-4807410.17</v>
      </c>
      <c r="AN627" s="61">
        <f t="shared" si="728"/>
        <v>4807410.17</v>
      </c>
      <c r="AO627" s="61">
        <f t="shared" si="729"/>
        <v>4531297.9999999981</v>
      </c>
      <c r="AP627" s="61"/>
      <c r="AQ627" s="61">
        <f t="shared" si="716"/>
        <v>4235828.0799999982</v>
      </c>
      <c r="AR627" s="61">
        <f t="shared" si="717"/>
        <v>4339174.2299999986</v>
      </c>
      <c r="AS627" s="61">
        <f t="shared" si="718"/>
        <v>3883748.9600000009</v>
      </c>
      <c r="AT627" s="6"/>
      <c r="AU627" s="6"/>
      <c r="AV627" s="6"/>
      <c r="AW627" s="6"/>
      <c r="AX627" s="6"/>
      <c r="AY627" s="6"/>
      <c r="AZ627" s="6"/>
      <c r="BA627" s="6"/>
      <c r="BB627" s="6"/>
      <c r="BC627" s="6"/>
      <c r="BD627" s="6"/>
      <c r="BE627" s="6"/>
      <c r="BF627" s="6"/>
      <c r="BG627" s="6"/>
      <c r="BH627" s="6"/>
      <c r="BI627" s="6"/>
      <c r="BJ627" s="6"/>
      <c r="BK627" s="6"/>
      <c r="BL627" s="6"/>
      <c r="BM627" s="6"/>
      <c r="BN627" s="6"/>
      <c r="BO627" s="6"/>
    </row>
    <row r="628" spans="1:67" s="6" customFormat="1" ht="13.5" customHeight="1" x14ac:dyDescent="0.2">
      <c r="A628" s="16"/>
      <c r="B628" s="18" t="s">
        <v>0</v>
      </c>
      <c r="C628" s="21">
        <v>20582495.960000001</v>
      </c>
      <c r="D628" s="21">
        <v>0</v>
      </c>
      <c r="E628" s="21">
        <v>0</v>
      </c>
      <c r="F628" s="21">
        <v>9775947.1499999985</v>
      </c>
      <c r="G628" s="21"/>
      <c r="H628" s="21">
        <v>0</v>
      </c>
      <c r="I628" s="21">
        <v>0</v>
      </c>
      <c r="J628" s="21">
        <v>5469351.0700000003</v>
      </c>
      <c r="K628" s="27"/>
      <c r="L628" s="16"/>
      <c r="M628" s="18" t="s">
        <v>0</v>
      </c>
      <c r="N628" s="21">
        <v>21357334.060000002</v>
      </c>
      <c r="O628" s="21">
        <v>9775947.1499999985</v>
      </c>
      <c r="P628" s="21">
        <v>9775947.1499999985</v>
      </c>
      <c r="Q628" s="21">
        <v>14686703.469999999</v>
      </c>
      <c r="R628" s="21"/>
      <c r="S628" s="21">
        <v>5469351.0700000003</v>
      </c>
      <c r="T628" s="21">
        <v>5469351.0700000003</v>
      </c>
      <c r="U628" s="21">
        <v>10347529.24</v>
      </c>
      <c r="W628" s="16"/>
      <c r="X628" s="18" t="s">
        <v>0</v>
      </c>
      <c r="Y628" s="21">
        <v>21357334.060000002</v>
      </c>
      <c r="Z628" s="21">
        <v>9775947.1499999985</v>
      </c>
      <c r="AA628" s="21">
        <v>14686703.469999999</v>
      </c>
      <c r="AB628" s="21">
        <v>18762576.199999999</v>
      </c>
      <c r="AC628" s="21"/>
      <c r="AD628" s="21">
        <v>5540119.0700000003</v>
      </c>
      <c r="AE628" s="21">
        <v>10347529.24</v>
      </c>
      <c r="AF628" s="21">
        <v>14878827.239999998</v>
      </c>
      <c r="AG628" s="21"/>
      <c r="AH628" s="69">
        <f t="shared" si="723"/>
        <v>0</v>
      </c>
      <c r="AI628" s="62">
        <f t="shared" si="724"/>
        <v>-4910756.32</v>
      </c>
      <c r="AJ628" s="62">
        <f t="shared" si="725"/>
        <v>4910756.32</v>
      </c>
      <c r="AK628" s="62">
        <f t="shared" si="726"/>
        <v>4075872.7300000004</v>
      </c>
      <c r="AL628" s="62"/>
      <c r="AM628" s="62">
        <f t="shared" si="727"/>
        <v>-4807410.17</v>
      </c>
      <c r="AN628" s="62">
        <f t="shared" si="728"/>
        <v>4807410.17</v>
      </c>
      <c r="AO628" s="62">
        <f t="shared" si="729"/>
        <v>4531297.9999999981</v>
      </c>
      <c r="AP628" s="62"/>
      <c r="AQ628" s="62">
        <f t="shared" si="716"/>
        <v>4235828.0799999982</v>
      </c>
      <c r="AR628" s="62">
        <f t="shared" si="717"/>
        <v>4339174.2299999986</v>
      </c>
      <c r="AS628" s="62">
        <f t="shared" si="718"/>
        <v>3883748.9600000009</v>
      </c>
    </row>
    <row r="629" spans="1:67" s="6" customFormat="1" ht="13.5" customHeight="1" x14ac:dyDescent="0.2">
      <c r="A629" s="16"/>
      <c r="B629" s="18" t="s">
        <v>2</v>
      </c>
      <c r="C629" s="21">
        <v>0</v>
      </c>
      <c r="D629" s="21">
        <v>0</v>
      </c>
      <c r="E629" s="21">
        <v>0</v>
      </c>
      <c r="F629" s="21">
        <v>0</v>
      </c>
      <c r="G629" s="21"/>
      <c r="H629" s="21">
        <v>0</v>
      </c>
      <c r="I629" s="21">
        <v>0</v>
      </c>
      <c r="J629" s="21">
        <v>0</v>
      </c>
      <c r="K629" s="27"/>
      <c r="L629" s="16"/>
      <c r="M629" s="18" t="s">
        <v>2</v>
      </c>
      <c r="N629" s="21">
        <v>0</v>
      </c>
      <c r="O629" s="21">
        <v>0</v>
      </c>
      <c r="P629" s="21">
        <v>0</v>
      </c>
      <c r="Q629" s="21">
        <v>0</v>
      </c>
      <c r="R629" s="21"/>
      <c r="S629" s="21">
        <v>0</v>
      </c>
      <c r="T629" s="21">
        <v>0</v>
      </c>
      <c r="U629" s="21">
        <v>0</v>
      </c>
      <c r="W629" s="16"/>
      <c r="X629" s="18" t="s">
        <v>2</v>
      </c>
      <c r="Y629" s="21">
        <v>0</v>
      </c>
      <c r="Z629" s="21">
        <v>0</v>
      </c>
      <c r="AA629" s="21">
        <v>0</v>
      </c>
      <c r="AB629" s="21">
        <v>0</v>
      </c>
      <c r="AC629" s="21"/>
      <c r="AD629" s="21">
        <v>0</v>
      </c>
      <c r="AE629" s="21">
        <v>0</v>
      </c>
      <c r="AF629" s="21">
        <v>0</v>
      </c>
      <c r="AG629" s="21"/>
      <c r="AH629" s="69">
        <f t="shared" si="723"/>
        <v>0</v>
      </c>
      <c r="AI629" s="62">
        <f t="shared" si="724"/>
        <v>0</v>
      </c>
      <c r="AJ629" s="62">
        <f t="shared" si="725"/>
        <v>0</v>
      </c>
      <c r="AK629" s="62">
        <f t="shared" si="726"/>
        <v>0</v>
      </c>
      <c r="AL629" s="62"/>
      <c r="AM629" s="62">
        <f t="shared" si="727"/>
        <v>0</v>
      </c>
      <c r="AN629" s="62">
        <f t="shared" si="728"/>
        <v>0</v>
      </c>
      <c r="AO629" s="62">
        <f t="shared" si="729"/>
        <v>0</v>
      </c>
      <c r="AP629" s="62"/>
      <c r="AQ629" s="62">
        <f t="shared" si="716"/>
        <v>0</v>
      </c>
      <c r="AR629" s="62">
        <f t="shared" si="717"/>
        <v>0</v>
      </c>
      <c r="AS629" s="62">
        <f t="shared" si="718"/>
        <v>0</v>
      </c>
    </row>
    <row r="630" spans="1:67" s="6" customFormat="1" ht="13.5" customHeight="1" x14ac:dyDescent="0.2">
      <c r="A630" s="16"/>
      <c r="B630" s="17" t="s">
        <v>77</v>
      </c>
      <c r="C630" s="20">
        <f>SUM(C631:C632)</f>
        <v>1165969</v>
      </c>
      <c r="D630" s="20">
        <f t="shared" ref="D630:J630" si="753">SUM(D631:D632)</f>
        <v>0</v>
      </c>
      <c r="E630" s="20">
        <f t="shared" si="753"/>
        <v>0</v>
      </c>
      <c r="F630" s="20">
        <f t="shared" si="753"/>
        <v>105795</v>
      </c>
      <c r="G630" s="20">
        <f t="shared" si="753"/>
        <v>0</v>
      </c>
      <c r="H630" s="20">
        <f t="shared" si="753"/>
        <v>0</v>
      </c>
      <c r="I630" s="20">
        <f t="shared" si="753"/>
        <v>0</v>
      </c>
      <c r="J630" s="20">
        <f t="shared" si="753"/>
        <v>0</v>
      </c>
      <c r="K630" s="27"/>
      <c r="L630" s="16"/>
      <c r="M630" s="17" t="s">
        <v>77</v>
      </c>
      <c r="N630" s="20">
        <f>SUM(N631:N632)</f>
        <v>1165969</v>
      </c>
      <c r="O630" s="20">
        <f t="shared" ref="O630:U630" si="754">SUM(O631:O632)</f>
        <v>105795</v>
      </c>
      <c r="P630" s="20">
        <f t="shared" si="754"/>
        <v>105795</v>
      </c>
      <c r="Q630" s="66">
        <f t="shared" si="754"/>
        <v>211590</v>
      </c>
      <c r="R630" s="20"/>
      <c r="S630" s="20">
        <f t="shared" si="754"/>
        <v>0</v>
      </c>
      <c r="T630" s="20">
        <f t="shared" si="754"/>
        <v>0</v>
      </c>
      <c r="U630" s="20">
        <f t="shared" si="754"/>
        <v>105795</v>
      </c>
      <c r="W630" s="16"/>
      <c r="X630" s="17" t="s">
        <v>77</v>
      </c>
      <c r="Y630" s="20">
        <f>SUM(Y631:Y632)</f>
        <v>1165969</v>
      </c>
      <c r="Z630" s="66">
        <f t="shared" ref="Z630:AB630" si="755">SUM(Z631:Z632)</f>
        <v>0</v>
      </c>
      <c r="AA630" s="20">
        <f t="shared" si="755"/>
        <v>0</v>
      </c>
      <c r="AB630" s="66">
        <f t="shared" si="755"/>
        <v>211590</v>
      </c>
      <c r="AC630" s="20"/>
      <c r="AD630" s="66">
        <f t="shared" ref="AD630:AF630" si="756">SUM(AD631:AD632)</f>
        <v>443590</v>
      </c>
      <c r="AE630" s="66">
        <f t="shared" si="756"/>
        <v>0</v>
      </c>
      <c r="AF630" s="66">
        <f t="shared" si="756"/>
        <v>443590</v>
      </c>
      <c r="AG630" s="20"/>
      <c r="AH630" s="69">
        <f t="shared" si="723"/>
        <v>0</v>
      </c>
      <c r="AI630" s="61">
        <f>+Z630-Q630</f>
        <v>-211590</v>
      </c>
      <c r="AJ630" s="61">
        <f t="shared" si="725"/>
        <v>0</v>
      </c>
      <c r="AK630" s="61">
        <f t="shared" si="726"/>
        <v>211590</v>
      </c>
      <c r="AL630" s="61"/>
      <c r="AM630" s="61">
        <f t="shared" si="727"/>
        <v>337795</v>
      </c>
      <c r="AN630" s="61">
        <f>+AE630-AD630</f>
        <v>-443590</v>
      </c>
      <c r="AO630" s="61">
        <f t="shared" si="729"/>
        <v>443590</v>
      </c>
      <c r="AP630" s="61"/>
      <c r="AQ630" s="61">
        <f>+Z630-AD630</f>
        <v>-443590</v>
      </c>
      <c r="AR630" s="61">
        <f t="shared" si="717"/>
        <v>0</v>
      </c>
      <c r="AS630" s="61">
        <f>+AB630-AF630</f>
        <v>-232000</v>
      </c>
    </row>
    <row r="631" spans="1:67" s="6" customFormat="1" ht="13.5" customHeight="1" x14ac:dyDescent="0.2">
      <c r="A631" s="16"/>
      <c r="B631" s="18" t="s">
        <v>0</v>
      </c>
      <c r="C631" s="21">
        <v>1165969</v>
      </c>
      <c r="D631" s="21">
        <v>0</v>
      </c>
      <c r="E631" s="21">
        <v>0</v>
      </c>
      <c r="F631" s="21">
        <v>105795</v>
      </c>
      <c r="G631" s="21"/>
      <c r="H631" s="21">
        <v>0</v>
      </c>
      <c r="I631" s="21">
        <v>0</v>
      </c>
      <c r="J631" s="21">
        <v>0</v>
      </c>
      <c r="K631" s="48"/>
      <c r="L631" s="16"/>
      <c r="M631" s="18" t="s">
        <v>0</v>
      </c>
      <c r="N631" s="14">
        <v>1165969</v>
      </c>
      <c r="O631" s="21">
        <v>105795</v>
      </c>
      <c r="P631" s="21">
        <v>105795</v>
      </c>
      <c r="Q631" s="67">
        <v>211590</v>
      </c>
      <c r="R631" s="14"/>
      <c r="S631" s="14">
        <v>0</v>
      </c>
      <c r="T631" s="14">
        <v>0</v>
      </c>
      <c r="U631" s="14">
        <v>105795</v>
      </c>
      <c r="W631" s="16"/>
      <c r="X631" s="18" t="s">
        <v>0</v>
      </c>
      <c r="Y631" s="14">
        <v>1165969</v>
      </c>
      <c r="Z631" s="67">
        <v>0</v>
      </c>
      <c r="AA631" s="21">
        <v>0</v>
      </c>
      <c r="AB631" s="67">
        <v>211590</v>
      </c>
      <c r="AC631" s="14"/>
      <c r="AD631" s="67">
        <v>443590</v>
      </c>
      <c r="AE631" s="67">
        <v>0</v>
      </c>
      <c r="AF631" s="67">
        <v>443590</v>
      </c>
      <c r="AG631" s="14"/>
      <c r="AH631" s="69">
        <f t="shared" si="723"/>
        <v>0</v>
      </c>
      <c r="AI631" s="61">
        <f t="shared" si="724"/>
        <v>-211590</v>
      </c>
      <c r="AJ631" s="61">
        <f t="shared" si="725"/>
        <v>0</v>
      </c>
      <c r="AK631" s="61">
        <f t="shared" si="726"/>
        <v>211590</v>
      </c>
      <c r="AL631" s="61"/>
      <c r="AM631" s="61">
        <f t="shared" si="727"/>
        <v>337795</v>
      </c>
      <c r="AN631" s="61">
        <f>+AE631-AD631</f>
        <v>-443590</v>
      </c>
      <c r="AO631" s="61">
        <f t="shared" si="729"/>
        <v>443590</v>
      </c>
      <c r="AP631" s="61"/>
      <c r="AQ631" s="61">
        <f t="shared" si="716"/>
        <v>-443590</v>
      </c>
      <c r="AR631" s="61">
        <f t="shared" si="717"/>
        <v>0</v>
      </c>
      <c r="AS631" s="61">
        <f t="shared" si="718"/>
        <v>-232000</v>
      </c>
    </row>
    <row r="632" spans="1:67" s="6" customFormat="1" ht="13.5" customHeight="1" x14ac:dyDescent="0.2">
      <c r="A632" s="16"/>
      <c r="B632" s="18" t="s">
        <v>2</v>
      </c>
      <c r="C632" s="21">
        <v>0</v>
      </c>
      <c r="D632" s="21">
        <v>0</v>
      </c>
      <c r="E632" s="21">
        <v>0</v>
      </c>
      <c r="F632" s="21">
        <v>0</v>
      </c>
      <c r="G632" s="21"/>
      <c r="H632" s="21">
        <v>0</v>
      </c>
      <c r="I632" s="21">
        <v>0</v>
      </c>
      <c r="J632" s="21">
        <v>0</v>
      </c>
      <c r="K632" s="27"/>
      <c r="L632" s="16"/>
      <c r="M632" s="18" t="s">
        <v>2</v>
      </c>
      <c r="N632" s="21">
        <v>0</v>
      </c>
      <c r="O632" s="21">
        <v>0</v>
      </c>
      <c r="P632" s="21">
        <v>0</v>
      </c>
      <c r="Q632" s="21">
        <v>0</v>
      </c>
      <c r="R632" s="21"/>
      <c r="S632" s="21">
        <v>0</v>
      </c>
      <c r="T632" s="21">
        <v>0</v>
      </c>
      <c r="U632" s="21">
        <v>0</v>
      </c>
      <c r="W632" s="16"/>
      <c r="X632" s="18" t="s">
        <v>2</v>
      </c>
      <c r="Y632" s="21">
        <v>0</v>
      </c>
      <c r="Z632" s="21">
        <v>0</v>
      </c>
      <c r="AA632" s="21">
        <v>0</v>
      </c>
      <c r="AB632" s="21">
        <v>0</v>
      </c>
      <c r="AC632" s="21"/>
      <c r="AD632" s="21">
        <v>0</v>
      </c>
      <c r="AE632" s="21">
        <v>0</v>
      </c>
      <c r="AF632" s="21">
        <v>0</v>
      </c>
      <c r="AG632" s="21"/>
      <c r="AH632" s="69">
        <f t="shared" si="723"/>
        <v>0</v>
      </c>
      <c r="AI632" s="61">
        <f t="shared" si="724"/>
        <v>0</v>
      </c>
      <c r="AJ632" s="61">
        <f t="shared" si="725"/>
        <v>0</v>
      </c>
      <c r="AK632" s="61">
        <f t="shared" si="726"/>
        <v>0</v>
      </c>
      <c r="AL632" s="61"/>
      <c r="AM632" s="61">
        <f t="shared" si="727"/>
        <v>0</v>
      </c>
      <c r="AN632" s="61">
        <f t="shared" si="728"/>
        <v>0</v>
      </c>
      <c r="AO632" s="61">
        <f t="shared" si="729"/>
        <v>0</v>
      </c>
      <c r="AP632" s="61"/>
      <c r="AQ632" s="61">
        <f t="shared" si="716"/>
        <v>0</v>
      </c>
      <c r="AR632" s="61">
        <f t="shared" si="717"/>
        <v>0</v>
      </c>
      <c r="AS632" s="61">
        <f t="shared" si="718"/>
        <v>0</v>
      </c>
    </row>
    <row r="633" spans="1:67" s="6" customFormat="1" ht="21" customHeight="1" x14ac:dyDescent="0.2">
      <c r="A633" s="16"/>
      <c r="B633" s="17" t="s">
        <v>121</v>
      </c>
      <c r="C633" s="20">
        <f>SUM(C634:C635)</f>
        <v>4314289.84</v>
      </c>
      <c r="D633" s="20">
        <f t="shared" ref="D633:J633" si="757">SUM(D634:D635)</f>
        <v>578529.47</v>
      </c>
      <c r="E633" s="20">
        <f t="shared" si="757"/>
        <v>1184868.8900000001</v>
      </c>
      <c r="F633" s="20">
        <f t="shared" si="757"/>
        <v>1773310.58</v>
      </c>
      <c r="G633" s="20">
        <f t="shared" si="757"/>
        <v>0</v>
      </c>
      <c r="H633" s="20">
        <f t="shared" si="757"/>
        <v>578529.47</v>
      </c>
      <c r="I633" s="20">
        <f t="shared" si="757"/>
        <v>1109409.27</v>
      </c>
      <c r="J633" s="20">
        <f t="shared" si="757"/>
        <v>1301349.6999999997</v>
      </c>
      <c r="K633" s="27"/>
      <c r="L633" s="16"/>
      <c r="M633" s="17" t="s">
        <v>121</v>
      </c>
      <c r="N633" s="20">
        <f>SUM(N634:N635)</f>
        <v>4314289.84</v>
      </c>
      <c r="O633" s="20">
        <f t="shared" ref="O633:U633" si="758">SUM(O634:O635)</f>
        <v>2356542.5599999996</v>
      </c>
      <c r="P633" s="20">
        <f t="shared" si="758"/>
        <v>2936003.0300000003</v>
      </c>
      <c r="Q633" s="20">
        <f t="shared" si="758"/>
        <v>3550911.7800000003</v>
      </c>
      <c r="R633" s="20"/>
      <c r="S633" s="20">
        <f t="shared" si="758"/>
        <v>1885281.6800000002</v>
      </c>
      <c r="T633" s="20">
        <f t="shared" si="758"/>
        <v>2473017.65</v>
      </c>
      <c r="U633" s="20">
        <f t="shared" si="758"/>
        <v>3230809.3100000005</v>
      </c>
      <c r="W633" s="16"/>
      <c r="X633" s="17" t="s">
        <v>121</v>
      </c>
      <c r="Y633" s="20">
        <f>SUM(Y634:Y635)</f>
        <v>6936568.3200000003</v>
      </c>
      <c r="Z633" s="20">
        <f t="shared" ref="Z633:AB633" si="759">SUM(Z634:Z635)</f>
        <v>3934439.24</v>
      </c>
      <c r="AA633" s="20">
        <f t="shared" si="759"/>
        <v>4504997.82</v>
      </c>
      <c r="AB633" s="20">
        <f t="shared" si="759"/>
        <v>5068182.99</v>
      </c>
      <c r="AC633" s="20"/>
      <c r="AD633" s="20">
        <f t="shared" ref="AD633:AF633" si="760">SUM(AD634:AD635)</f>
        <v>3934439.24</v>
      </c>
      <c r="AE633" s="20">
        <f t="shared" si="760"/>
        <v>4504997.82</v>
      </c>
      <c r="AF633" s="20">
        <f t="shared" si="760"/>
        <v>5068182.99</v>
      </c>
      <c r="AG633" s="20"/>
      <c r="AH633" s="69">
        <f t="shared" si="723"/>
        <v>2622278.4800000004</v>
      </c>
      <c r="AI633" s="61">
        <f t="shared" si="724"/>
        <v>383527.45999999996</v>
      </c>
      <c r="AJ633" s="61">
        <f t="shared" si="725"/>
        <v>570558.58000000007</v>
      </c>
      <c r="AK633" s="61">
        <f t="shared" si="726"/>
        <v>563185.16999999993</v>
      </c>
      <c r="AL633" s="61"/>
      <c r="AM633" s="61">
        <f t="shared" si="727"/>
        <v>703629.9299999997</v>
      </c>
      <c r="AN633" s="61">
        <f t="shared" si="728"/>
        <v>570558.58000000007</v>
      </c>
      <c r="AO633" s="61">
        <f t="shared" si="729"/>
        <v>563185.16999999993</v>
      </c>
      <c r="AP633" s="61"/>
      <c r="AQ633" s="61">
        <f t="shared" si="716"/>
        <v>0</v>
      </c>
      <c r="AR633" s="61">
        <f>+AA633-AE633</f>
        <v>0</v>
      </c>
      <c r="AS633" s="61">
        <f>+AB633-AF633</f>
        <v>0</v>
      </c>
    </row>
    <row r="634" spans="1:67" s="6" customFormat="1" ht="13.5" customHeight="1" x14ac:dyDescent="0.2">
      <c r="A634" s="16"/>
      <c r="B634" s="18" t="s">
        <v>0</v>
      </c>
      <c r="C634" s="21">
        <v>4314289.84</v>
      </c>
      <c r="D634" s="21">
        <v>578529.47</v>
      </c>
      <c r="E634" s="21">
        <v>1184868.8900000001</v>
      </c>
      <c r="F634" s="21">
        <v>1773310.58</v>
      </c>
      <c r="G634" s="21"/>
      <c r="H634" s="21">
        <v>578529.47</v>
      </c>
      <c r="I634" s="21">
        <v>1109409.27</v>
      </c>
      <c r="J634" s="21">
        <v>1301349.6999999997</v>
      </c>
      <c r="K634" s="27"/>
      <c r="L634" s="16"/>
      <c r="M634" s="18" t="s">
        <v>0</v>
      </c>
      <c r="N634" s="14">
        <v>4314289.84</v>
      </c>
      <c r="O634" s="14">
        <v>2356542.5599999996</v>
      </c>
      <c r="P634" s="14">
        <v>2936003.0300000003</v>
      </c>
      <c r="Q634" s="14">
        <v>3550911.7800000003</v>
      </c>
      <c r="R634" s="14"/>
      <c r="S634" s="14">
        <v>1885281.6800000002</v>
      </c>
      <c r="T634" s="14">
        <v>2473017.65</v>
      </c>
      <c r="U634" s="14">
        <v>3230809.3100000005</v>
      </c>
      <c r="W634" s="16"/>
      <c r="X634" s="18" t="s">
        <v>0</v>
      </c>
      <c r="Y634" s="21">
        <v>6936568.3200000003</v>
      </c>
      <c r="Z634" s="21">
        <v>3934439.24</v>
      </c>
      <c r="AA634" s="21">
        <v>4504997.82</v>
      </c>
      <c r="AB634" s="21">
        <v>5068182.99</v>
      </c>
      <c r="AC634" s="21"/>
      <c r="AD634" s="21">
        <v>3934439.24</v>
      </c>
      <c r="AE634" s="21">
        <v>4504997.82</v>
      </c>
      <c r="AF634" s="21">
        <v>5068182.99</v>
      </c>
      <c r="AG634" s="14"/>
      <c r="AH634" s="69">
        <f t="shared" si="723"/>
        <v>2622278.4800000004</v>
      </c>
      <c r="AI634" s="61">
        <f t="shared" si="724"/>
        <v>383527.45999999996</v>
      </c>
      <c r="AJ634" s="61">
        <f t="shared" si="725"/>
        <v>570558.58000000007</v>
      </c>
      <c r="AK634" s="61">
        <f t="shared" si="726"/>
        <v>563185.16999999993</v>
      </c>
      <c r="AL634" s="61"/>
      <c r="AM634" s="61">
        <f t="shared" si="727"/>
        <v>703629.9299999997</v>
      </c>
      <c r="AN634" s="61">
        <f t="shared" si="728"/>
        <v>570558.58000000007</v>
      </c>
      <c r="AO634" s="61">
        <f t="shared" si="729"/>
        <v>563185.16999999993</v>
      </c>
      <c r="AP634" s="61"/>
      <c r="AQ634" s="61">
        <f t="shared" si="716"/>
        <v>0</v>
      </c>
      <c r="AR634" s="61">
        <f t="shared" si="717"/>
        <v>0</v>
      </c>
      <c r="AS634" s="61">
        <f t="shared" si="718"/>
        <v>0</v>
      </c>
    </row>
    <row r="635" spans="1:67" s="6" customFormat="1" ht="13.5" customHeight="1" x14ac:dyDescent="0.2">
      <c r="A635" s="16"/>
      <c r="B635" s="18" t="s">
        <v>2</v>
      </c>
      <c r="C635" s="21">
        <v>0</v>
      </c>
      <c r="D635" s="21">
        <v>0</v>
      </c>
      <c r="E635" s="21">
        <v>0</v>
      </c>
      <c r="F635" s="21">
        <v>0</v>
      </c>
      <c r="G635" s="21"/>
      <c r="H635" s="21">
        <v>0</v>
      </c>
      <c r="I635" s="21">
        <v>0</v>
      </c>
      <c r="J635" s="21">
        <v>0</v>
      </c>
      <c r="K635" s="27"/>
      <c r="L635" s="16"/>
      <c r="M635" s="18" t="s">
        <v>2</v>
      </c>
      <c r="N635" s="21">
        <v>0</v>
      </c>
      <c r="O635" s="21">
        <v>0</v>
      </c>
      <c r="P635" s="21">
        <v>0</v>
      </c>
      <c r="Q635" s="21">
        <v>0</v>
      </c>
      <c r="R635" s="21"/>
      <c r="S635" s="21">
        <v>0</v>
      </c>
      <c r="T635" s="21">
        <v>0</v>
      </c>
      <c r="U635" s="21">
        <v>0</v>
      </c>
      <c r="W635" s="16"/>
      <c r="X635" s="18" t="s">
        <v>2</v>
      </c>
      <c r="Y635" s="21">
        <v>0</v>
      </c>
      <c r="Z635" s="21">
        <v>0</v>
      </c>
      <c r="AA635" s="21">
        <v>0</v>
      </c>
      <c r="AB635" s="21">
        <v>0</v>
      </c>
      <c r="AC635" s="21"/>
      <c r="AD635" s="21">
        <v>0</v>
      </c>
      <c r="AE635" s="21">
        <v>0</v>
      </c>
      <c r="AF635" s="21">
        <v>0</v>
      </c>
      <c r="AG635" s="21"/>
      <c r="AH635" s="69">
        <f t="shared" si="723"/>
        <v>0</v>
      </c>
      <c r="AI635" s="61">
        <f t="shared" si="724"/>
        <v>0</v>
      </c>
      <c r="AJ635" s="61">
        <f t="shared" si="725"/>
        <v>0</v>
      </c>
      <c r="AK635" s="61">
        <f t="shared" si="726"/>
        <v>0</v>
      </c>
      <c r="AL635" s="61"/>
      <c r="AM635" s="61">
        <f t="shared" si="727"/>
        <v>0</v>
      </c>
      <c r="AN635" s="61">
        <f t="shared" si="728"/>
        <v>0</v>
      </c>
      <c r="AO635" s="61">
        <f t="shared" si="729"/>
        <v>0</v>
      </c>
      <c r="AP635" s="61"/>
      <c r="AQ635" s="61">
        <f t="shared" si="716"/>
        <v>0</v>
      </c>
      <c r="AR635" s="61">
        <f t="shared" si="717"/>
        <v>0</v>
      </c>
      <c r="AS635" s="61">
        <f t="shared" si="718"/>
        <v>0</v>
      </c>
    </row>
    <row r="636" spans="1:67" s="6" customFormat="1" ht="21" customHeight="1" x14ac:dyDescent="0.2">
      <c r="A636" s="16"/>
      <c r="B636" s="17" t="s">
        <v>85</v>
      </c>
      <c r="C636" s="20">
        <f>SUM(C637:C638)</f>
        <v>169335.64</v>
      </c>
      <c r="D636" s="20">
        <f t="shared" ref="D636:J636" si="761">SUM(D637:D638)</f>
        <v>0</v>
      </c>
      <c r="E636" s="20">
        <f t="shared" si="761"/>
        <v>0</v>
      </c>
      <c r="F636" s="20">
        <f t="shared" si="761"/>
        <v>67734.259999999995</v>
      </c>
      <c r="G636" s="20">
        <f t="shared" si="761"/>
        <v>0</v>
      </c>
      <c r="H636" s="20">
        <f t="shared" si="761"/>
        <v>0</v>
      </c>
      <c r="I636" s="20">
        <f t="shared" si="761"/>
        <v>0</v>
      </c>
      <c r="J636" s="20">
        <f t="shared" si="761"/>
        <v>67734.259999999995</v>
      </c>
      <c r="K636" s="27"/>
      <c r="L636" s="16"/>
      <c r="M636" s="17" t="s">
        <v>85</v>
      </c>
      <c r="N636" s="20">
        <f>SUM(N637:N638)</f>
        <v>169335.64</v>
      </c>
      <c r="O636" s="20">
        <f t="shared" ref="O636:U636" si="762">SUM(O637:O638)</f>
        <v>67734.259999999995</v>
      </c>
      <c r="P636" s="20">
        <f t="shared" si="762"/>
        <v>67734.259999999995</v>
      </c>
      <c r="Q636" s="20">
        <f t="shared" si="762"/>
        <v>135468.51999999999</v>
      </c>
      <c r="R636" s="20"/>
      <c r="S636" s="20">
        <f t="shared" si="762"/>
        <v>67734.259999999995</v>
      </c>
      <c r="T636" s="20">
        <f t="shared" si="762"/>
        <v>67734.259999999995</v>
      </c>
      <c r="U636" s="20">
        <f t="shared" si="762"/>
        <v>135468.51999999999</v>
      </c>
      <c r="W636" s="16"/>
      <c r="X636" s="17" t="s">
        <v>85</v>
      </c>
      <c r="Y636" s="20">
        <f>SUM(Y637:Y638)</f>
        <v>169335.64</v>
      </c>
      <c r="Z636" s="20">
        <f t="shared" ref="Z636:AB636" si="763">SUM(Z637:Z638)</f>
        <v>135468.51999999999</v>
      </c>
      <c r="AA636" s="20">
        <f t="shared" si="763"/>
        <v>135468.51999999999</v>
      </c>
      <c r="AB636" s="20">
        <f t="shared" si="763"/>
        <v>135468.51999999999</v>
      </c>
      <c r="AC636" s="20"/>
      <c r="AD636" s="20">
        <f t="shared" ref="AD636:AF636" si="764">SUM(AD637:AD638)</f>
        <v>135468.51999999999</v>
      </c>
      <c r="AE636" s="20">
        <f t="shared" si="764"/>
        <v>135468.51999999999</v>
      </c>
      <c r="AF636" s="20">
        <f t="shared" si="764"/>
        <v>135468.51999999999</v>
      </c>
      <c r="AG636" s="20"/>
      <c r="AH636" s="69">
        <f t="shared" si="723"/>
        <v>0</v>
      </c>
      <c r="AI636" s="61">
        <f t="shared" si="724"/>
        <v>0</v>
      </c>
      <c r="AJ636" s="61">
        <f t="shared" si="725"/>
        <v>0</v>
      </c>
      <c r="AK636" s="61">
        <f t="shared" si="726"/>
        <v>0</v>
      </c>
      <c r="AL636" s="61"/>
      <c r="AM636" s="61">
        <f t="shared" si="727"/>
        <v>0</v>
      </c>
      <c r="AN636" s="61">
        <f t="shared" si="728"/>
        <v>0</v>
      </c>
      <c r="AO636" s="61">
        <f t="shared" si="729"/>
        <v>0</v>
      </c>
      <c r="AP636" s="61"/>
      <c r="AQ636" s="61">
        <f t="shared" si="716"/>
        <v>0</v>
      </c>
      <c r="AR636" s="61">
        <f t="shared" si="717"/>
        <v>0</v>
      </c>
      <c r="AS636" s="61">
        <f t="shared" si="718"/>
        <v>0</v>
      </c>
    </row>
    <row r="637" spans="1:67" s="6" customFormat="1" ht="13.5" customHeight="1" x14ac:dyDescent="0.2">
      <c r="A637" s="16"/>
      <c r="B637" s="18" t="s">
        <v>0</v>
      </c>
      <c r="C637" s="21">
        <v>169335.64</v>
      </c>
      <c r="D637" s="21">
        <v>0</v>
      </c>
      <c r="E637" s="21">
        <v>0</v>
      </c>
      <c r="F637" s="21">
        <v>67734.259999999995</v>
      </c>
      <c r="G637" s="21"/>
      <c r="H637" s="21">
        <v>0</v>
      </c>
      <c r="I637" s="21">
        <v>0</v>
      </c>
      <c r="J637" s="21">
        <v>67734.259999999995</v>
      </c>
      <c r="K637" s="27"/>
      <c r="L637" s="16"/>
      <c r="M637" s="18" t="s">
        <v>0</v>
      </c>
      <c r="N637" s="14">
        <v>169335.64</v>
      </c>
      <c r="O637" s="21">
        <v>67734.259999999995</v>
      </c>
      <c r="P637" s="21">
        <v>67734.259999999995</v>
      </c>
      <c r="Q637" s="14">
        <v>135468.51999999999</v>
      </c>
      <c r="R637" s="14"/>
      <c r="S637" s="21">
        <v>67734.259999999995</v>
      </c>
      <c r="T637" s="21">
        <v>67734.259999999995</v>
      </c>
      <c r="U637" s="14">
        <v>135468.51999999999</v>
      </c>
      <c r="W637" s="16"/>
      <c r="X637" s="18" t="s">
        <v>0</v>
      </c>
      <c r="Y637" s="14">
        <v>169335.64</v>
      </c>
      <c r="Z637" s="21">
        <v>135468.51999999999</v>
      </c>
      <c r="AA637" s="21">
        <v>135468.51999999999</v>
      </c>
      <c r="AB637" s="14">
        <v>135468.51999999999</v>
      </c>
      <c r="AC637" s="14"/>
      <c r="AD637" s="21">
        <v>135468.51999999999</v>
      </c>
      <c r="AE637" s="21">
        <v>135468.51999999999</v>
      </c>
      <c r="AF637" s="14">
        <v>135468.51999999999</v>
      </c>
      <c r="AG637" s="14"/>
      <c r="AH637" s="69">
        <f t="shared" si="723"/>
        <v>0</v>
      </c>
      <c r="AI637" s="61">
        <f t="shared" si="724"/>
        <v>0</v>
      </c>
      <c r="AJ637" s="61">
        <f t="shared" si="725"/>
        <v>0</v>
      </c>
      <c r="AK637" s="61">
        <f t="shared" si="726"/>
        <v>0</v>
      </c>
      <c r="AL637" s="61"/>
      <c r="AM637" s="61">
        <f t="shared" si="727"/>
        <v>0</v>
      </c>
      <c r="AN637" s="61">
        <f t="shared" si="728"/>
        <v>0</v>
      </c>
      <c r="AO637" s="61">
        <f t="shared" si="729"/>
        <v>0</v>
      </c>
      <c r="AP637" s="61"/>
      <c r="AQ637" s="61">
        <f t="shared" si="716"/>
        <v>0</v>
      </c>
      <c r="AR637" s="61">
        <f t="shared" si="717"/>
        <v>0</v>
      </c>
      <c r="AS637" s="61">
        <f t="shared" si="718"/>
        <v>0</v>
      </c>
    </row>
    <row r="638" spans="1:67" s="6" customFormat="1" ht="13.5" customHeight="1" x14ac:dyDescent="0.2">
      <c r="A638" s="16"/>
      <c r="B638" s="18" t="s">
        <v>2</v>
      </c>
      <c r="C638" s="21">
        <v>0</v>
      </c>
      <c r="D638" s="21">
        <v>0</v>
      </c>
      <c r="E638" s="21">
        <v>0</v>
      </c>
      <c r="F638" s="21">
        <v>0</v>
      </c>
      <c r="G638" s="21"/>
      <c r="H638" s="21">
        <v>0</v>
      </c>
      <c r="I638" s="21">
        <v>0</v>
      </c>
      <c r="J638" s="21">
        <v>0</v>
      </c>
      <c r="K638" s="27"/>
      <c r="L638" s="16"/>
      <c r="M638" s="18" t="s">
        <v>2</v>
      </c>
      <c r="N638" s="21">
        <v>0</v>
      </c>
      <c r="O638" s="21">
        <v>0</v>
      </c>
      <c r="P638" s="21">
        <v>0</v>
      </c>
      <c r="Q638" s="21">
        <v>0</v>
      </c>
      <c r="R638" s="21"/>
      <c r="S638" s="21">
        <v>0</v>
      </c>
      <c r="T638" s="21">
        <v>0</v>
      </c>
      <c r="U638" s="21">
        <v>0</v>
      </c>
      <c r="W638" s="16"/>
      <c r="X638" s="18" t="s">
        <v>2</v>
      </c>
      <c r="Y638" s="21">
        <v>0</v>
      </c>
      <c r="Z638" s="21">
        <v>0</v>
      </c>
      <c r="AA638" s="21">
        <v>0</v>
      </c>
      <c r="AB638" s="21">
        <v>0</v>
      </c>
      <c r="AC638" s="21"/>
      <c r="AD638" s="21">
        <v>0</v>
      </c>
      <c r="AE638" s="21">
        <v>0</v>
      </c>
      <c r="AF638" s="21">
        <v>0</v>
      </c>
      <c r="AG638" s="21"/>
      <c r="AH638" s="69">
        <f t="shared" si="723"/>
        <v>0</v>
      </c>
      <c r="AI638" s="61">
        <f t="shared" si="724"/>
        <v>0</v>
      </c>
      <c r="AJ638" s="61">
        <f t="shared" si="725"/>
        <v>0</v>
      </c>
      <c r="AK638" s="61">
        <f t="shared" si="726"/>
        <v>0</v>
      </c>
      <c r="AL638" s="61"/>
      <c r="AM638" s="61">
        <f t="shared" si="727"/>
        <v>0</v>
      </c>
      <c r="AN638" s="61">
        <f t="shared" si="728"/>
        <v>0</v>
      </c>
      <c r="AO638" s="61">
        <f t="shared" si="729"/>
        <v>0</v>
      </c>
      <c r="AP638" s="61"/>
      <c r="AQ638" s="61">
        <f t="shared" si="716"/>
        <v>0</v>
      </c>
      <c r="AR638" s="61">
        <f t="shared" si="717"/>
        <v>0</v>
      </c>
      <c r="AS638" s="61">
        <f t="shared" si="718"/>
        <v>0</v>
      </c>
    </row>
    <row r="639" spans="1:67" s="6" customFormat="1" ht="21" customHeight="1" x14ac:dyDescent="0.2">
      <c r="A639" s="16"/>
      <c r="B639" s="17" t="s">
        <v>234</v>
      </c>
      <c r="C639" s="20">
        <f>SUM(C640:C641)</f>
        <v>105438.78</v>
      </c>
      <c r="D639" s="20">
        <f t="shared" ref="D639:J639" si="765">SUM(D640:D641)</f>
        <v>0</v>
      </c>
      <c r="E639" s="20">
        <f t="shared" si="765"/>
        <v>0</v>
      </c>
      <c r="F639" s="20">
        <f t="shared" si="765"/>
        <v>42175.51</v>
      </c>
      <c r="G639" s="20">
        <f t="shared" si="765"/>
        <v>0</v>
      </c>
      <c r="H639" s="20">
        <f t="shared" si="765"/>
        <v>0</v>
      </c>
      <c r="I639" s="20">
        <f t="shared" si="765"/>
        <v>0</v>
      </c>
      <c r="J639" s="20">
        <f t="shared" si="765"/>
        <v>42175.51</v>
      </c>
      <c r="K639" s="27"/>
      <c r="L639" s="16"/>
      <c r="M639" s="17" t="s">
        <v>234</v>
      </c>
      <c r="N639" s="20">
        <f>SUM(N640:N641)</f>
        <v>2470005.69</v>
      </c>
      <c r="O639" s="20">
        <f t="shared" ref="O639:U639" si="766">SUM(O640:O641)</f>
        <v>1140132.98</v>
      </c>
      <c r="P639" s="20">
        <f t="shared" si="766"/>
        <v>1308500.08</v>
      </c>
      <c r="Q639" s="20">
        <f t="shared" si="766"/>
        <v>1350675.59</v>
      </c>
      <c r="R639" s="20"/>
      <c r="S639" s="20">
        <f t="shared" si="766"/>
        <v>1140132.98</v>
      </c>
      <c r="T639" s="20">
        <f t="shared" si="766"/>
        <v>1308500.08</v>
      </c>
      <c r="U639" s="20">
        <f t="shared" si="766"/>
        <v>1308500.08</v>
      </c>
      <c r="W639" s="16"/>
      <c r="X639" s="17" t="s">
        <v>234</v>
      </c>
      <c r="Y639" s="20">
        <f>SUM(Y640:Y641)</f>
        <v>2470005.69</v>
      </c>
      <c r="Z639" s="20">
        <f t="shared" ref="Z639:AB639" si="767">SUM(Z640:Z641)</f>
        <v>1386778.95</v>
      </c>
      <c r="AA639" s="20">
        <f t="shared" si="767"/>
        <v>1735532.5</v>
      </c>
      <c r="AB639" s="20">
        <f t="shared" si="767"/>
        <v>2079710.3499999999</v>
      </c>
      <c r="AC639" s="20"/>
      <c r="AD639" s="20">
        <f t="shared" ref="AD639:AF639" si="768">SUM(AD640:AD641)</f>
        <v>1386778.95</v>
      </c>
      <c r="AE639" s="20">
        <f t="shared" si="768"/>
        <v>1735532.5</v>
      </c>
      <c r="AF639" s="20">
        <f t="shared" si="768"/>
        <v>2079710.3499999999</v>
      </c>
      <c r="AG639" s="20"/>
      <c r="AH639" s="69">
        <f t="shared" si="723"/>
        <v>0</v>
      </c>
      <c r="AI639" s="61">
        <f t="shared" si="724"/>
        <v>36103.35999999987</v>
      </c>
      <c r="AJ639" s="61">
        <f t="shared" si="725"/>
        <v>348753.55000000005</v>
      </c>
      <c r="AK639" s="61">
        <f t="shared" si="726"/>
        <v>344177.84999999986</v>
      </c>
      <c r="AL639" s="61"/>
      <c r="AM639" s="61">
        <f t="shared" si="727"/>
        <v>78278.869999999879</v>
      </c>
      <c r="AN639" s="61">
        <f t="shared" si="728"/>
        <v>348753.55000000005</v>
      </c>
      <c r="AO639" s="61">
        <f t="shared" si="729"/>
        <v>344177.84999999986</v>
      </c>
      <c r="AP639" s="61"/>
      <c r="AQ639" s="61">
        <f t="shared" si="716"/>
        <v>0</v>
      </c>
      <c r="AR639" s="61">
        <f t="shared" si="717"/>
        <v>0</v>
      </c>
      <c r="AS639" s="61">
        <f t="shared" si="718"/>
        <v>0</v>
      </c>
    </row>
    <row r="640" spans="1:67" s="6" customFormat="1" ht="13.5" customHeight="1" x14ac:dyDescent="0.2">
      <c r="A640" s="16"/>
      <c r="B640" s="18" t="s">
        <v>0</v>
      </c>
      <c r="C640" s="21">
        <v>105438.78</v>
      </c>
      <c r="D640" s="21">
        <v>0</v>
      </c>
      <c r="E640" s="21">
        <v>0</v>
      </c>
      <c r="F640" s="21">
        <v>42175.51</v>
      </c>
      <c r="G640" s="21"/>
      <c r="H640" s="21">
        <v>0</v>
      </c>
      <c r="I640" s="21">
        <v>0</v>
      </c>
      <c r="J640" s="21">
        <v>42175.51</v>
      </c>
      <c r="K640" s="27"/>
      <c r="L640" s="16"/>
      <c r="M640" s="18" t="s">
        <v>0</v>
      </c>
      <c r="N640" s="14">
        <v>2228128.12</v>
      </c>
      <c r="O640" s="14">
        <v>898255.40999999992</v>
      </c>
      <c r="P640" s="14">
        <v>1066622.51</v>
      </c>
      <c r="Q640" s="14">
        <v>1108798.02</v>
      </c>
      <c r="R640" s="14"/>
      <c r="S640" s="14">
        <v>898255.40999999992</v>
      </c>
      <c r="T640" s="14">
        <v>1066622.51</v>
      </c>
      <c r="U640" s="14">
        <v>1066622.51</v>
      </c>
      <c r="W640" s="16"/>
      <c r="X640" s="18" t="s">
        <v>0</v>
      </c>
      <c r="Y640" s="14">
        <v>2228128.12</v>
      </c>
      <c r="Z640" s="14">
        <v>1144901.3799999999</v>
      </c>
      <c r="AA640" s="14">
        <v>1493654.93</v>
      </c>
      <c r="AB640" s="14">
        <v>1837832.7799999998</v>
      </c>
      <c r="AC640" s="14"/>
      <c r="AD640" s="14">
        <v>1144901.3799999999</v>
      </c>
      <c r="AE640" s="14">
        <v>1493654.93</v>
      </c>
      <c r="AF640" s="14">
        <v>1837832.7799999998</v>
      </c>
      <c r="AG640" s="14"/>
      <c r="AH640" s="69">
        <f t="shared" si="723"/>
        <v>0</v>
      </c>
      <c r="AI640" s="61">
        <f t="shared" si="724"/>
        <v>36103.35999999987</v>
      </c>
      <c r="AJ640" s="61">
        <f t="shared" si="725"/>
        <v>348753.55000000005</v>
      </c>
      <c r="AK640" s="61">
        <f t="shared" si="726"/>
        <v>344177.84999999986</v>
      </c>
      <c r="AL640" s="61"/>
      <c r="AM640" s="61">
        <f t="shared" si="727"/>
        <v>78278.869999999879</v>
      </c>
      <c r="AN640" s="61">
        <f t="shared" si="728"/>
        <v>348753.55000000005</v>
      </c>
      <c r="AO640" s="61">
        <f t="shared" si="729"/>
        <v>344177.84999999986</v>
      </c>
      <c r="AP640" s="61"/>
      <c r="AQ640" s="61">
        <f t="shared" si="716"/>
        <v>0</v>
      </c>
      <c r="AR640" s="61">
        <f t="shared" si="717"/>
        <v>0</v>
      </c>
      <c r="AS640" s="61">
        <f t="shared" si="718"/>
        <v>0</v>
      </c>
    </row>
    <row r="641" spans="1:45" s="6" customFormat="1" ht="13.5" customHeight="1" x14ac:dyDescent="0.2">
      <c r="A641" s="16"/>
      <c r="B641" s="18" t="s">
        <v>2</v>
      </c>
      <c r="C641" s="21">
        <v>0</v>
      </c>
      <c r="D641" s="21">
        <v>0</v>
      </c>
      <c r="E641" s="21">
        <v>0</v>
      </c>
      <c r="F641" s="21">
        <v>0</v>
      </c>
      <c r="G641" s="21"/>
      <c r="H641" s="21">
        <v>0</v>
      </c>
      <c r="I641" s="21">
        <v>0</v>
      </c>
      <c r="J641" s="21">
        <v>0</v>
      </c>
      <c r="K641" s="27"/>
      <c r="L641" s="16"/>
      <c r="M641" s="18" t="s">
        <v>2</v>
      </c>
      <c r="N641" s="21">
        <v>241877.57</v>
      </c>
      <c r="O641" s="21">
        <v>241877.57</v>
      </c>
      <c r="P641" s="21">
        <v>241877.57</v>
      </c>
      <c r="Q641" s="21">
        <v>241877.57</v>
      </c>
      <c r="R641" s="21"/>
      <c r="S641" s="21">
        <v>241877.57</v>
      </c>
      <c r="T641" s="21">
        <v>241877.57</v>
      </c>
      <c r="U641" s="21">
        <v>241877.57</v>
      </c>
      <c r="W641" s="16"/>
      <c r="X641" s="18" t="s">
        <v>2</v>
      </c>
      <c r="Y641" s="21">
        <v>241877.57</v>
      </c>
      <c r="Z641" s="21">
        <v>241877.57</v>
      </c>
      <c r="AA641" s="21">
        <v>241877.57</v>
      </c>
      <c r="AB641" s="21">
        <v>241877.57</v>
      </c>
      <c r="AC641" s="21"/>
      <c r="AD641" s="21">
        <v>241877.57</v>
      </c>
      <c r="AE641" s="21">
        <v>241877.57</v>
      </c>
      <c r="AF641" s="21">
        <v>241877.57</v>
      </c>
      <c r="AG641" s="21"/>
      <c r="AH641" s="69">
        <f t="shared" si="723"/>
        <v>0</v>
      </c>
      <c r="AI641" s="61">
        <f t="shared" si="724"/>
        <v>0</v>
      </c>
      <c r="AJ641" s="61">
        <f t="shared" si="725"/>
        <v>0</v>
      </c>
      <c r="AK641" s="61">
        <f t="shared" si="726"/>
        <v>0</v>
      </c>
      <c r="AL641" s="61"/>
      <c r="AM641" s="61">
        <f t="shared" si="727"/>
        <v>0</v>
      </c>
      <c r="AN641" s="61">
        <f t="shared" si="728"/>
        <v>0</v>
      </c>
      <c r="AO641" s="61">
        <f t="shared" si="729"/>
        <v>0</v>
      </c>
      <c r="AP641" s="61"/>
      <c r="AQ641" s="61">
        <f t="shared" si="716"/>
        <v>0</v>
      </c>
      <c r="AR641" s="61">
        <f t="shared" si="717"/>
        <v>0</v>
      </c>
      <c r="AS641" s="61">
        <f t="shared" si="718"/>
        <v>0</v>
      </c>
    </row>
    <row r="642" spans="1:45" s="6" customFormat="1" ht="27.75" customHeight="1" x14ac:dyDescent="0.2">
      <c r="A642" s="16"/>
      <c r="B642" s="17" t="s">
        <v>113</v>
      </c>
      <c r="C642" s="20">
        <f>SUM(C643:C644)</f>
        <v>179672.98</v>
      </c>
      <c r="D642" s="20">
        <f t="shared" ref="D642:J642" si="769">SUM(D643:D644)</f>
        <v>34389.94</v>
      </c>
      <c r="E642" s="20">
        <f t="shared" si="769"/>
        <v>34389.94</v>
      </c>
      <c r="F642" s="20">
        <f t="shared" si="769"/>
        <v>92503.16</v>
      </c>
      <c r="G642" s="20">
        <f t="shared" si="769"/>
        <v>0</v>
      </c>
      <c r="H642" s="20">
        <f t="shared" si="769"/>
        <v>0</v>
      </c>
      <c r="I642" s="20">
        <f t="shared" si="769"/>
        <v>0</v>
      </c>
      <c r="J642" s="20">
        <f t="shared" si="769"/>
        <v>58113.22</v>
      </c>
      <c r="K642" s="27"/>
      <c r="L642" s="16"/>
      <c r="M642" s="17" t="s">
        <v>113</v>
      </c>
      <c r="N642" s="20">
        <f>SUM(N643:N644)</f>
        <v>179672.98</v>
      </c>
      <c r="O642" s="20">
        <f t="shared" ref="O642:U642" si="770">SUM(O643:O644)</f>
        <v>92503.16</v>
      </c>
      <c r="P642" s="20">
        <f t="shared" si="770"/>
        <v>92503.16</v>
      </c>
      <c r="Q642" s="20">
        <f t="shared" si="770"/>
        <v>150616.38</v>
      </c>
      <c r="R642" s="20"/>
      <c r="S642" s="20">
        <f t="shared" si="770"/>
        <v>58113.22</v>
      </c>
      <c r="T642" s="20">
        <f t="shared" si="770"/>
        <v>58113.22</v>
      </c>
      <c r="U642" s="20">
        <f t="shared" si="770"/>
        <v>116226.44</v>
      </c>
      <c r="W642" s="16"/>
      <c r="X642" s="17" t="s">
        <v>113</v>
      </c>
      <c r="Y642" s="20">
        <f>SUM(Y643:Y644)</f>
        <v>179672.98</v>
      </c>
      <c r="Z642" s="20">
        <f t="shared" ref="Z642:AB642" si="771">SUM(Z643:Z644)</f>
        <v>150616.38</v>
      </c>
      <c r="AA642" s="20">
        <f t="shared" si="771"/>
        <v>150616.38</v>
      </c>
      <c r="AB642" s="20">
        <f t="shared" si="771"/>
        <v>179672.98</v>
      </c>
      <c r="AC642" s="20"/>
      <c r="AD642" s="20">
        <f t="shared" ref="AD642:AF642" si="772">SUM(AD643:AD644)</f>
        <v>116226.44</v>
      </c>
      <c r="AE642" s="20">
        <f t="shared" si="772"/>
        <v>116226.44</v>
      </c>
      <c r="AF642" s="20">
        <f t="shared" si="772"/>
        <v>116226.44</v>
      </c>
      <c r="AG642" s="20"/>
      <c r="AH642" s="69">
        <f t="shared" si="723"/>
        <v>0</v>
      </c>
      <c r="AI642" s="61">
        <f t="shared" si="724"/>
        <v>0</v>
      </c>
      <c r="AJ642" s="61">
        <f t="shared" si="725"/>
        <v>0</v>
      </c>
      <c r="AK642" s="61">
        <f t="shared" si="726"/>
        <v>29056.600000000006</v>
      </c>
      <c r="AL642" s="61"/>
      <c r="AM642" s="61">
        <f t="shared" si="727"/>
        <v>0</v>
      </c>
      <c r="AN642" s="61">
        <f t="shared" si="728"/>
        <v>0</v>
      </c>
      <c r="AO642" s="61">
        <f t="shared" si="729"/>
        <v>0</v>
      </c>
      <c r="AP642" s="61"/>
      <c r="AQ642" s="61">
        <f t="shared" si="716"/>
        <v>34389.94</v>
      </c>
      <c r="AR642" s="61">
        <f t="shared" si="717"/>
        <v>34389.94</v>
      </c>
      <c r="AS642" s="61">
        <f t="shared" si="718"/>
        <v>63446.540000000008</v>
      </c>
    </row>
    <row r="643" spans="1:45" s="6" customFormat="1" ht="13.5" customHeight="1" x14ac:dyDescent="0.2">
      <c r="A643" s="16"/>
      <c r="B643" s="18" t="s">
        <v>0</v>
      </c>
      <c r="C643" s="21">
        <v>179672.98</v>
      </c>
      <c r="D643" s="21">
        <v>34389.94</v>
      </c>
      <c r="E643" s="21">
        <v>34389.94</v>
      </c>
      <c r="F643" s="21">
        <v>92503.16</v>
      </c>
      <c r="G643" s="21"/>
      <c r="H643" s="21">
        <v>0</v>
      </c>
      <c r="I643" s="21">
        <v>0</v>
      </c>
      <c r="J643" s="21">
        <v>58113.22</v>
      </c>
      <c r="K643" s="27"/>
      <c r="L643" s="16"/>
      <c r="M643" s="18" t="s">
        <v>0</v>
      </c>
      <c r="N643" s="14">
        <v>179672.98</v>
      </c>
      <c r="O643" s="14">
        <v>92503.16</v>
      </c>
      <c r="P643" s="14">
        <v>92503.16</v>
      </c>
      <c r="Q643" s="14">
        <v>150616.38</v>
      </c>
      <c r="R643" s="14"/>
      <c r="S643" s="14">
        <v>58113.22</v>
      </c>
      <c r="T643" s="14">
        <v>58113.22</v>
      </c>
      <c r="U643" s="14">
        <v>116226.44</v>
      </c>
      <c r="W643" s="16"/>
      <c r="X643" s="18" t="s">
        <v>0</v>
      </c>
      <c r="Y643" s="14">
        <v>179672.98</v>
      </c>
      <c r="Z643" s="14">
        <v>150616.38</v>
      </c>
      <c r="AA643" s="14">
        <v>150616.38</v>
      </c>
      <c r="AB643" s="14">
        <v>179672.98</v>
      </c>
      <c r="AC643" s="14"/>
      <c r="AD643" s="14">
        <v>116226.44</v>
      </c>
      <c r="AE643" s="14">
        <v>116226.44</v>
      </c>
      <c r="AF643" s="14">
        <v>116226.44</v>
      </c>
      <c r="AG643" s="14"/>
      <c r="AH643" s="69">
        <f t="shared" si="723"/>
        <v>0</v>
      </c>
      <c r="AI643" s="61">
        <f t="shared" si="724"/>
        <v>0</v>
      </c>
      <c r="AJ643" s="61">
        <f t="shared" si="725"/>
        <v>0</v>
      </c>
      <c r="AK643" s="61">
        <f t="shared" si="726"/>
        <v>29056.600000000006</v>
      </c>
      <c r="AL643" s="61"/>
      <c r="AM643" s="61">
        <f t="shared" si="727"/>
        <v>0</v>
      </c>
      <c r="AN643" s="61">
        <f t="shared" si="728"/>
        <v>0</v>
      </c>
      <c r="AO643" s="61">
        <f t="shared" si="729"/>
        <v>0</v>
      </c>
      <c r="AP643" s="61"/>
      <c r="AQ643" s="61">
        <f t="shared" si="716"/>
        <v>34389.94</v>
      </c>
      <c r="AR643" s="61">
        <f t="shared" si="717"/>
        <v>34389.94</v>
      </c>
      <c r="AS643" s="61">
        <f t="shared" si="718"/>
        <v>63446.540000000008</v>
      </c>
    </row>
    <row r="644" spans="1:45" s="6" customFormat="1" ht="13.5" customHeight="1" x14ac:dyDescent="0.2">
      <c r="A644" s="16"/>
      <c r="B644" s="18" t="s">
        <v>2</v>
      </c>
      <c r="C644" s="21">
        <v>0</v>
      </c>
      <c r="D644" s="21">
        <v>0</v>
      </c>
      <c r="E644" s="21">
        <v>0</v>
      </c>
      <c r="F644" s="21">
        <v>0</v>
      </c>
      <c r="G644" s="21"/>
      <c r="H644" s="21">
        <v>0</v>
      </c>
      <c r="I644" s="21">
        <v>0</v>
      </c>
      <c r="J644" s="21">
        <v>0</v>
      </c>
      <c r="K644" s="27"/>
      <c r="L644" s="16"/>
      <c r="M644" s="18" t="s">
        <v>2</v>
      </c>
      <c r="N644" s="21">
        <v>0</v>
      </c>
      <c r="O644" s="21">
        <v>0</v>
      </c>
      <c r="P644" s="21">
        <v>0</v>
      </c>
      <c r="Q644" s="21">
        <v>0</v>
      </c>
      <c r="R644" s="21"/>
      <c r="S644" s="21">
        <v>0</v>
      </c>
      <c r="T644" s="21">
        <v>0</v>
      </c>
      <c r="U644" s="21">
        <v>0</v>
      </c>
      <c r="W644" s="16"/>
      <c r="X644" s="18" t="s">
        <v>2</v>
      </c>
      <c r="Y644" s="21">
        <v>0</v>
      </c>
      <c r="Z644" s="21">
        <v>0</v>
      </c>
      <c r="AA644" s="21">
        <v>0</v>
      </c>
      <c r="AB644" s="21">
        <v>0</v>
      </c>
      <c r="AC644" s="21"/>
      <c r="AD644" s="21">
        <v>0</v>
      </c>
      <c r="AE644" s="21">
        <v>0</v>
      </c>
      <c r="AF644" s="21">
        <v>0</v>
      </c>
      <c r="AG644" s="21"/>
      <c r="AH644" s="69">
        <f t="shared" si="723"/>
        <v>0</v>
      </c>
      <c r="AI644" s="61">
        <f t="shared" si="724"/>
        <v>0</v>
      </c>
      <c r="AJ644" s="61">
        <f t="shared" si="725"/>
        <v>0</v>
      </c>
      <c r="AK644" s="61">
        <f t="shared" si="726"/>
        <v>0</v>
      </c>
      <c r="AL644" s="61"/>
      <c r="AM644" s="61">
        <f t="shared" si="727"/>
        <v>0</v>
      </c>
      <c r="AN644" s="61">
        <f t="shared" si="728"/>
        <v>0</v>
      </c>
      <c r="AO644" s="61">
        <f t="shared" si="729"/>
        <v>0</v>
      </c>
      <c r="AP644" s="61"/>
      <c r="AQ644" s="61">
        <f t="shared" si="716"/>
        <v>0</v>
      </c>
      <c r="AR644" s="61">
        <f t="shared" si="717"/>
        <v>0</v>
      </c>
      <c r="AS644" s="61">
        <f t="shared" si="718"/>
        <v>0</v>
      </c>
    </row>
    <row r="645" spans="1:45" s="6" customFormat="1" ht="27" customHeight="1" x14ac:dyDescent="0.2">
      <c r="A645" s="16"/>
      <c r="B645" s="17" t="s">
        <v>181</v>
      </c>
      <c r="C645" s="20">
        <f>SUM(C646:C647)</f>
        <v>621425.83000000007</v>
      </c>
      <c r="D645" s="20">
        <f t="shared" ref="D645:J645" si="773">SUM(D646:D647)</f>
        <v>40693.67</v>
      </c>
      <c r="E645" s="20">
        <f t="shared" si="773"/>
        <v>81387.34</v>
      </c>
      <c r="F645" s="20">
        <f t="shared" si="773"/>
        <v>146832.38999999998</v>
      </c>
      <c r="G645" s="20"/>
      <c r="H645" s="20">
        <f t="shared" si="773"/>
        <v>0</v>
      </c>
      <c r="I645" s="20">
        <f t="shared" si="773"/>
        <v>0</v>
      </c>
      <c r="J645" s="20">
        <f t="shared" si="773"/>
        <v>0</v>
      </c>
      <c r="K645" s="48"/>
      <c r="L645" s="16"/>
      <c r="M645" s="17" t="s">
        <v>181</v>
      </c>
      <c r="N645" s="20">
        <f>SUM(N646:N647)</f>
        <v>621425.83000000007</v>
      </c>
      <c r="O645" s="20">
        <f t="shared" ref="O645:Q645" si="774">SUM(O646:O647)</f>
        <v>187526.06</v>
      </c>
      <c r="P645" s="20">
        <f t="shared" si="774"/>
        <v>228219.72999999998</v>
      </c>
      <c r="Q645" s="20">
        <f t="shared" si="774"/>
        <v>293664.77999999997</v>
      </c>
      <c r="R645" s="20"/>
      <c r="S645" s="20">
        <f t="shared" ref="S645:U645" si="775">SUM(S646:S647)</f>
        <v>106138.72</v>
      </c>
      <c r="T645" s="20">
        <f t="shared" si="775"/>
        <v>106138.72</v>
      </c>
      <c r="U645" s="20">
        <f t="shared" si="775"/>
        <v>106138.72</v>
      </c>
      <c r="W645" s="16"/>
      <c r="X645" s="17" t="s">
        <v>181</v>
      </c>
      <c r="Y645" s="20">
        <f>SUM(Y646:Y647)</f>
        <v>621425.83000000007</v>
      </c>
      <c r="Z645" s="20">
        <f t="shared" ref="Z645:AB645" si="776">SUM(Z646:Z647)</f>
        <v>334358.69</v>
      </c>
      <c r="AA645" s="20">
        <f t="shared" si="776"/>
        <v>375052.36</v>
      </c>
      <c r="AB645" s="20">
        <f t="shared" si="776"/>
        <v>524562.03</v>
      </c>
      <c r="AC645" s="20"/>
      <c r="AD645" s="20">
        <f t="shared" ref="AD645:AF645" si="777">SUM(AD646:AD647)</f>
        <v>130890</v>
      </c>
      <c r="AE645" s="20">
        <f t="shared" si="777"/>
        <v>334349</v>
      </c>
      <c r="AF645" s="20">
        <f t="shared" si="777"/>
        <v>334349</v>
      </c>
      <c r="AG645" s="20"/>
      <c r="AH645" s="69">
        <f t="shared" si="723"/>
        <v>0</v>
      </c>
      <c r="AI645" s="61">
        <f t="shared" si="724"/>
        <v>40693.910000000033</v>
      </c>
      <c r="AJ645" s="61">
        <f>+AA645-Z645</f>
        <v>40693.669999999984</v>
      </c>
      <c r="AK645" s="61">
        <f t="shared" si="726"/>
        <v>149509.67000000004</v>
      </c>
      <c r="AL645" s="61"/>
      <c r="AM645" s="61">
        <f t="shared" si="727"/>
        <v>24751.279999999999</v>
      </c>
      <c r="AN645" s="61">
        <f t="shared" si="728"/>
        <v>203459</v>
      </c>
      <c r="AO645" s="61">
        <f t="shared" si="729"/>
        <v>0</v>
      </c>
      <c r="AP645" s="61"/>
      <c r="AQ645" s="61">
        <f t="shared" si="716"/>
        <v>203468.69</v>
      </c>
      <c r="AR645" s="61">
        <f>+AA645-AE645</f>
        <v>40703.359999999986</v>
      </c>
      <c r="AS645" s="61">
        <f t="shared" si="718"/>
        <v>190213.03000000003</v>
      </c>
    </row>
    <row r="646" spans="1:45" s="6" customFormat="1" ht="13.5" customHeight="1" x14ac:dyDescent="0.2">
      <c r="A646" s="16"/>
      <c r="B646" s="18" t="s">
        <v>0</v>
      </c>
      <c r="C646" s="21">
        <v>621425.83000000007</v>
      </c>
      <c r="D646" s="21">
        <v>40693.67</v>
      </c>
      <c r="E646" s="21">
        <v>81387.34</v>
      </c>
      <c r="F646" s="21">
        <v>146832.38999999998</v>
      </c>
      <c r="G646" s="21"/>
      <c r="H646" s="21">
        <v>0</v>
      </c>
      <c r="I646" s="21">
        <v>0</v>
      </c>
      <c r="J646" s="21">
        <v>0</v>
      </c>
      <c r="K646" s="27"/>
      <c r="L646" s="16"/>
      <c r="M646" s="18" t="s">
        <v>0</v>
      </c>
      <c r="N646" s="14">
        <v>621425.83000000007</v>
      </c>
      <c r="O646" s="14">
        <v>187526.06</v>
      </c>
      <c r="P646" s="14">
        <v>228219.72999999998</v>
      </c>
      <c r="Q646" s="14">
        <v>293664.77999999997</v>
      </c>
      <c r="R646" s="14"/>
      <c r="S646" s="14">
        <v>106138.72</v>
      </c>
      <c r="T646" s="21">
        <v>106138.72</v>
      </c>
      <c r="U646" s="14">
        <v>106138.72</v>
      </c>
      <c r="W646" s="16"/>
      <c r="X646" s="18" t="s">
        <v>0</v>
      </c>
      <c r="Y646" s="14">
        <v>621425.83000000007</v>
      </c>
      <c r="Z646" s="21">
        <v>334358.69</v>
      </c>
      <c r="AA646" s="21">
        <v>375052.36</v>
      </c>
      <c r="AB646" s="21">
        <v>524562.03</v>
      </c>
      <c r="AC646" s="21"/>
      <c r="AD646" s="21">
        <v>130890</v>
      </c>
      <c r="AE646" s="21">
        <v>334349</v>
      </c>
      <c r="AF646" s="14">
        <v>334349</v>
      </c>
      <c r="AG646" s="14"/>
      <c r="AH646" s="69">
        <f t="shared" si="723"/>
        <v>0</v>
      </c>
      <c r="AI646" s="61">
        <f t="shared" si="724"/>
        <v>40693.910000000033</v>
      </c>
      <c r="AJ646" s="61">
        <f>+AA646-Z646</f>
        <v>40693.669999999984</v>
      </c>
      <c r="AK646" s="61">
        <f t="shared" si="726"/>
        <v>149509.67000000004</v>
      </c>
      <c r="AL646" s="61"/>
      <c r="AM646" s="61">
        <f t="shared" si="727"/>
        <v>24751.279999999999</v>
      </c>
      <c r="AN646" s="61">
        <f t="shared" si="728"/>
        <v>203459</v>
      </c>
      <c r="AO646" s="61">
        <f t="shared" si="729"/>
        <v>0</v>
      </c>
      <c r="AP646" s="61"/>
      <c r="AQ646" s="61">
        <f t="shared" si="716"/>
        <v>203468.69</v>
      </c>
      <c r="AR646" s="61">
        <f>+AA646-AE646</f>
        <v>40703.359999999986</v>
      </c>
      <c r="AS646" s="61">
        <f t="shared" si="718"/>
        <v>190213.03000000003</v>
      </c>
    </row>
    <row r="647" spans="1:45" s="6" customFormat="1" ht="13.5" customHeight="1" x14ac:dyDescent="0.2">
      <c r="A647" s="16"/>
      <c r="B647" s="18" t="s">
        <v>2</v>
      </c>
      <c r="C647" s="21">
        <v>0</v>
      </c>
      <c r="D647" s="21">
        <v>0</v>
      </c>
      <c r="E647" s="21">
        <v>0</v>
      </c>
      <c r="F647" s="21">
        <v>0</v>
      </c>
      <c r="G647" s="21"/>
      <c r="H647" s="21">
        <v>0</v>
      </c>
      <c r="I647" s="21">
        <v>0</v>
      </c>
      <c r="J647" s="21">
        <v>0</v>
      </c>
      <c r="K647" s="27"/>
      <c r="L647" s="16"/>
      <c r="M647" s="18" t="s">
        <v>2</v>
      </c>
      <c r="N647" s="21">
        <v>0</v>
      </c>
      <c r="O647" s="21">
        <v>0</v>
      </c>
      <c r="P647" s="21">
        <v>0</v>
      </c>
      <c r="Q647" s="21">
        <v>0</v>
      </c>
      <c r="R647" s="21"/>
      <c r="S647" s="21">
        <v>0</v>
      </c>
      <c r="T647" s="21">
        <v>0</v>
      </c>
      <c r="U647" s="21">
        <v>0</v>
      </c>
      <c r="W647" s="16"/>
      <c r="X647" s="18" t="s">
        <v>2</v>
      </c>
      <c r="Y647" s="21">
        <v>0</v>
      </c>
      <c r="Z647" s="21">
        <v>0</v>
      </c>
      <c r="AA647" s="21">
        <v>0</v>
      </c>
      <c r="AB647" s="21">
        <v>0</v>
      </c>
      <c r="AC647" s="21"/>
      <c r="AD647" s="21">
        <v>0</v>
      </c>
      <c r="AE647" s="21">
        <v>0</v>
      </c>
      <c r="AF647" s="21">
        <v>0</v>
      </c>
      <c r="AG647" s="21"/>
      <c r="AH647" s="69">
        <f t="shared" si="723"/>
        <v>0</v>
      </c>
      <c r="AI647" s="61">
        <f t="shared" si="724"/>
        <v>0</v>
      </c>
      <c r="AJ647" s="61">
        <f t="shared" si="725"/>
        <v>0</v>
      </c>
      <c r="AK647" s="61">
        <f t="shared" si="726"/>
        <v>0</v>
      </c>
      <c r="AL647" s="61"/>
      <c r="AM647" s="61">
        <f t="shared" si="727"/>
        <v>0</v>
      </c>
      <c r="AN647" s="61">
        <f t="shared" si="728"/>
        <v>0</v>
      </c>
      <c r="AO647" s="61">
        <f t="shared" si="729"/>
        <v>0</v>
      </c>
      <c r="AP647" s="61"/>
      <c r="AQ647" s="61">
        <f t="shared" si="716"/>
        <v>0</v>
      </c>
      <c r="AR647" s="61">
        <f t="shared" si="717"/>
        <v>0</v>
      </c>
      <c r="AS647" s="61">
        <f t="shared" si="718"/>
        <v>0</v>
      </c>
    </row>
    <row r="648" spans="1:45" s="6" customFormat="1" ht="20.25" customHeight="1" x14ac:dyDescent="0.2">
      <c r="A648" s="16"/>
      <c r="B648" s="17" t="s">
        <v>84</v>
      </c>
      <c r="C648" s="20">
        <f>SUM(C649:C650)</f>
        <v>2281326</v>
      </c>
      <c r="D648" s="20">
        <f t="shared" ref="D648:J648" si="778">SUM(D649:D650)</f>
        <v>99363.046666666676</v>
      </c>
      <c r="E648" s="20">
        <f t="shared" si="778"/>
        <v>198726.09333333335</v>
      </c>
      <c r="F648" s="20">
        <f t="shared" si="778"/>
        <v>298089.14</v>
      </c>
      <c r="G648" s="20"/>
      <c r="H648" s="20">
        <f t="shared" si="778"/>
        <v>0</v>
      </c>
      <c r="I648" s="20">
        <f t="shared" si="778"/>
        <v>157229.31</v>
      </c>
      <c r="J648" s="20">
        <f t="shared" si="778"/>
        <v>298089.14</v>
      </c>
      <c r="K648" s="27"/>
      <c r="L648" s="16"/>
      <c r="M648" s="17" t="s">
        <v>84</v>
      </c>
      <c r="N648" s="20">
        <f>SUM(N649:N650)</f>
        <v>2281326</v>
      </c>
      <c r="O648" s="20">
        <f t="shared" ref="O648:Q648" si="779">SUM(O649:O650)</f>
        <v>515921.00213333336</v>
      </c>
      <c r="P648" s="20">
        <f t="shared" si="779"/>
        <v>733752.00426666671</v>
      </c>
      <c r="Q648" s="20">
        <f t="shared" si="779"/>
        <v>951583.00640000007</v>
      </c>
      <c r="R648" s="20"/>
      <c r="S648" s="20">
        <f t="shared" ref="S648:U648" si="780">SUM(S649:S650)</f>
        <v>451717.94</v>
      </c>
      <c r="T648" s="20">
        <f t="shared" si="780"/>
        <v>639077.11</v>
      </c>
      <c r="U648" s="20">
        <f t="shared" si="780"/>
        <v>826121.06</v>
      </c>
      <c r="W648" s="16"/>
      <c r="X648" s="17" t="s">
        <v>84</v>
      </c>
      <c r="Y648" s="20">
        <f>SUM(Y649:Y650)</f>
        <v>2281326</v>
      </c>
      <c r="Z648" s="20">
        <f t="shared" ref="Z648:AB648" si="781">SUM(Z649:Z650)</f>
        <v>1169414.0085333334</v>
      </c>
      <c r="AA648" s="20">
        <f t="shared" si="781"/>
        <v>1387245.0106666666</v>
      </c>
      <c r="AB648" s="20">
        <f t="shared" si="781"/>
        <v>1605076.0128000001</v>
      </c>
      <c r="AC648" s="20"/>
      <c r="AD648" s="20">
        <f t="shared" ref="AD648:AF648" si="782">SUM(AD649:AD650)</f>
        <v>1052947.53</v>
      </c>
      <c r="AE648" s="20">
        <f t="shared" si="782"/>
        <v>1132206.9099999999</v>
      </c>
      <c r="AF648" s="20">
        <f t="shared" si="782"/>
        <v>1321960.52</v>
      </c>
      <c r="AG648" s="20"/>
      <c r="AH648" s="69">
        <f t="shared" si="723"/>
        <v>0</v>
      </c>
      <c r="AI648" s="62">
        <f t="shared" si="724"/>
        <v>217831.00213333336</v>
      </c>
      <c r="AJ648" s="62">
        <f t="shared" si="725"/>
        <v>217831.00213333312</v>
      </c>
      <c r="AK648" s="62">
        <f t="shared" si="726"/>
        <v>217831.00213333359</v>
      </c>
      <c r="AL648" s="62"/>
      <c r="AM648" s="62">
        <f t="shared" si="727"/>
        <v>226826.46999999997</v>
      </c>
      <c r="AN648" s="62">
        <f t="shared" si="728"/>
        <v>79259.379999999888</v>
      </c>
      <c r="AO648" s="62">
        <f t="shared" si="729"/>
        <v>189753.6100000001</v>
      </c>
      <c r="AP648" s="62"/>
      <c r="AQ648" s="62">
        <f t="shared" si="716"/>
        <v>116466.4785333334</v>
      </c>
      <c r="AR648" s="62">
        <f t="shared" si="717"/>
        <v>255038.10066666664</v>
      </c>
      <c r="AS648" s="62">
        <f t="shared" si="718"/>
        <v>283115.49280000012</v>
      </c>
    </row>
    <row r="649" spans="1:45" s="6" customFormat="1" ht="13.5" customHeight="1" x14ac:dyDescent="0.2">
      <c r="A649" s="16"/>
      <c r="B649" s="18" t="s">
        <v>0</v>
      </c>
      <c r="C649" s="21">
        <v>2281326</v>
      </c>
      <c r="D649" s="21">
        <v>99363.046666666676</v>
      </c>
      <c r="E649" s="21">
        <v>198726.09333333335</v>
      </c>
      <c r="F649" s="21">
        <v>298089.14</v>
      </c>
      <c r="G649" s="21"/>
      <c r="H649" s="21">
        <v>0</v>
      </c>
      <c r="I649" s="21">
        <v>157229.31</v>
      </c>
      <c r="J649" s="21">
        <v>298089.14</v>
      </c>
      <c r="K649" s="48"/>
      <c r="L649" s="16"/>
      <c r="M649" s="18" t="s">
        <v>0</v>
      </c>
      <c r="N649" s="21">
        <v>2281326</v>
      </c>
      <c r="O649" s="21">
        <v>515921.00213333336</v>
      </c>
      <c r="P649" s="21">
        <v>733752.00426666671</v>
      </c>
      <c r="Q649" s="21">
        <v>951583.00640000007</v>
      </c>
      <c r="R649" s="21"/>
      <c r="S649" s="21">
        <v>451717.94</v>
      </c>
      <c r="T649" s="21">
        <v>639077.11</v>
      </c>
      <c r="U649" s="21">
        <v>826121.06</v>
      </c>
      <c r="W649" s="16"/>
      <c r="X649" s="18" t="s">
        <v>0</v>
      </c>
      <c r="Y649" s="21">
        <v>2281326</v>
      </c>
      <c r="Z649" s="21">
        <v>1169414.0085333334</v>
      </c>
      <c r="AA649" s="21">
        <v>1387245.0106666666</v>
      </c>
      <c r="AB649" s="21">
        <v>1605076.0128000001</v>
      </c>
      <c r="AC649" s="21"/>
      <c r="AD649" s="21">
        <v>1052947.53</v>
      </c>
      <c r="AE649" s="21">
        <v>1132206.9099999999</v>
      </c>
      <c r="AF649" s="21">
        <v>1321960.52</v>
      </c>
      <c r="AG649" s="21"/>
      <c r="AH649" s="69">
        <f t="shared" si="723"/>
        <v>0</v>
      </c>
      <c r="AI649" s="62">
        <f t="shared" si="724"/>
        <v>217831.00213333336</v>
      </c>
      <c r="AJ649" s="62">
        <f t="shared" si="725"/>
        <v>217831.00213333312</v>
      </c>
      <c r="AK649" s="62">
        <f t="shared" si="726"/>
        <v>217831.00213333359</v>
      </c>
      <c r="AL649" s="62"/>
      <c r="AM649" s="62">
        <f t="shared" si="727"/>
        <v>226826.46999999997</v>
      </c>
      <c r="AN649" s="62">
        <f t="shared" si="728"/>
        <v>79259.379999999888</v>
      </c>
      <c r="AO649" s="62">
        <f t="shared" si="729"/>
        <v>189753.6100000001</v>
      </c>
      <c r="AP649" s="62"/>
      <c r="AQ649" s="62">
        <f t="shared" si="716"/>
        <v>116466.4785333334</v>
      </c>
      <c r="AR649" s="62">
        <f t="shared" si="717"/>
        <v>255038.10066666664</v>
      </c>
      <c r="AS649" s="62">
        <f t="shared" si="718"/>
        <v>283115.49280000012</v>
      </c>
    </row>
    <row r="650" spans="1:45" s="6" customFormat="1" ht="13.5" customHeight="1" x14ac:dyDescent="0.2">
      <c r="A650" s="16"/>
      <c r="B650" s="18" t="s">
        <v>2</v>
      </c>
      <c r="C650" s="21">
        <v>0</v>
      </c>
      <c r="D650" s="21">
        <v>0</v>
      </c>
      <c r="E650" s="21">
        <v>0</v>
      </c>
      <c r="F650" s="21">
        <v>0</v>
      </c>
      <c r="G650" s="21"/>
      <c r="H650" s="21">
        <v>0</v>
      </c>
      <c r="I650" s="21">
        <v>0</v>
      </c>
      <c r="J650" s="21">
        <v>0</v>
      </c>
      <c r="K650" s="27"/>
      <c r="L650" s="16"/>
      <c r="M650" s="18" t="s">
        <v>2</v>
      </c>
      <c r="N650" s="21">
        <v>0</v>
      </c>
      <c r="O650" s="21">
        <v>0</v>
      </c>
      <c r="P650" s="21">
        <v>0</v>
      </c>
      <c r="Q650" s="21">
        <v>0</v>
      </c>
      <c r="R650" s="21"/>
      <c r="S650" s="21">
        <v>0</v>
      </c>
      <c r="T650" s="21">
        <v>0</v>
      </c>
      <c r="U650" s="21">
        <v>0</v>
      </c>
      <c r="W650" s="16"/>
      <c r="X650" s="18" t="s">
        <v>2</v>
      </c>
      <c r="Y650" s="21">
        <v>0</v>
      </c>
      <c r="Z650" s="21">
        <v>0</v>
      </c>
      <c r="AA650" s="21">
        <v>0</v>
      </c>
      <c r="AB650" s="21">
        <v>0</v>
      </c>
      <c r="AC650" s="21"/>
      <c r="AD650" s="21">
        <v>0</v>
      </c>
      <c r="AE650" s="21">
        <v>0</v>
      </c>
      <c r="AF650" s="21">
        <v>0</v>
      </c>
      <c r="AG650" s="21"/>
      <c r="AH650" s="69">
        <f t="shared" si="723"/>
        <v>0</v>
      </c>
      <c r="AI650" s="62">
        <f t="shared" si="724"/>
        <v>0</v>
      </c>
      <c r="AJ650" s="62">
        <f t="shared" si="725"/>
        <v>0</v>
      </c>
      <c r="AK650" s="62">
        <f t="shared" si="726"/>
        <v>0</v>
      </c>
      <c r="AL650" s="62"/>
      <c r="AM650" s="62">
        <f t="shared" si="727"/>
        <v>0</v>
      </c>
      <c r="AN650" s="62">
        <f t="shared" si="728"/>
        <v>0</v>
      </c>
      <c r="AO650" s="62">
        <f t="shared" si="729"/>
        <v>0</v>
      </c>
      <c r="AP650" s="62"/>
      <c r="AQ650" s="62">
        <f t="shared" si="716"/>
        <v>0</v>
      </c>
      <c r="AR650" s="62">
        <f t="shared" si="717"/>
        <v>0</v>
      </c>
      <c r="AS650" s="62">
        <f t="shared" si="718"/>
        <v>0</v>
      </c>
    </row>
    <row r="651" spans="1:45" s="6" customFormat="1" ht="21" customHeight="1" x14ac:dyDescent="0.2">
      <c r="A651" s="16"/>
      <c r="B651" s="17" t="s">
        <v>37</v>
      </c>
      <c r="C651" s="20">
        <f>SUM(C652:C653)</f>
        <v>281748.09999999998</v>
      </c>
      <c r="D651" s="20">
        <f t="shared" ref="D651:J651" si="783">SUM(D652:D653)</f>
        <v>0</v>
      </c>
      <c r="E651" s="20">
        <f t="shared" si="783"/>
        <v>0</v>
      </c>
      <c r="F651" s="20">
        <f t="shared" si="783"/>
        <v>23741.97</v>
      </c>
      <c r="G651" s="20"/>
      <c r="H651" s="20">
        <f t="shared" si="783"/>
        <v>0</v>
      </c>
      <c r="I651" s="20">
        <f t="shared" si="783"/>
        <v>0</v>
      </c>
      <c r="J651" s="20">
        <f t="shared" si="783"/>
        <v>23741.97</v>
      </c>
      <c r="K651" s="27"/>
      <c r="L651" s="16"/>
      <c r="M651" s="17" t="s">
        <v>37</v>
      </c>
      <c r="N651" s="20">
        <f>SUM(N652:N653)</f>
        <v>281748.09999999998</v>
      </c>
      <c r="O651" s="20">
        <f t="shared" ref="O651:Q651" si="784">SUM(O652:O653)</f>
        <v>23741.97</v>
      </c>
      <c r="P651" s="20">
        <f t="shared" si="784"/>
        <v>23741.97</v>
      </c>
      <c r="Q651" s="66">
        <f t="shared" si="784"/>
        <v>104973.04000000001</v>
      </c>
      <c r="R651" s="20"/>
      <c r="S651" s="20">
        <f t="shared" ref="S651:U651" si="785">SUM(S652:S653)</f>
        <v>23741.97</v>
      </c>
      <c r="T651" s="20">
        <f t="shared" si="785"/>
        <v>23741.97</v>
      </c>
      <c r="U651" s="66">
        <f t="shared" si="785"/>
        <v>104973.04000000001</v>
      </c>
      <c r="W651" s="16"/>
      <c r="X651" s="17" t="s">
        <v>37</v>
      </c>
      <c r="Y651" s="20">
        <f>SUM(Y652:Y653)</f>
        <v>2234613.2230882356</v>
      </c>
      <c r="Z651" s="20">
        <f t="shared" ref="Z651:AB651" si="786">SUM(Z652:Z653)</f>
        <v>104973</v>
      </c>
      <c r="AA651" s="20">
        <f t="shared" si="786"/>
        <v>1065314</v>
      </c>
      <c r="AB651" s="20">
        <f t="shared" si="786"/>
        <v>1198478.4232352942</v>
      </c>
      <c r="AC651" s="20"/>
      <c r="AD651" s="20">
        <f t="shared" ref="AD651:AF651" si="787">SUM(AD652:AD653)</f>
        <v>104973</v>
      </c>
      <c r="AE651" s="20">
        <f t="shared" si="787"/>
        <v>1065314</v>
      </c>
      <c r="AF651" s="20">
        <f t="shared" si="787"/>
        <v>1198478.4232352942</v>
      </c>
      <c r="AG651" s="20"/>
      <c r="AH651" s="69">
        <f t="shared" si="723"/>
        <v>1952865.1230882355</v>
      </c>
      <c r="AI651" s="61">
        <f>+Z651-Q651</f>
        <v>-4.0000000008149073E-2</v>
      </c>
      <c r="AJ651" s="61">
        <f t="shared" si="725"/>
        <v>960341</v>
      </c>
      <c r="AK651" s="61">
        <f t="shared" si="726"/>
        <v>133164.42323529418</v>
      </c>
      <c r="AL651" s="61"/>
      <c r="AM651" s="61">
        <f>+AD651-U651</f>
        <v>-4.0000000008149073E-2</v>
      </c>
      <c r="AN651" s="61">
        <f t="shared" si="728"/>
        <v>960341</v>
      </c>
      <c r="AO651" s="61">
        <f t="shared" si="729"/>
        <v>133164.42323529418</v>
      </c>
      <c r="AP651" s="61"/>
      <c r="AQ651" s="61">
        <f t="shared" si="716"/>
        <v>0</v>
      </c>
      <c r="AR651" s="61">
        <f t="shared" si="717"/>
        <v>0</v>
      </c>
      <c r="AS651" s="61">
        <f t="shared" si="718"/>
        <v>0</v>
      </c>
    </row>
    <row r="652" spans="1:45" s="6" customFormat="1" ht="13.5" customHeight="1" x14ac:dyDescent="0.2">
      <c r="A652" s="16"/>
      <c r="B652" s="18" t="s">
        <v>0</v>
      </c>
      <c r="C652" s="21">
        <v>281748.09999999998</v>
      </c>
      <c r="D652" s="21">
        <v>0</v>
      </c>
      <c r="E652" s="21">
        <v>0</v>
      </c>
      <c r="F652" s="21">
        <v>23741.97</v>
      </c>
      <c r="G652" s="21"/>
      <c r="H652" s="21">
        <v>0</v>
      </c>
      <c r="I652" s="21">
        <v>0</v>
      </c>
      <c r="J652" s="21">
        <v>23741.97</v>
      </c>
      <c r="K652" s="27"/>
      <c r="L652" s="16"/>
      <c r="M652" s="18" t="s">
        <v>0</v>
      </c>
      <c r="N652" s="14">
        <v>281748.09999999998</v>
      </c>
      <c r="O652" s="21">
        <v>23741.97</v>
      </c>
      <c r="P652" s="21">
        <v>23741.97</v>
      </c>
      <c r="Q652" s="67">
        <v>104973.04000000001</v>
      </c>
      <c r="R652" s="14"/>
      <c r="S652" s="21">
        <v>23741.97</v>
      </c>
      <c r="T652" s="21">
        <v>23741.97</v>
      </c>
      <c r="U652" s="67">
        <v>104973.04000000001</v>
      </c>
      <c r="W652" s="16"/>
      <c r="X652" s="18" t="s">
        <v>0</v>
      </c>
      <c r="Y652" s="14">
        <v>2234613.2230882356</v>
      </c>
      <c r="Z652" s="21">
        <v>104973</v>
      </c>
      <c r="AA652" s="21">
        <v>1065314</v>
      </c>
      <c r="AB652" s="21">
        <v>1198478.4232352942</v>
      </c>
      <c r="AC652" s="21"/>
      <c r="AD652" s="21">
        <v>104973</v>
      </c>
      <c r="AE652" s="21">
        <v>1065314</v>
      </c>
      <c r="AF652" s="14">
        <v>1198478.4232352942</v>
      </c>
      <c r="AG652" s="14"/>
      <c r="AH652" s="69">
        <f t="shared" si="723"/>
        <v>1952865.1230882355</v>
      </c>
      <c r="AI652" s="61">
        <f>+Z652-Q652</f>
        <v>-4.0000000008149073E-2</v>
      </c>
      <c r="AJ652" s="61">
        <f t="shared" si="725"/>
        <v>960341</v>
      </c>
      <c r="AK652" s="61">
        <f t="shared" si="726"/>
        <v>133164.42323529418</v>
      </c>
      <c r="AL652" s="61"/>
      <c r="AM652" s="61">
        <f>+AD652-U652</f>
        <v>-4.0000000008149073E-2</v>
      </c>
      <c r="AN652" s="61">
        <f t="shared" si="728"/>
        <v>960341</v>
      </c>
      <c r="AO652" s="61">
        <f t="shared" si="729"/>
        <v>133164.42323529418</v>
      </c>
      <c r="AP652" s="61"/>
      <c r="AQ652" s="61">
        <f t="shared" si="716"/>
        <v>0</v>
      </c>
      <c r="AR652" s="61">
        <f t="shared" si="717"/>
        <v>0</v>
      </c>
      <c r="AS652" s="61">
        <f t="shared" si="718"/>
        <v>0</v>
      </c>
    </row>
    <row r="653" spans="1:45" s="6" customFormat="1" ht="13.5" customHeight="1" x14ac:dyDescent="0.2">
      <c r="A653" s="16"/>
      <c r="B653" s="18" t="s">
        <v>2</v>
      </c>
      <c r="C653" s="21">
        <v>0</v>
      </c>
      <c r="D653" s="21">
        <v>0</v>
      </c>
      <c r="E653" s="21">
        <v>0</v>
      </c>
      <c r="F653" s="21">
        <v>0</v>
      </c>
      <c r="G653" s="21"/>
      <c r="H653" s="21">
        <v>0</v>
      </c>
      <c r="I653" s="21">
        <v>0</v>
      </c>
      <c r="J653" s="21">
        <v>0</v>
      </c>
      <c r="K653" s="27"/>
      <c r="L653" s="16"/>
      <c r="M653" s="18" t="s">
        <v>2</v>
      </c>
      <c r="N653" s="21">
        <v>0</v>
      </c>
      <c r="O653" s="21">
        <v>0</v>
      </c>
      <c r="P653" s="21">
        <v>0</v>
      </c>
      <c r="Q653" s="21">
        <v>0</v>
      </c>
      <c r="R653" s="21"/>
      <c r="S653" s="21">
        <v>0</v>
      </c>
      <c r="T653" s="21">
        <v>0</v>
      </c>
      <c r="U653" s="21">
        <v>0</v>
      </c>
      <c r="W653" s="16"/>
      <c r="X653" s="18" t="s">
        <v>2</v>
      </c>
      <c r="Y653" s="21">
        <v>0</v>
      </c>
      <c r="Z653" s="21">
        <v>0</v>
      </c>
      <c r="AA653" s="21">
        <v>0</v>
      </c>
      <c r="AB653" s="21">
        <v>0</v>
      </c>
      <c r="AC653" s="21"/>
      <c r="AD653" s="21">
        <v>0</v>
      </c>
      <c r="AE653" s="21">
        <v>0</v>
      </c>
      <c r="AF653" s="21">
        <v>0</v>
      </c>
      <c r="AG653" s="21"/>
      <c r="AH653" s="69">
        <f t="shared" si="723"/>
        <v>0</v>
      </c>
      <c r="AI653" s="61">
        <f t="shared" si="724"/>
        <v>0</v>
      </c>
      <c r="AJ653" s="61">
        <f t="shared" si="725"/>
        <v>0</v>
      </c>
      <c r="AK653" s="61">
        <f t="shared" si="726"/>
        <v>0</v>
      </c>
      <c r="AL653" s="61"/>
      <c r="AM653" s="61">
        <f t="shared" si="727"/>
        <v>0</v>
      </c>
      <c r="AN653" s="61">
        <f t="shared" si="728"/>
        <v>0</v>
      </c>
      <c r="AO653" s="61">
        <f t="shared" si="729"/>
        <v>0</v>
      </c>
      <c r="AP653" s="61"/>
      <c r="AQ653" s="61">
        <f t="shared" si="716"/>
        <v>0</v>
      </c>
      <c r="AR653" s="61">
        <f t="shared" si="717"/>
        <v>0</v>
      </c>
      <c r="AS653" s="61">
        <f t="shared" si="718"/>
        <v>0</v>
      </c>
    </row>
    <row r="654" spans="1:45" s="6" customFormat="1" ht="28.5" customHeight="1" x14ac:dyDescent="0.2">
      <c r="A654" s="16"/>
      <c r="B654" s="17" t="s">
        <v>70</v>
      </c>
      <c r="C654" s="20">
        <f>SUM(C655:C656)</f>
        <v>14723316.9176754</v>
      </c>
      <c r="D654" s="20">
        <f t="shared" ref="D654:J654" si="788">SUM(D655:D656)</f>
        <v>1197189.8499999999</v>
      </c>
      <c r="E654" s="20">
        <f t="shared" si="788"/>
        <v>2276703.14</v>
      </c>
      <c r="F654" s="20">
        <f t="shared" si="788"/>
        <v>3080912.9000000004</v>
      </c>
      <c r="G654" s="20">
        <f t="shared" si="788"/>
        <v>0</v>
      </c>
      <c r="H654" s="20">
        <f t="shared" si="788"/>
        <v>1197189.8499999999</v>
      </c>
      <c r="I654" s="20">
        <f t="shared" si="788"/>
        <v>2276703.14</v>
      </c>
      <c r="J654" s="20">
        <f t="shared" si="788"/>
        <v>3080912.9000000004</v>
      </c>
      <c r="K654" s="27"/>
      <c r="L654" s="16"/>
      <c r="M654" s="17" t="s">
        <v>70</v>
      </c>
      <c r="N654" s="20">
        <f>SUM(N655:N656)</f>
        <v>14751531.379999999</v>
      </c>
      <c r="O654" s="20">
        <f t="shared" ref="O654:U654" si="789">SUM(O655:O656)</f>
        <v>14490531.379725398</v>
      </c>
      <c r="P654" s="20">
        <f t="shared" si="789"/>
        <v>14490531.379725398</v>
      </c>
      <c r="Q654" s="20">
        <f t="shared" si="789"/>
        <v>14490531.379725398</v>
      </c>
      <c r="R654" s="20"/>
      <c r="S654" s="20">
        <f t="shared" si="789"/>
        <v>4129408.7900000005</v>
      </c>
      <c r="T654" s="20">
        <f t="shared" si="789"/>
        <v>4845243.22</v>
      </c>
      <c r="U654" s="20">
        <f t="shared" si="789"/>
        <v>5498882.9900000012</v>
      </c>
      <c r="W654" s="16"/>
      <c r="X654" s="17" t="s">
        <v>70</v>
      </c>
      <c r="Y654" s="20">
        <f>SUM(Y655:Y656)</f>
        <v>14892234.289999997</v>
      </c>
      <c r="Z654" s="20">
        <f t="shared" ref="Z654:AB654" si="790">SUM(Z655:Z656)</f>
        <v>14490531.379725398</v>
      </c>
      <c r="AA654" s="20">
        <f t="shared" si="790"/>
        <v>14490531.379725398</v>
      </c>
      <c r="AB654" s="20">
        <f t="shared" si="790"/>
        <v>14490531.379725398</v>
      </c>
      <c r="AC654" s="20"/>
      <c r="AD654" s="20">
        <f t="shared" ref="AD654:AF654" si="791">SUM(AD655:AD656)</f>
        <v>6403930.419999999</v>
      </c>
      <c r="AE654" s="20">
        <f t="shared" si="791"/>
        <v>7389466.2799999993</v>
      </c>
      <c r="AF654" s="20">
        <f t="shared" si="791"/>
        <v>7851112.6199999982</v>
      </c>
      <c r="AG654" s="20"/>
      <c r="AH654" s="69">
        <f t="shared" si="723"/>
        <v>140702.90999999829</v>
      </c>
      <c r="AI654" s="61">
        <f t="shared" si="724"/>
        <v>0</v>
      </c>
      <c r="AJ654" s="61">
        <f t="shared" si="725"/>
        <v>0</v>
      </c>
      <c r="AK654" s="61">
        <f t="shared" si="726"/>
        <v>0</v>
      </c>
      <c r="AL654" s="61"/>
      <c r="AM654" s="61">
        <f t="shared" si="727"/>
        <v>905047.42999999784</v>
      </c>
      <c r="AN654" s="61">
        <f t="shared" si="728"/>
        <v>985535.86000000034</v>
      </c>
      <c r="AO654" s="61">
        <f t="shared" si="729"/>
        <v>461646.33999999892</v>
      </c>
      <c r="AP654" s="61"/>
      <c r="AQ654" s="61">
        <f t="shared" si="716"/>
        <v>8086600.9597253995</v>
      </c>
      <c r="AR654" s="61">
        <f t="shared" si="717"/>
        <v>7101065.0997253992</v>
      </c>
      <c r="AS654" s="61">
        <f t="shared" si="718"/>
        <v>6639418.7597254002</v>
      </c>
    </row>
    <row r="655" spans="1:45" s="6" customFormat="1" ht="13.5" customHeight="1" x14ac:dyDescent="0.2">
      <c r="A655" s="16"/>
      <c r="B655" s="18" t="s">
        <v>0</v>
      </c>
      <c r="C655" s="21">
        <v>14723316.9176754</v>
      </c>
      <c r="D655" s="21">
        <v>1197189.8499999999</v>
      </c>
      <c r="E655" s="21">
        <v>2276703.14</v>
      </c>
      <c r="F655" s="21">
        <v>3080912.9000000004</v>
      </c>
      <c r="G655" s="21"/>
      <c r="H655" s="21">
        <v>1197189.8499999999</v>
      </c>
      <c r="I655" s="21">
        <v>2276703.14</v>
      </c>
      <c r="J655" s="21">
        <v>3080912.9000000004</v>
      </c>
      <c r="K655" s="27"/>
      <c r="L655" s="16"/>
      <c r="M655" s="18" t="s">
        <v>0</v>
      </c>
      <c r="N655" s="14">
        <v>14751531.379999999</v>
      </c>
      <c r="O655" s="14">
        <v>14490531.379725398</v>
      </c>
      <c r="P655" s="14">
        <v>14490531.379725398</v>
      </c>
      <c r="Q655" s="14">
        <v>14490531.379725398</v>
      </c>
      <c r="R655" s="14"/>
      <c r="S655" s="14">
        <v>4129408.7900000005</v>
      </c>
      <c r="T655" s="14">
        <v>4845243.22</v>
      </c>
      <c r="U655" s="14">
        <v>5498882.9900000012</v>
      </c>
      <c r="W655" s="16"/>
      <c r="X655" s="18" t="s">
        <v>0</v>
      </c>
      <c r="Y655" s="14">
        <v>14892234.289999997</v>
      </c>
      <c r="Z655" s="14">
        <v>14490531.379725398</v>
      </c>
      <c r="AA655" s="14">
        <v>14490531.379725398</v>
      </c>
      <c r="AB655" s="14">
        <v>14490531.379725398</v>
      </c>
      <c r="AC655" s="14"/>
      <c r="AD655" s="14">
        <v>6403930.419999999</v>
      </c>
      <c r="AE655" s="14">
        <v>7389466.2799999993</v>
      </c>
      <c r="AF655" s="14">
        <v>7851112.6199999982</v>
      </c>
      <c r="AG655" s="14"/>
      <c r="AH655" s="69">
        <f t="shared" si="723"/>
        <v>140702.90999999829</v>
      </c>
      <c r="AI655" s="61">
        <f t="shared" si="724"/>
        <v>0</v>
      </c>
      <c r="AJ655" s="61">
        <f t="shared" si="725"/>
        <v>0</v>
      </c>
      <c r="AK655" s="61">
        <f t="shared" si="726"/>
        <v>0</v>
      </c>
      <c r="AL655" s="61"/>
      <c r="AM655" s="61">
        <f t="shared" si="727"/>
        <v>905047.42999999784</v>
      </c>
      <c r="AN655" s="61">
        <f t="shared" si="728"/>
        <v>985535.86000000034</v>
      </c>
      <c r="AO655" s="61">
        <f t="shared" si="729"/>
        <v>461646.33999999892</v>
      </c>
      <c r="AP655" s="61"/>
      <c r="AQ655" s="61">
        <f t="shared" si="716"/>
        <v>8086600.9597253995</v>
      </c>
      <c r="AR655" s="61">
        <f t="shared" si="717"/>
        <v>7101065.0997253992</v>
      </c>
      <c r="AS655" s="61">
        <f t="shared" si="718"/>
        <v>6639418.7597254002</v>
      </c>
    </row>
    <row r="656" spans="1:45" s="6" customFormat="1" ht="13.5" customHeight="1" x14ac:dyDescent="0.2">
      <c r="A656" s="16"/>
      <c r="B656" s="18" t="s">
        <v>2</v>
      </c>
      <c r="C656" s="21">
        <v>0</v>
      </c>
      <c r="D656" s="21">
        <v>0</v>
      </c>
      <c r="E656" s="21">
        <v>0</v>
      </c>
      <c r="F656" s="21">
        <v>0</v>
      </c>
      <c r="G656" s="21"/>
      <c r="H656" s="21">
        <v>0</v>
      </c>
      <c r="I656" s="21">
        <v>0</v>
      </c>
      <c r="J656" s="21">
        <v>0</v>
      </c>
      <c r="K656" s="27"/>
      <c r="L656" s="16"/>
      <c r="M656" s="18" t="s">
        <v>2</v>
      </c>
      <c r="N656" s="21">
        <v>0</v>
      </c>
      <c r="O656" s="21">
        <v>0</v>
      </c>
      <c r="P656" s="21">
        <v>0</v>
      </c>
      <c r="Q656" s="21">
        <v>0</v>
      </c>
      <c r="R656" s="21"/>
      <c r="S656" s="21">
        <v>0</v>
      </c>
      <c r="T656" s="21">
        <v>0</v>
      </c>
      <c r="U656" s="21">
        <v>0</v>
      </c>
      <c r="W656" s="16"/>
      <c r="X656" s="18" t="s">
        <v>2</v>
      </c>
      <c r="Y656" s="21">
        <v>0</v>
      </c>
      <c r="Z656" s="21">
        <v>0</v>
      </c>
      <c r="AA656" s="21">
        <v>0</v>
      </c>
      <c r="AB656" s="21">
        <v>0</v>
      </c>
      <c r="AC656" s="21"/>
      <c r="AD656" s="21">
        <v>0</v>
      </c>
      <c r="AE656" s="21">
        <v>0</v>
      </c>
      <c r="AF656" s="21">
        <v>0</v>
      </c>
      <c r="AG656" s="21"/>
      <c r="AH656" s="69">
        <f t="shared" si="723"/>
        <v>0</v>
      </c>
      <c r="AI656" s="61">
        <f t="shared" si="724"/>
        <v>0</v>
      </c>
      <c r="AJ656" s="61">
        <f t="shared" si="725"/>
        <v>0</v>
      </c>
      <c r="AK656" s="61">
        <f t="shared" si="726"/>
        <v>0</v>
      </c>
      <c r="AL656" s="61"/>
      <c r="AM656" s="61">
        <f t="shared" si="727"/>
        <v>0</v>
      </c>
      <c r="AN656" s="61">
        <f t="shared" si="728"/>
        <v>0</v>
      </c>
      <c r="AO656" s="61">
        <f t="shared" si="729"/>
        <v>0</v>
      </c>
      <c r="AP656" s="61"/>
      <c r="AQ656" s="61">
        <f t="shared" si="716"/>
        <v>0</v>
      </c>
      <c r="AR656" s="61">
        <f t="shared" si="717"/>
        <v>0</v>
      </c>
      <c r="AS656" s="61">
        <f t="shared" si="718"/>
        <v>0</v>
      </c>
    </row>
    <row r="657" spans="1:67" s="6" customFormat="1" ht="28.5" customHeight="1" x14ac:dyDescent="0.2">
      <c r="A657" s="16"/>
      <c r="B657" s="17" t="s">
        <v>306</v>
      </c>
      <c r="C657" s="20">
        <f>SUM(C658:C659)</f>
        <v>81131.320000000007</v>
      </c>
      <c r="D657" s="20">
        <f t="shared" ref="D657:J657" si="792">SUM(D658:D659)</f>
        <v>0</v>
      </c>
      <c r="E657" s="20">
        <f t="shared" si="792"/>
        <v>0</v>
      </c>
      <c r="F657" s="20">
        <f t="shared" si="792"/>
        <v>32452.53</v>
      </c>
      <c r="G657" s="20">
        <f t="shared" si="792"/>
        <v>0</v>
      </c>
      <c r="H657" s="20">
        <f t="shared" si="792"/>
        <v>0</v>
      </c>
      <c r="I657" s="20">
        <f t="shared" si="792"/>
        <v>0</v>
      </c>
      <c r="J657" s="20">
        <f t="shared" si="792"/>
        <v>32452.53</v>
      </c>
      <c r="K657" s="27"/>
      <c r="L657" s="16"/>
      <c r="M657" s="17" t="s">
        <v>306</v>
      </c>
      <c r="N657" s="20">
        <f>SUM(N658:N659)</f>
        <v>81131.320000000007</v>
      </c>
      <c r="O657" s="20">
        <f t="shared" ref="O657:U657" si="793">SUM(O658:O659)</f>
        <v>32452.53</v>
      </c>
      <c r="P657" s="20">
        <f t="shared" si="793"/>
        <v>32452.53</v>
      </c>
      <c r="Q657" s="66">
        <f t="shared" si="793"/>
        <v>64905.06</v>
      </c>
      <c r="R657" s="20"/>
      <c r="S657" s="20">
        <f t="shared" si="793"/>
        <v>32452.53</v>
      </c>
      <c r="T657" s="20">
        <f t="shared" si="793"/>
        <v>32452.53</v>
      </c>
      <c r="U657" s="66">
        <f t="shared" si="793"/>
        <v>64905.06</v>
      </c>
      <c r="W657" s="16"/>
      <c r="X657" s="17" t="s">
        <v>306</v>
      </c>
      <c r="Y657" s="20">
        <f>SUM(Y658:Y659)</f>
        <v>81131.320000000007</v>
      </c>
      <c r="Z657" s="20">
        <f t="shared" ref="Z657:AB657" si="794">SUM(Z658:Z659)</f>
        <v>64905.06</v>
      </c>
      <c r="AA657" s="20">
        <f t="shared" si="794"/>
        <v>64905.06</v>
      </c>
      <c r="AB657" s="20">
        <f t="shared" si="794"/>
        <v>64905.06</v>
      </c>
      <c r="AC657" s="20"/>
      <c r="AD657" s="20">
        <f t="shared" ref="AD657:AF657" si="795">SUM(AD658:AD659)</f>
        <v>64905.06</v>
      </c>
      <c r="AE657" s="20">
        <f t="shared" si="795"/>
        <v>64905.06</v>
      </c>
      <c r="AF657" s="20">
        <f t="shared" si="795"/>
        <v>64905.06</v>
      </c>
      <c r="AG657" s="20"/>
      <c r="AH657" s="69">
        <f t="shared" si="723"/>
        <v>0</v>
      </c>
      <c r="AI657" s="61">
        <f>+Z657-Q657</f>
        <v>0</v>
      </c>
      <c r="AJ657" s="61">
        <f t="shared" si="725"/>
        <v>0</v>
      </c>
      <c r="AK657" s="61">
        <f>+AB657-AA657</f>
        <v>0</v>
      </c>
      <c r="AL657" s="61"/>
      <c r="AM657" s="61">
        <f>+AD657-U657</f>
        <v>0</v>
      </c>
      <c r="AN657" s="61">
        <f t="shared" si="728"/>
        <v>0</v>
      </c>
      <c r="AO657" s="61">
        <f>+AF657-AE657</f>
        <v>0</v>
      </c>
      <c r="AP657" s="61"/>
      <c r="AQ657" s="61">
        <f t="shared" si="716"/>
        <v>0</v>
      </c>
      <c r="AR657" s="61">
        <f t="shared" si="717"/>
        <v>0</v>
      </c>
      <c r="AS657" s="61">
        <f t="shared" si="718"/>
        <v>0</v>
      </c>
    </row>
    <row r="658" spans="1:67" s="6" customFormat="1" ht="13.5" customHeight="1" x14ac:dyDescent="0.2">
      <c r="A658" s="16"/>
      <c r="B658" s="18" t="s">
        <v>0</v>
      </c>
      <c r="C658" s="21">
        <v>81131.320000000007</v>
      </c>
      <c r="D658" s="21">
        <v>0</v>
      </c>
      <c r="E658" s="21">
        <v>0</v>
      </c>
      <c r="F658" s="21">
        <v>32452.53</v>
      </c>
      <c r="G658" s="21"/>
      <c r="H658" s="21">
        <v>0</v>
      </c>
      <c r="I658" s="21">
        <v>0</v>
      </c>
      <c r="J658" s="21">
        <v>32452.53</v>
      </c>
      <c r="K658" s="27"/>
      <c r="L658" s="16"/>
      <c r="M658" s="18" t="s">
        <v>0</v>
      </c>
      <c r="N658" s="14">
        <v>81131.320000000007</v>
      </c>
      <c r="O658" s="21">
        <v>32452.53</v>
      </c>
      <c r="P658" s="21">
        <v>32452.53</v>
      </c>
      <c r="Q658" s="67">
        <v>64905.06</v>
      </c>
      <c r="R658" s="14"/>
      <c r="S658" s="21">
        <v>32452.53</v>
      </c>
      <c r="T658" s="21">
        <v>32452.53</v>
      </c>
      <c r="U658" s="67">
        <v>64905.06</v>
      </c>
      <c r="W658" s="16"/>
      <c r="X658" s="18" t="s">
        <v>0</v>
      </c>
      <c r="Y658" s="14">
        <v>81131.320000000007</v>
      </c>
      <c r="Z658" s="21">
        <v>64905.06</v>
      </c>
      <c r="AA658" s="21">
        <v>64905.06</v>
      </c>
      <c r="AB658" s="21">
        <v>64905.06</v>
      </c>
      <c r="AC658" s="21"/>
      <c r="AD658" s="21">
        <v>64905.06</v>
      </c>
      <c r="AE658" s="21">
        <v>64905.06</v>
      </c>
      <c r="AF658" s="21">
        <v>64905.06</v>
      </c>
      <c r="AG658" s="14"/>
      <c r="AH658" s="69">
        <f t="shared" si="723"/>
        <v>0</v>
      </c>
      <c r="AI658" s="61">
        <f t="shared" si="724"/>
        <v>0</v>
      </c>
      <c r="AJ658" s="61">
        <f t="shared" si="725"/>
        <v>0</v>
      </c>
      <c r="AK658" s="61">
        <f t="shared" si="726"/>
        <v>0</v>
      </c>
      <c r="AL658" s="61"/>
      <c r="AM658" s="61">
        <f>+AD658-U658</f>
        <v>0</v>
      </c>
      <c r="AN658" s="61">
        <f t="shared" si="728"/>
        <v>0</v>
      </c>
      <c r="AO658" s="61">
        <f>+AF658-AE658</f>
        <v>0</v>
      </c>
      <c r="AP658" s="61"/>
      <c r="AQ658" s="61">
        <f t="shared" ref="AQ658:AQ705" si="796">+Z658-AD658</f>
        <v>0</v>
      </c>
      <c r="AR658" s="61">
        <f t="shared" ref="AR658:AR705" si="797">+AA658-AE658</f>
        <v>0</v>
      </c>
      <c r="AS658" s="61">
        <f t="shared" ref="AS658:AS705" si="798">+AB658-AF658</f>
        <v>0</v>
      </c>
    </row>
    <row r="659" spans="1:67" s="6" customFormat="1" ht="13.5" customHeight="1" x14ac:dyDescent="0.2">
      <c r="A659" s="16"/>
      <c r="B659" s="18" t="s">
        <v>2</v>
      </c>
      <c r="C659" s="21">
        <v>0</v>
      </c>
      <c r="D659" s="21">
        <v>0</v>
      </c>
      <c r="E659" s="21">
        <v>0</v>
      </c>
      <c r="F659" s="21">
        <v>0</v>
      </c>
      <c r="G659" s="21"/>
      <c r="H659" s="21">
        <v>0</v>
      </c>
      <c r="I659" s="21">
        <v>0</v>
      </c>
      <c r="J659" s="21">
        <v>0</v>
      </c>
      <c r="K659" s="27"/>
      <c r="L659" s="16"/>
      <c r="M659" s="18" t="s">
        <v>2</v>
      </c>
      <c r="N659" s="21">
        <v>0</v>
      </c>
      <c r="O659" s="21">
        <v>0</v>
      </c>
      <c r="P659" s="21">
        <v>0</v>
      </c>
      <c r="Q659" s="21">
        <v>0</v>
      </c>
      <c r="R659" s="21"/>
      <c r="S659" s="21">
        <v>0</v>
      </c>
      <c r="T659" s="21">
        <v>0</v>
      </c>
      <c r="U659" s="21">
        <v>0</v>
      </c>
      <c r="W659" s="16"/>
      <c r="X659" s="18" t="s">
        <v>2</v>
      </c>
      <c r="Y659" s="21">
        <v>0</v>
      </c>
      <c r="Z659" s="21">
        <v>0</v>
      </c>
      <c r="AA659" s="21">
        <v>0</v>
      </c>
      <c r="AB659" s="21">
        <v>0</v>
      </c>
      <c r="AC659" s="21"/>
      <c r="AD659" s="21">
        <v>0</v>
      </c>
      <c r="AE659" s="21">
        <v>0</v>
      </c>
      <c r="AF659" s="21">
        <v>0</v>
      </c>
      <c r="AG659" s="21"/>
      <c r="AH659" s="69">
        <f t="shared" si="723"/>
        <v>0</v>
      </c>
      <c r="AI659" s="61">
        <f t="shared" si="724"/>
        <v>0</v>
      </c>
      <c r="AJ659" s="61">
        <f t="shared" si="725"/>
        <v>0</v>
      </c>
      <c r="AK659" s="61">
        <f t="shared" si="726"/>
        <v>0</v>
      </c>
      <c r="AL659" s="61"/>
      <c r="AM659" s="61">
        <f t="shared" si="727"/>
        <v>0</v>
      </c>
      <c r="AN659" s="61">
        <f t="shared" si="728"/>
        <v>0</v>
      </c>
      <c r="AO659" s="61">
        <f t="shared" si="729"/>
        <v>0</v>
      </c>
      <c r="AP659" s="61"/>
      <c r="AQ659" s="61">
        <f t="shared" si="796"/>
        <v>0</v>
      </c>
      <c r="AR659" s="61">
        <f t="shared" si="797"/>
        <v>0</v>
      </c>
      <c r="AS659" s="61">
        <f t="shared" si="798"/>
        <v>0</v>
      </c>
    </row>
    <row r="660" spans="1:67" s="6" customFormat="1" ht="21" customHeight="1" x14ac:dyDescent="0.2">
      <c r="A660" s="16"/>
      <c r="B660" s="17" t="s">
        <v>105</v>
      </c>
      <c r="C660" s="20">
        <f>SUM(C661:C662)</f>
        <v>6372124.5199999996</v>
      </c>
      <c r="D660" s="20">
        <f t="shared" ref="D660:J660" si="799">SUM(D661:D662)</f>
        <v>531010.37666666671</v>
      </c>
      <c r="E660" s="20">
        <f t="shared" si="799"/>
        <v>1062020.7666666666</v>
      </c>
      <c r="F660" s="20">
        <f t="shared" si="799"/>
        <v>1593031.1566666667</v>
      </c>
      <c r="G660" s="20">
        <f t="shared" si="799"/>
        <v>0</v>
      </c>
      <c r="H660" s="20">
        <f t="shared" si="799"/>
        <v>0</v>
      </c>
      <c r="I660" s="20">
        <f t="shared" si="799"/>
        <v>389448.72</v>
      </c>
      <c r="J660" s="20">
        <f t="shared" si="799"/>
        <v>552110.67999999993</v>
      </c>
      <c r="K660" s="27"/>
      <c r="L660" s="16"/>
      <c r="M660" s="17" t="s">
        <v>105</v>
      </c>
      <c r="N660" s="20">
        <f>SUM(N661:N662)</f>
        <v>6372124.5199999996</v>
      </c>
      <c r="O660" s="20">
        <f t="shared" ref="O660:U660" si="800">SUM(O661:O662)</f>
        <v>2124041.52</v>
      </c>
      <c r="P660" s="20">
        <f t="shared" si="800"/>
        <v>2655051.89</v>
      </c>
      <c r="Q660" s="20">
        <f t="shared" si="800"/>
        <v>3186062.2600000007</v>
      </c>
      <c r="R660" s="20"/>
      <c r="S660" s="20">
        <f t="shared" si="800"/>
        <v>1300253.48</v>
      </c>
      <c r="T660" s="20">
        <f t="shared" si="800"/>
        <v>1792099.7</v>
      </c>
      <c r="U660" s="20">
        <f t="shared" si="800"/>
        <v>2187519.37</v>
      </c>
      <c r="W660" s="16"/>
      <c r="X660" s="17" t="s">
        <v>105</v>
      </c>
      <c r="Y660" s="20">
        <f>SUM(Y661:Y662)</f>
        <v>6372124.5199999996</v>
      </c>
      <c r="Z660" s="20">
        <f t="shared" ref="Z660:AB660" si="801">SUM(Z661:Z662)</f>
        <v>3717072.63</v>
      </c>
      <c r="AA660" s="20">
        <f t="shared" si="801"/>
        <v>4248083</v>
      </c>
      <c r="AB660" s="20">
        <f t="shared" si="801"/>
        <v>4779093.37</v>
      </c>
      <c r="AC660" s="20"/>
      <c r="AD660" s="20">
        <f t="shared" ref="AD660:AF660" si="802">SUM(AD661:AD662)</f>
        <v>2439059.29</v>
      </c>
      <c r="AE660" s="20">
        <f t="shared" si="802"/>
        <v>3137214.1200000006</v>
      </c>
      <c r="AF660" s="20">
        <f t="shared" si="802"/>
        <v>3503829.8200000003</v>
      </c>
      <c r="AG660" s="20"/>
      <c r="AH660" s="69">
        <f t="shared" ref="AH660:AH705" si="803">+Y660-N660</f>
        <v>0</v>
      </c>
      <c r="AI660" s="61">
        <f t="shared" ref="AI660:AI705" si="804">+Z660-Q660</f>
        <v>531010.36999999918</v>
      </c>
      <c r="AJ660" s="61">
        <f t="shared" ref="AJ660:AJ705" si="805">+AA660-Z660</f>
        <v>531010.37000000011</v>
      </c>
      <c r="AK660" s="61">
        <f t="shared" ref="AK660:AK705" si="806">+AB660-AA660</f>
        <v>531010.37000000011</v>
      </c>
      <c r="AL660" s="61"/>
      <c r="AM660" s="61">
        <f t="shared" ref="AM660:AM705" si="807">+AD660-U660</f>
        <v>251539.91999999993</v>
      </c>
      <c r="AN660" s="61">
        <f t="shared" ref="AN660:AN705" si="808">+AE660-AD660</f>
        <v>698154.83000000054</v>
      </c>
      <c r="AO660" s="61">
        <f t="shared" ref="AO660:AO705" si="809">+AF660-AE660</f>
        <v>366615.69999999972</v>
      </c>
      <c r="AP660" s="61"/>
      <c r="AQ660" s="61">
        <f t="shared" si="796"/>
        <v>1278013.3399999999</v>
      </c>
      <c r="AR660" s="61">
        <f t="shared" si="797"/>
        <v>1110868.8799999994</v>
      </c>
      <c r="AS660" s="61">
        <f t="shared" si="798"/>
        <v>1275263.5499999998</v>
      </c>
    </row>
    <row r="661" spans="1:67" s="6" customFormat="1" ht="13.5" customHeight="1" x14ac:dyDescent="0.2">
      <c r="A661" s="16"/>
      <c r="B661" s="18" t="s">
        <v>0</v>
      </c>
      <c r="C661" s="51">
        <v>6372124.5199999996</v>
      </c>
      <c r="D661" s="51">
        <v>531010.37666666671</v>
      </c>
      <c r="E661" s="51">
        <v>1062020.7666666666</v>
      </c>
      <c r="F661" s="51">
        <v>1593031.1566666667</v>
      </c>
      <c r="G661" s="51"/>
      <c r="H661" s="51">
        <v>0</v>
      </c>
      <c r="I661" s="51">
        <v>389448.72</v>
      </c>
      <c r="J661" s="51">
        <v>552110.67999999993</v>
      </c>
      <c r="K661" s="48"/>
      <c r="L661" s="16"/>
      <c r="M661" s="18" t="s">
        <v>0</v>
      </c>
      <c r="N661" s="14">
        <v>6372124.5199999996</v>
      </c>
      <c r="O661" s="21">
        <v>2124041.52</v>
      </c>
      <c r="P661" s="14">
        <v>2655051.89</v>
      </c>
      <c r="Q661" s="14">
        <v>3186062.2600000007</v>
      </c>
      <c r="R661" s="14"/>
      <c r="S661" s="14">
        <v>1300253.48</v>
      </c>
      <c r="T661" s="14">
        <v>1792099.7</v>
      </c>
      <c r="U661" s="14">
        <v>2187519.37</v>
      </c>
      <c r="V661" s="18" t="s">
        <v>279</v>
      </c>
      <c r="W661" s="16"/>
      <c r="X661" s="18" t="s">
        <v>0</v>
      </c>
      <c r="Y661" s="14">
        <v>6372124.5199999996</v>
      </c>
      <c r="Z661" s="21">
        <v>3717072.63</v>
      </c>
      <c r="AA661" s="14">
        <v>4248083</v>
      </c>
      <c r="AB661" s="14">
        <v>4779093.37</v>
      </c>
      <c r="AC661" s="14"/>
      <c r="AD661" s="14">
        <v>2439059.29</v>
      </c>
      <c r="AE661" s="14">
        <v>3137214.1200000006</v>
      </c>
      <c r="AF661" s="14">
        <v>3503829.8200000003</v>
      </c>
      <c r="AG661" s="14"/>
      <c r="AH661" s="69">
        <f t="shared" si="803"/>
        <v>0</v>
      </c>
      <c r="AI661" s="61">
        <f t="shared" si="804"/>
        <v>531010.36999999918</v>
      </c>
      <c r="AJ661" s="61">
        <f t="shared" si="805"/>
        <v>531010.37000000011</v>
      </c>
      <c r="AK661" s="61">
        <f t="shared" si="806"/>
        <v>531010.37000000011</v>
      </c>
      <c r="AL661" s="61"/>
      <c r="AM661" s="61">
        <f t="shared" si="807"/>
        <v>251539.91999999993</v>
      </c>
      <c r="AN661" s="61">
        <f t="shared" si="808"/>
        <v>698154.83000000054</v>
      </c>
      <c r="AO661" s="61">
        <f t="shared" si="809"/>
        <v>366615.69999999972</v>
      </c>
      <c r="AP661" s="61"/>
      <c r="AQ661" s="61">
        <f t="shared" si="796"/>
        <v>1278013.3399999999</v>
      </c>
      <c r="AR661" s="61">
        <f t="shared" si="797"/>
        <v>1110868.8799999994</v>
      </c>
      <c r="AS661" s="61">
        <f t="shared" si="798"/>
        <v>1275263.5499999998</v>
      </c>
    </row>
    <row r="662" spans="1:67" s="6" customFormat="1" ht="13.5" customHeight="1" x14ac:dyDescent="0.2">
      <c r="A662" s="16"/>
      <c r="B662" s="18" t="s">
        <v>2</v>
      </c>
      <c r="C662" s="21">
        <v>0</v>
      </c>
      <c r="D662" s="21">
        <v>0</v>
      </c>
      <c r="E662" s="21">
        <v>0</v>
      </c>
      <c r="F662" s="21">
        <v>0</v>
      </c>
      <c r="G662" s="21"/>
      <c r="H662" s="21">
        <v>0</v>
      </c>
      <c r="I662" s="21">
        <v>0</v>
      </c>
      <c r="J662" s="21">
        <v>0</v>
      </c>
      <c r="K662" s="27"/>
      <c r="L662" s="16"/>
      <c r="M662" s="18" t="s">
        <v>2</v>
      </c>
      <c r="N662" s="21">
        <v>0</v>
      </c>
      <c r="O662" s="21">
        <v>0</v>
      </c>
      <c r="P662" s="21">
        <v>0</v>
      </c>
      <c r="Q662" s="21">
        <v>0</v>
      </c>
      <c r="R662" s="21"/>
      <c r="S662" s="21">
        <v>0</v>
      </c>
      <c r="T662" s="21">
        <v>0</v>
      </c>
      <c r="U662" s="21">
        <v>0</v>
      </c>
      <c r="W662" s="16"/>
      <c r="X662" s="18" t="s">
        <v>2</v>
      </c>
      <c r="Y662" s="21">
        <v>0</v>
      </c>
      <c r="Z662" s="21">
        <v>0</v>
      </c>
      <c r="AA662" s="21">
        <v>0</v>
      </c>
      <c r="AB662" s="21">
        <v>0</v>
      </c>
      <c r="AC662" s="21"/>
      <c r="AD662" s="21">
        <v>0</v>
      </c>
      <c r="AE662" s="21">
        <v>0</v>
      </c>
      <c r="AF662" s="21">
        <v>0</v>
      </c>
      <c r="AG662" s="21"/>
      <c r="AH662" s="69">
        <f t="shared" si="803"/>
        <v>0</v>
      </c>
      <c r="AI662" s="61">
        <f t="shared" si="804"/>
        <v>0</v>
      </c>
      <c r="AJ662" s="61">
        <f t="shared" si="805"/>
        <v>0</v>
      </c>
      <c r="AK662" s="61">
        <f t="shared" si="806"/>
        <v>0</v>
      </c>
      <c r="AL662" s="61"/>
      <c r="AM662" s="61">
        <f t="shared" si="807"/>
        <v>0</v>
      </c>
      <c r="AN662" s="61">
        <f t="shared" si="808"/>
        <v>0</v>
      </c>
      <c r="AO662" s="61">
        <f t="shared" si="809"/>
        <v>0</v>
      </c>
      <c r="AP662" s="61"/>
      <c r="AQ662" s="61">
        <f t="shared" si="796"/>
        <v>0</v>
      </c>
      <c r="AR662" s="61">
        <f t="shared" si="797"/>
        <v>0</v>
      </c>
      <c r="AS662" s="61">
        <f t="shared" si="798"/>
        <v>0</v>
      </c>
    </row>
    <row r="663" spans="1:67" s="6" customFormat="1" ht="21" customHeight="1" x14ac:dyDescent="0.2">
      <c r="A663" s="16"/>
      <c r="B663" s="17" t="s">
        <v>39</v>
      </c>
      <c r="C663" s="20">
        <f>SUM(C664:C665)</f>
        <v>2676821.5499999998</v>
      </c>
      <c r="D663" s="20">
        <f t="shared" ref="D663:J663" si="810">SUM(D664:D665)</f>
        <v>347063.03</v>
      </c>
      <c r="E663" s="20">
        <f t="shared" si="810"/>
        <v>694126.06</v>
      </c>
      <c r="F663" s="20">
        <f t="shared" si="810"/>
        <v>1041189.0900000001</v>
      </c>
      <c r="G663" s="20">
        <f t="shared" si="810"/>
        <v>0</v>
      </c>
      <c r="H663" s="20">
        <f t="shared" si="810"/>
        <v>347063.03</v>
      </c>
      <c r="I663" s="20">
        <f t="shared" si="810"/>
        <v>478375.22000000003</v>
      </c>
      <c r="J663" s="20">
        <f t="shared" si="810"/>
        <v>625057.41</v>
      </c>
      <c r="K663" s="27"/>
      <c r="L663" s="16"/>
      <c r="M663" s="17" t="s">
        <v>39</v>
      </c>
      <c r="N663" s="20">
        <f>SUM(N664:N665)</f>
        <v>4388604.46</v>
      </c>
      <c r="O663" s="20">
        <f t="shared" ref="O663:U663" si="811">SUM(O664:O665)</f>
        <v>1477791.36</v>
      </c>
      <c r="P663" s="20">
        <f t="shared" si="811"/>
        <v>1824854.39</v>
      </c>
      <c r="Q663" s="20">
        <f t="shared" si="811"/>
        <v>2261456.66</v>
      </c>
      <c r="R663" s="20"/>
      <c r="S663" s="20">
        <f t="shared" si="811"/>
        <v>1262040.52</v>
      </c>
      <c r="T663" s="20">
        <f t="shared" si="811"/>
        <v>1824854.39</v>
      </c>
      <c r="U663" s="20">
        <f t="shared" si="811"/>
        <v>2045705.82</v>
      </c>
      <c r="W663" s="16"/>
      <c r="X663" s="17" t="s">
        <v>39</v>
      </c>
      <c r="Y663" s="20">
        <f>SUM(Y664:Y665)</f>
        <v>4388604.46</v>
      </c>
      <c r="Z663" s="20">
        <f t="shared" ref="Z663:AB663" si="812">SUM(Z664:Z665)</f>
        <v>2608519.69</v>
      </c>
      <c r="AA663" s="20">
        <f t="shared" si="812"/>
        <v>2955582.72</v>
      </c>
      <c r="AB663" s="20">
        <f t="shared" si="812"/>
        <v>3302645.7500000005</v>
      </c>
      <c r="AC663" s="20"/>
      <c r="AD663" s="20">
        <f t="shared" ref="AD663:AF663" si="813">SUM(AD664:AD665)</f>
        <v>2408138.8499999996</v>
      </c>
      <c r="AE663" s="20">
        <f t="shared" si="813"/>
        <v>2739831.8799999994</v>
      </c>
      <c r="AF663" s="20">
        <f t="shared" si="813"/>
        <v>3086894.9099999997</v>
      </c>
      <c r="AG663" s="20"/>
      <c r="AH663" s="69">
        <f t="shared" si="803"/>
        <v>0</v>
      </c>
      <c r="AI663" s="61">
        <f t="shared" si="804"/>
        <v>347063.0299999998</v>
      </c>
      <c r="AJ663" s="61">
        <f t="shared" si="805"/>
        <v>347063.03000000026</v>
      </c>
      <c r="AK663" s="61">
        <f t="shared" si="806"/>
        <v>347063.03000000026</v>
      </c>
      <c r="AL663" s="61"/>
      <c r="AM663" s="61">
        <f t="shared" si="807"/>
        <v>362433.02999999956</v>
      </c>
      <c r="AN663" s="61">
        <f t="shared" si="808"/>
        <v>331693.0299999998</v>
      </c>
      <c r="AO663" s="61">
        <f t="shared" si="809"/>
        <v>347063.03000000026</v>
      </c>
      <c r="AP663" s="61"/>
      <c r="AQ663" s="61">
        <f t="shared" si="796"/>
        <v>200380.84000000032</v>
      </c>
      <c r="AR663" s="61">
        <f t="shared" si="797"/>
        <v>215750.84000000078</v>
      </c>
      <c r="AS663" s="61">
        <f t="shared" si="798"/>
        <v>215750.84000000078</v>
      </c>
    </row>
    <row r="664" spans="1:67" s="6" customFormat="1" ht="13.5" customHeight="1" x14ac:dyDescent="0.2">
      <c r="A664" s="16"/>
      <c r="B664" s="18" t="s">
        <v>0</v>
      </c>
      <c r="C664" s="21">
        <v>2676821.5499999998</v>
      </c>
      <c r="D664" s="21">
        <v>347063.03</v>
      </c>
      <c r="E664" s="21">
        <v>694126.06</v>
      </c>
      <c r="F664" s="21">
        <v>1041189.0900000001</v>
      </c>
      <c r="G664" s="21"/>
      <c r="H664" s="21">
        <v>347063.03</v>
      </c>
      <c r="I664" s="21">
        <v>478375.22000000003</v>
      </c>
      <c r="J664" s="21">
        <v>625057.41</v>
      </c>
      <c r="K664" s="27"/>
      <c r="L664" s="16"/>
      <c r="M664" s="18" t="s">
        <v>0</v>
      </c>
      <c r="N664" s="14">
        <v>4388604.46</v>
      </c>
      <c r="O664" s="14">
        <v>1477791.36</v>
      </c>
      <c r="P664" s="14">
        <v>1824854.39</v>
      </c>
      <c r="Q664" s="14">
        <v>2261456.66</v>
      </c>
      <c r="R664" s="14"/>
      <c r="S664" s="14">
        <v>1262040.52</v>
      </c>
      <c r="T664" s="14">
        <v>1824854.39</v>
      </c>
      <c r="U664" s="14">
        <v>2045705.82</v>
      </c>
      <c r="W664" s="16"/>
      <c r="X664" s="18" t="s">
        <v>0</v>
      </c>
      <c r="Y664" s="14">
        <v>4388604.46</v>
      </c>
      <c r="Z664" s="14">
        <v>2608519.69</v>
      </c>
      <c r="AA664" s="14">
        <v>2955582.72</v>
      </c>
      <c r="AB664" s="14">
        <v>3302645.7500000005</v>
      </c>
      <c r="AC664" s="14"/>
      <c r="AD664" s="14">
        <v>2408138.8499999996</v>
      </c>
      <c r="AE664" s="14">
        <v>2739831.8799999994</v>
      </c>
      <c r="AF664" s="14">
        <v>3086894.9099999997</v>
      </c>
      <c r="AG664" s="14"/>
      <c r="AH664" s="69">
        <f t="shared" si="803"/>
        <v>0</v>
      </c>
      <c r="AI664" s="61">
        <f t="shared" si="804"/>
        <v>347063.0299999998</v>
      </c>
      <c r="AJ664" s="61">
        <f t="shared" si="805"/>
        <v>347063.03000000026</v>
      </c>
      <c r="AK664" s="61">
        <f t="shared" si="806"/>
        <v>347063.03000000026</v>
      </c>
      <c r="AL664" s="61"/>
      <c r="AM664" s="61">
        <f t="shared" si="807"/>
        <v>362433.02999999956</v>
      </c>
      <c r="AN664" s="61">
        <f t="shared" si="808"/>
        <v>331693.0299999998</v>
      </c>
      <c r="AO664" s="61">
        <f t="shared" si="809"/>
        <v>347063.03000000026</v>
      </c>
      <c r="AP664" s="61"/>
      <c r="AQ664" s="61">
        <f t="shared" si="796"/>
        <v>200380.84000000032</v>
      </c>
      <c r="AR664" s="61">
        <f t="shared" si="797"/>
        <v>215750.84000000078</v>
      </c>
      <c r="AS664" s="61">
        <f t="shared" si="798"/>
        <v>215750.84000000078</v>
      </c>
    </row>
    <row r="665" spans="1:67" s="6" customFormat="1" ht="13.5" customHeight="1" x14ac:dyDescent="0.2">
      <c r="A665" s="16"/>
      <c r="B665" s="18" t="s">
        <v>2</v>
      </c>
      <c r="C665" s="21">
        <v>0</v>
      </c>
      <c r="D665" s="21">
        <v>0</v>
      </c>
      <c r="E665" s="21">
        <v>0</v>
      </c>
      <c r="F665" s="21">
        <v>0</v>
      </c>
      <c r="G665" s="21"/>
      <c r="H665" s="21">
        <v>0</v>
      </c>
      <c r="I665" s="21">
        <v>0</v>
      </c>
      <c r="J665" s="21">
        <v>0</v>
      </c>
      <c r="K665" s="27"/>
      <c r="L665" s="16"/>
      <c r="M665" s="18" t="s">
        <v>2</v>
      </c>
      <c r="N665" s="21">
        <v>0</v>
      </c>
      <c r="O665" s="21">
        <v>0</v>
      </c>
      <c r="P665" s="21">
        <v>0</v>
      </c>
      <c r="Q665" s="21">
        <v>0</v>
      </c>
      <c r="R665" s="21"/>
      <c r="S665" s="21">
        <v>0</v>
      </c>
      <c r="T665" s="21">
        <v>0</v>
      </c>
      <c r="U665" s="21">
        <v>0</v>
      </c>
      <c r="W665" s="16"/>
      <c r="X665" s="18" t="s">
        <v>2</v>
      </c>
      <c r="Y665" s="21">
        <v>0</v>
      </c>
      <c r="Z665" s="21">
        <v>0</v>
      </c>
      <c r="AA665" s="21">
        <v>0</v>
      </c>
      <c r="AB665" s="21">
        <v>0</v>
      </c>
      <c r="AC665" s="21"/>
      <c r="AD665" s="21">
        <v>0</v>
      </c>
      <c r="AE665" s="21">
        <v>0</v>
      </c>
      <c r="AF665" s="21">
        <v>0</v>
      </c>
      <c r="AG665" s="21"/>
      <c r="AH665" s="69">
        <f t="shared" si="803"/>
        <v>0</v>
      </c>
      <c r="AI665" s="61">
        <f t="shared" si="804"/>
        <v>0</v>
      </c>
      <c r="AJ665" s="61">
        <f t="shared" si="805"/>
        <v>0</v>
      </c>
      <c r="AK665" s="61">
        <f t="shared" si="806"/>
        <v>0</v>
      </c>
      <c r="AL665" s="61"/>
      <c r="AM665" s="61">
        <f t="shared" si="807"/>
        <v>0</v>
      </c>
      <c r="AN665" s="61">
        <f t="shared" si="808"/>
        <v>0</v>
      </c>
      <c r="AO665" s="61">
        <f t="shared" si="809"/>
        <v>0</v>
      </c>
      <c r="AP665" s="61"/>
      <c r="AQ665" s="61">
        <f t="shared" si="796"/>
        <v>0</v>
      </c>
      <c r="AR665" s="61">
        <f t="shared" si="797"/>
        <v>0</v>
      </c>
      <c r="AS665" s="61">
        <f t="shared" si="798"/>
        <v>0</v>
      </c>
    </row>
    <row r="666" spans="1:67" s="6" customFormat="1" ht="21.75" customHeight="1" x14ac:dyDescent="0.2">
      <c r="A666" s="16"/>
      <c r="B666" s="17" t="s">
        <v>93</v>
      </c>
      <c r="C666" s="20">
        <f>SUM(C667:C668)</f>
        <v>167688.45000000001</v>
      </c>
      <c r="D666" s="20">
        <f t="shared" ref="D666:J666" si="814">SUM(D667:D668)</f>
        <v>0</v>
      </c>
      <c r="E666" s="20">
        <f t="shared" si="814"/>
        <v>0</v>
      </c>
      <c r="F666" s="20">
        <f t="shared" si="814"/>
        <v>38923.1</v>
      </c>
      <c r="G666" s="20">
        <f t="shared" si="814"/>
        <v>0</v>
      </c>
      <c r="H666" s="20">
        <f t="shared" si="814"/>
        <v>0</v>
      </c>
      <c r="I666" s="20">
        <f t="shared" si="814"/>
        <v>0</v>
      </c>
      <c r="J666" s="20">
        <f t="shared" si="814"/>
        <v>38923.1</v>
      </c>
      <c r="K666" s="27"/>
      <c r="L666" s="16"/>
      <c r="M666" s="17" t="s">
        <v>93</v>
      </c>
      <c r="N666" s="20">
        <f>SUM(N667:N668)</f>
        <v>5067449.2300000004</v>
      </c>
      <c r="O666" s="20">
        <f t="shared" ref="O666:U666" si="815">SUM(O667:O668)</f>
        <v>560707.73</v>
      </c>
      <c r="P666" s="20">
        <f t="shared" si="815"/>
        <v>651831.89</v>
      </c>
      <c r="Q666" s="20">
        <f t="shared" si="815"/>
        <v>774413.65</v>
      </c>
      <c r="R666" s="20"/>
      <c r="S666" s="20">
        <f t="shared" si="815"/>
        <v>38923.1</v>
      </c>
      <c r="T666" s="20">
        <f t="shared" si="815"/>
        <v>38923.1</v>
      </c>
      <c r="U666" s="20">
        <f t="shared" si="815"/>
        <v>148226.89000000001</v>
      </c>
      <c r="W666" s="16"/>
      <c r="X666" s="17" t="s">
        <v>93</v>
      </c>
      <c r="Y666" s="20">
        <f>SUM(Y667:Y668)</f>
        <v>5067449.2300000004</v>
      </c>
      <c r="Z666" s="20">
        <f t="shared" ref="Z666:AB666" si="816">SUM(Z667:Z668)</f>
        <v>1006299.2000000001</v>
      </c>
      <c r="AA666" s="20">
        <f t="shared" si="816"/>
        <v>1139636.51</v>
      </c>
      <c r="AB666" s="20">
        <f t="shared" si="816"/>
        <v>1262218.27</v>
      </c>
      <c r="AC666" s="20"/>
      <c r="AD666" s="20">
        <f t="shared" ref="AD666:AF666" si="817">SUM(AD667:AD668)</f>
        <v>349852.47</v>
      </c>
      <c r="AE666" s="20">
        <f t="shared" si="817"/>
        <v>842809.41999999993</v>
      </c>
      <c r="AF666" s="20">
        <f t="shared" si="817"/>
        <v>1074690.47</v>
      </c>
      <c r="AG666" s="20"/>
      <c r="AH666" s="69">
        <f t="shared" si="803"/>
        <v>0</v>
      </c>
      <c r="AI666" s="61">
        <f t="shared" si="804"/>
        <v>231885.55000000005</v>
      </c>
      <c r="AJ666" s="61">
        <f t="shared" si="805"/>
        <v>133337.30999999994</v>
      </c>
      <c r="AK666" s="61">
        <f t="shared" si="806"/>
        <v>122581.76000000001</v>
      </c>
      <c r="AL666" s="61"/>
      <c r="AM666" s="61">
        <f t="shared" si="807"/>
        <v>201625.57999999996</v>
      </c>
      <c r="AN666" s="61">
        <f t="shared" si="808"/>
        <v>492956.94999999995</v>
      </c>
      <c r="AO666" s="61">
        <f t="shared" si="809"/>
        <v>231881.05000000005</v>
      </c>
      <c r="AP666" s="61"/>
      <c r="AQ666" s="61">
        <f t="shared" si="796"/>
        <v>656446.7300000001</v>
      </c>
      <c r="AR666" s="61">
        <f t="shared" si="797"/>
        <v>296827.09000000008</v>
      </c>
      <c r="AS666" s="61">
        <f t="shared" si="798"/>
        <v>187527.80000000005</v>
      </c>
    </row>
    <row r="667" spans="1:67" s="6" customFormat="1" ht="13.5" customHeight="1" x14ac:dyDescent="0.2">
      <c r="A667" s="16"/>
      <c r="B667" s="18" t="s">
        <v>0</v>
      </c>
      <c r="C667" s="21">
        <v>167688.45000000001</v>
      </c>
      <c r="D667" s="21">
        <v>0</v>
      </c>
      <c r="E667" s="21">
        <v>0</v>
      </c>
      <c r="F667" s="21">
        <v>38923.1</v>
      </c>
      <c r="G667" s="21"/>
      <c r="H667" s="21">
        <v>0</v>
      </c>
      <c r="I667" s="21">
        <v>0</v>
      </c>
      <c r="J667" s="21">
        <v>38923.1</v>
      </c>
      <c r="K667" s="27"/>
      <c r="L667" s="16"/>
      <c r="M667" s="18" t="s">
        <v>0</v>
      </c>
      <c r="N667" s="14">
        <v>5067449.2300000004</v>
      </c>
      <c r="O667" s="14">
        <v>560707.73</v>
      </c>
      <c r="P667" s="14">
        <v>651831.89</v>
      </c>
      <c r="Q667" s="14">
        <v>774413.65</v>
      </c>
      <c r="R667" s="14"/>
      <c r="S667" s="21">
        <v>38923.1</v>
      </c>
      <c r="T667" s="21">
        <v>38923.1</v>
      </c>
      <c r="U667" s="14">
        <v>148226.89000000001</v>
      </c>
      <c r="W667" s="16"/>
      <c r="X667" s="18" t="s">
        <v>0</v>
      </c>
      <c r="Y667" s="14">
        <v>5067449.2300000004</v>
      </c>
      <c r="Z667" s="14">
        <v>1006299.2000000001</v>
      </c>
      <c r="AA667" s="14">
        <v>1139636.51</v>
      </c>
      <c r="AB667" s="14">
        <v>1262218.27</v>
      </c>
      <c r="AC667" s="14"/>
      <c r="AD667" s="21">
        <v>349852.47</v>
      </c>
      <c r="AE667" s="21">
        <v>842809.41999999993</v>
      </c>
      <c r="AF667" s="14">
        <v>1074690.47</v>
      </c>
      <c r="AG667" s="14"/>
      <c r="AH667" s="69">
        <f t="shared" si="803"/>
        <v>0</v>
      </c>
      <c r="AI667" s="61">
        <f t="shared" si="804"/>
        <v>231885.55000000005</v>
      </c>
      <c r="AJ667" s="61">
        <f t="shared" si="805"/>
        <v>133337.30999999994</v>
      </c>
      <c r="AK667" s="61">
        <f t="shared" si="806"/>
        <v>122581.76000000001</v>
      </c>
      <c r="AL667" s="61"/>
      <c r="AM667" s="61">
        <f t="shared" si="807"/>
        <v>201625.57999999996</v>
      </c>
      <c r="AN667" s="61">
        <f t="shared" si="808"/>
        <v>492956.94999999995</v>
      </c>
      <c r="AO667" s="61">
        <f t="shared" si="809"/>
        <v>231881.05000000005</v>
      </c>
      <c r="AP667" s="61"/>
      <c r="AQ667" s="61">
        <f t="shared" si="796"/>
        <v>656446.7300000001</v>
      </c>
      <c r="AR667" s="61">
        <f t="shared" si="797"/>
        <v>296827.09000000008</v>
      </c>
      <c r="AS667" s="61">
        <f t="shared" si="798"/>
        <v>187527.80000000005</v>
      </c>
    </row>
    <row r="668" spans="1:67" s="6" customFormat="1" ht="17.25" customHeight="1" x14ac:dyDescent="0.2">
      <c r="A668" s="16"/>
      <c r="B668" s="18" t="s">
        <v>2</v>
      </c>
      <c r="C668" s="21">
        <v>0</v>
      </c>
      <c r="D668" s="21">
        <v>0</v>
      </c>
      <c r="E668" s="21">
        <v>0</v>
      </c>
      <c r="F668" s="21">
        <v>0</v>
      </c>
      <c r="G668" s="21"/>
      <c r="H668" s="21">
        <v>0</v>
      </c>
      <c r="I668" s="21">
        <v>0</v>
      </c>
      <c r="J668" s="21">
        <v>0</v>
      </c>
      <c r="K668" s="27"/>
      <c r="L668" s="16"/>
      <c r="M668" s="18" t="s">
        <v>2</v>
      </c>
      <c r="N668" s="21">
        <v>0</v>
      </c>
      <c r="O668" s="21">
        <v>0</v>
      </c>
      <c r="P668" s="21">
        <v>0</v>
      </c>
      <c r="Q668" s="21">
        <v>0</v>
      </c>
      <c r="R668" s="21"/>
      <c r="S668" s="21">
        <v>0</v>
      </c>
      <c r="T668" s="21">
        <v>0</v>
      </c>
      <c r="U668" s="21">
        <v>0</v>
      </c>
      <c r="W668" s="16"/>
      <c r="X668" s="18" t="s">
        <v>2</v>
      </c>
      <c r="Y668" s="21">
        <v>0</v>
      </c>
      <c r="Z668" s="21">
        <v>0</v>
      </c>
      <c r="AA668" s="21">
        <v>0</v>
      </c>
      <c r="AB668" s="21">
        <v>0</v>
      </c>
      <c r="AC668" s="21"/>
      <c r="AD668" s="21">
        <v>0</v>
      </c>
      <c r="AE668" s="21">
        <v>0</v>
      </c>
      <c r="AF668" s="21">
        <v>0</v>
      </c>
      <c r="AG668" s="21"/>
      <c r="AH668" s="69">
        <f t="shared" si="803"/>
        <v>0</v>
      </c>
      <c r="AI668" s="61">
        <f t="shared" si="804"/>
        <v>0</v>
      </c>
      <c r="AJ668" s="61">
        <f t="shared" si="805"/>
        <v>0</v>
      </c>
      <c r="AK668" s="61">
        <f t="shared" si="806"/>
        <v>0</v>
      </c>
      <c r="AL668" s="61"/>
      <c r="AM668" s="61">
        <f t="shared" si="807"/>
        <v>0</v>
      </c>
      <c r="AN668" s="61">
        <f t="shared" si="808"/>
        <v>0</v>
      </c>
      <c r="AO668" s="61">
        <f t="shared" si="809"/>
        <v>0</v>
      </c>
      <c r="AP668" s="61"/>
      <c r="AQ668" s="61">
        <f t="shared" si="796"/>
        <v>0</v>
      </c>
      <c r="AR668" s="61">
        <f t="shared" si="797"/>
        <v>0</v>
      </c>
      <c r="AS668" s="61">
        <f t="shared" si="798"/>
        <v>0</v>
      </c>
    </row>
    <row r="669" spans="1:67" s="6" customFormat="1" ht="15.75" customHeight="1" x14ac:dyDescent="0.2">
      <c r="A669" s="16"/>
      <c r="B669" s="17" t="s">
        <v>94</v>
      </c>
      <c r="C669" s="20">
        <f>SUM(C670:C671)</f>
        <v>3442565</v>
      </c>
      <c r="D669" s="20">
        <f t="shared" ref="D669:J669" si="818">SUM(D670:D671)</f>
        <v>246711</v>
      </c>
      <c r="E669" s="20">
        <f t="shared" si="818"/>
        <v>494757</v>
      </c>
      <c r="F669" s="20">
        <f t="shared" si="818"/>
        <v>1035198</v>
      </c>
      <c r="G669" s="20">
        <f t="shared" si="818"/>
        <v>0</v>
      </c>
      <c r="H669" s="20">
        <f t="shared" si="818"/>
        <v>43314.28</v>
      </c>
      <c r="I669" s="20">
        <f t="shared" si="818"/>
        <v>267156.78999999998</v>
      </c>
      <c r="J669" s="20">
        <f t="shared" si="818"/>
        <v>267156.78999999998</v>
      </c>
      <c r="K669" s="27"/>
      <c r="L669" s="16"/>
      <c r="M669" s="17" t="s">
        <v>94</v>
      </c>
      <c r="N669" s="20">
        <f>SUM(N670:N671)</f>
        <v>3441365</v>
      </c>
      <c r="O669" s="20">
        <f t="shared" ref="O669:U669" si="819">SUM(O670:O671)</f>
        <v>1281989</v>
      </c>
      <c r="P669" s="20">
        <f t="shared" si="819"/>
        <v>1529484</v>
      </c>
      <c r="Q669" s="20">
        <f t="shared" si="819"/>
        <v>1957489</v>
      </c>
      <c r="R669" s="20"/>
      <c r="S669" s="20">
        <f t="shared" si="819"/>
        <v>572222.71</v>
      </c>
      <c r="T669" s="20">
        <f t="shared" si="819"/>
        <v>839635.60000000009</v>
      </c>
      <c r="U669" s="20">
        <f t="shared" si="819"/>
        <v>1103639.26</v>
      </c>
      <c r="W669" s="16"/>
      <c r="X669" s="17" t="s">
        <v>94</v>
      </c>
      <c r="Y669" s="20">
        <f>SUM(Y670:Y671)</f>
        <v>3442565</v>
      </c>
      <c r="Z669" s="20">
        <f t="shared" ref="Z669:AB669" si="820">SUM(Z670:Z671)</f>
        <v>2205940</v>
      </c>
      <c r="AA669" s="20">
        <f t="shared" si="820"/>
        <v>2456975</v>
      </c>
      <c r="AB669" s="20">
        <f t="shared" si="820"/>
        <v>2705378</v>
      </c>
      <c r="AC669" s="20"/>
      <c r="AD669" s="20">
        <f t="shared" ref="AD669:AF669" si="821">SUM(AD670:AD671)</f>
        <v>1450026.44</v>
      </c>
      <c r="AE669" s="20">
        <f t="shared" si="821"/>
        <v>1901363.18</v>
      </c>
      <c r="AF669" s="20">
        <f t="shared" si="821"/>
        <v>2076558.85</v>
      </c>
      <c r="AG669" s="20"/>
      <c r="AH669" s="69">
        <f t="shared" si="803"/>
        <v>1200</v>
      </c>
      <c r="AI669" s="61">
        <f t="shared" si="804"/>
        <v>248451</v>
      </c>
      <c r="AJ669" s="61">
        <f t="shared" si="805"/>
        <v>251035</v>
      </c>
      <c r="AK669" s="61">
        <f t="shared" si="806"/>
        <v>248403</v>
      </c>
      <c r="AL669" s="61"/>
      <c r="AM669" s="61">
        <f t="shared" si="807"/>
        <v>346387.17999999993</v>
      </c>
      <c r="AN669" s="61">
        <f t="shared" si="808"/>
        <v>451336.74</v>
      </c>
      <c r="AO669" s="61">
        <f t="shared" si="809"/>
        <v>175195.67000000016</v>
      </c>
      <c r="AP669" s="61"/>
      <c r="AQ669" s="61">
        <f t="shared" si="796"/>
        <v>755913.56</v>
      </c>
      <c r="AR669" s="61">
        <f t="shared" si="797"/>
        <v>555611.82000000007</v>
      </c>
      <c r="AS669" s="61">
        <f t="shared" si="798"/>
        <v>628819.14999999991</v>
      </c>
    </row>
    <row r="670" spans="1:67" s="25" customFormat="1" ht="15.75" customHeight="1" x14ac:dyDescent="0.2">
      <c r="A670" s="16"/>
      <c r="B670" s="18" t="s">
        <v>0</v>
      </c>
      <c r="C670" s="21">
        <v>3442565</v>
      </c>
      <c r="D670" s="21">
        <v>246711</v>
      </c>
      <c r="E670" s="21">
        <v>494757</v>
      </c>
      <c r="F670" s="21">
        <v>1035198</v>
      </c>
      <c r="G670" s="21"/>
      <c r="H670" s="21">
        <v>43314.28</v>
      </c>
      <c r="I670" s="21">
        <v>267156.78999999998</v>
      </c>
      <c r="J670" s="21">
        <v>267156.78999999998</v>
      </c>
      <c r="K670" s="27"/>
      <c r="L670" s="16"/>
      <c r="M670" s="18" t="s">
        <v>0</v>
      </c>
      <c r="N670" s="14">
        <v>3441365</v>
      </c>
      <c r="O670" s="14">
        <v>1281989</v>
      </c>
      <c r="P670" s="21">
        <v>1529484</v>
      </c>
      <c r="Q670" s="21">
        <v>1957489</v>
      </c>
      <c r="R670" s="14"/>
      <c r="S670" s="14">
        <v>572222.71</v>
      </c>
      <c r="T670" s="14">
        <v>839635.60000000009</v>
      </c>
      <c r="U670" s="14">
        <v>1103639.26</v>
      </c>
      <c r="V670" s="6"/>
      <c r="W670" s="16"/>
      <c r="X670" s="18" t="s">
        <v>0</v>
      </c>
      <c r="Y670" s="14">
        <v>3442565</v>
      </c>
      <c r="Z670" s="14">
        <v>2205940</v>
      </c>
      <c r="AA670" s="21">
        <v>2456975</v>
      </c>
      <c r="AB670" s="21">
        <v>2705378</v>
      </c>
      <c r="AC670" s="14"/>
      <c r="AD670" s="14">
        <v>1450026.44</v>
      </c>
      <c r="AE670" s="14">
        <v>1901363.18</v>
      </c>
      <c r="AF670" s="14">
        <v>2076558.85</v>
      </c>
      <c r="AG670" s="14"/>
      <c r="AH670" s="69">
        <f t="shared" si="803"/>
        <v>1200</v>
      </c>
      <c r="AI670" s="61">
        <f t="shared" si="804"/>
        <v>248451</v>
      </c>
      <c r="AJ670" s="61">
        <f t="shared" si="805"/>
        <v>251035</v>
      </c>
      <c r="AK670" s="61">
        <f t="shared" si="806"/>
        <v>248403</v>
      </c>
      <c r="AL670" s="61"/>
      <c r="AM670" s="61">
        <f t="shared" si="807"/>
        <v>346387.17999999993</v>
      </c>
      <c r="AN670" s="61">
        <f t="shared" si="808"/>
        <v>451336.74</v>
      </c>
      <c r="AO670" s="61">
        <f t="shared" si="809"/>
        <v>175195.67000000016</v>
      </c>
      <c r="AP670" s="61"/>
      <c r="AQ670" s="61">
        <f t="shared" si="796"/>
        <v>755913.56</v>
      </c>
      <c r="AR670" s="61">
        <f t="shared" si="797"/>
        <v>555611.82000000007</v>
      </c>
      <c r="AS670" s="61">
        <f t="shared" si="798"/>
        <v>628819.14999999991</v>
      </c>
      <c r="AT670" s="6"/>
      <c r="AU670" s="6"/>
      <c r="AV670" s="6"/>
      <c r="AW670" s="6"/>
      <c r="AX670" s="6"/>
      <c r="AY670" s="6"/>
      <c r="AZ670" s="6"/>
      <c r="BA670" s="6"/>
      <c r="BB670" s="6"/>
      <c r="BC670" s="6"/>
      <c r="BD670" s="6"/>
      <c r="BE670" s="6"/>
      <c r="BF670" s="6"/>
      <c r="BG670" s="6"/>
      <c r="BH670" s="6"/>
      <c r="BI670" s="6"/>
      <c r="BJ670" s="6"/>
      <c r="BK670" s="6"/>
      <c r="BL670" s="6"/>
      <c r="BM670" s="6"/>
      <c r="BN670" s="6"/>
      <c r="BO670" s="6"/>
    </row>
    <row r="671" spans="1:67" s="25" customFormat="1" ht="15.75" customHeight="1" x14ac:dyDescent="0.2">
      <c r="A671" s="16"/>
      <c r="B671" s="18" t="s">
        <v>2</v>
      </c>
      <c r="C671" s="21">
        <v>0</v>
      </c>
      <c r="D671" s="21">
        <v>0</v>
      </c>
      <c r="E671" s="21">
        <v>0</v>
      </c>
      <c r="F671" s="21">
        <v>0</v>
      </c>
      <c r="G671" s="21"/>
      <c r="H671" s="21">
        <v>0</v>
      </c>
      <c r="I671" s="21">
        <v>0</v>
      </c>
      <c r="J671" s="21">
        <v>0</v>
      </c>
      <c r="K671" s="27"/>
      <c r="L671" s="16"/>
      <c r="M671" s="18" t="s">
        <v>2</v>
      </c>
      <c r="N671" s="21">
        <v>0</v>
      </c>
      <c r="O671" s="21">
        <v>0</v>
      </c>
      <c r="P671" s="21">
        <v>0</v>
      </c>
      <c r="Q671" s="21">
        <v>0</v>
      </c>
      <c r="R671" s="21"/>
      <c r="S671" s="21">
        <v>0</v>
      </c>
      <c r="T671" s="21">
        <v>0</v>
      </c>
      <c r="U671" s="21">
        <v>0</v>
      </c>
      <c r="V671" s="6"/>
      <c r="W671" s="16"/>
      <c r="X671" s="18" t="s">
        <v>2</v>
      </c>
      <c r="Y671" s="21">
        <v>0</v>
      </c>
      <c r="Z671" s="21">
        <v>0</v>
      </c>
      <c r="AA671" s="21">
        <v>0</v>
      </c>
      <c r="AB671" s="21">
        <v>0</v>
      </c>
      <c r="AC671" s="21"/>
      <c r="AD671" s="21">
        <v>0</v>
      </c>
      <c r="AE671" s="21">
        <v>0</v>
      </c>
      <c r="AF671" s="21">
        <v>0</v>
      </c>
      <c r="AG671" s="21"/>
      <c r="AH671" s="69">
        <f t="shared" si="803"/>
        <v>0</v>
      </c>
      <c r="AI671" s="61">
        <f t="shared" si="804"/>
        <v>0</v>
      </c>
      <c r="AJ671" s="61">
        <f t="shared" si="805"/>
        <v>0</v>
      </c>
      <c r="AK671" s="61">
        <f t="shared" si="806"/>
        <v>0</v>
      </c>
      <c r="AL671" s="61"/>
      <c r="AM671" s="61">
        <f t="shared" si="807"/>
        <v>0</v>
      </c>
      <c r="AN671" s="61">
        <f t="shared" si="808"/>
        <v>0</v>
      </c>
      <c r="AO671" s="61">
        <f t="shared" si="809"/>
        <v>0</v>
      </c>
      <c r="AP671" s="61"/>
      <c r="AQ671" s="61">
        <f t="shared" si="796"/>
        <v>0</v>
      </c>
      <c r="AR671" s="61">
        <f t="shared" si="797"/>
        <v>0</v>
      </c>
      <c r="AS671" s="61">
        <f t="shared" si="798"/>
        <v>0</v>
      </c>
      <c r="AT671" s="6"/>
      <c r="AU671" s="6"/>
      <c r="AV671" s="6"/>
      <c r="AW671" s="6"/>
      <c r="AX671" s="6"/>
      <c r="AY671" s="6"/>
      <c r="AZ671" s="6"/>
      <c r="BA671" s="6"/>
      <c r="BB671" s="6"/>
      <c r="BC671" s="6"/>
      <c r="BD671" s="6"/>
      <c r="BE671" s="6"/>
      <c r="BF671" s="6"/>
      <c r="BG671" s="6"/>
      <c r="BH671" s="6"/>
      <c r="BI671" s="6"/>
      <c r="BJ671" s="6"/>
      <c r="BK671" s="6"/>
      <c r="BL671" s="6"/>
      <c r="BM671" s="6"/>
      <c r="BN671" s="6"/>
      <c r="BO671" s="6"/>
    </row>
    <row r="672" spans="1:67" s="25" customFormat="1" ht="21" customHeight="1" x14ac:dyDescent="0.2">
      <c r="A672" s="16"/>
      <c r="B672" s="17" t="s">
        <v>104</v>
      </c>
      <c r="C672" s="20">
        <f>SUM(C673:C674)</f>
        <v>44999500</v>
      </c>
      <c r="D672" s="20">
        <f t="shared" ref="D672:J672" si="822">SUM(D673:D674)</f>
        <v>4966700</v>
      </c>
      <c r="E672" s="20">
        <f t="shared" si="822"/>
        <v>9933400</v>
      </c>
      <c r="F672" s="20">
        <f t="shared" si="822"/>
        <v>14883100</v>
      </c>
      <c r="G672" s="20">
        <f t="shared" si="822"/>
        <v>0</v>
      </c>
      <c r="H672" s="20">
        <f t="shared" si="822"/>
        <v>6238500</v>
      </c>
      <c r="I672" s="20">
        <f t="shared" si="822"/>
        <v>10523000</v>
      </c>
      <c r="J672" s="20">
        <f t="shared" si="822"/>
        <v>14510500</v>
      </c>
      <c r="K672" s="27"/>
      <c r="L672" s="16"/>
      <c r="M672" s="17" t="s">
        <v>104</v>
      </c>
      <c r="N672" s="20">
        <f>SUM(N673:N674)</f>
        <v>44999500</v>
      </c>
      <c r="O672" s="20">
        <f t="shared" ref="O672:U672" si="823">SUM(O673:O674)</f>
        <v>20098700</v>
      </c>
      <c r="P672" s="20">
        <f t="shared" si="823"/>
        <v>22658700</v>
      </c>
      <c r="Q672" s="20">
        <f t="shared" si="823"/>
        <v>25218700</v>
      </c>
      <c r="R672" s="20"/>
      <c r="S672" s="20">
        <f t="shared" si="823"/>
        <v>19805500</v>
      </c>
      <c r="T672" s="20">
        <f t="shared" si="823"/>
        <v>22305500</v>
      </c>
      <c r="U672" s="20">
        <f t="shared" si="823"/>
        <v>24905500</v>
      </c>
      <c r="V672" s="6"/>
      <c r="W672" s="16"/>
      <c r="X672" s="17" t="s">
        <v>104</v>
      </c>
      <c r="Y672" s="20">
        <f>SUM(Y673:Y674)</f>
        <v>44999500</v>
      </c>
      <c r="Z672" s="20">
        <f t="shared" ref="Z672:AB672" si="824">SUM(Z673:Z674)</f>
        <v>29905900</v>
      </c>
      <c r="AA672" s="20">
        <f t="shared" si="824"/>
        <v>32484100</v>
      </c>
      <c r="AB672" s="20">
        <f t="shared" si="824"/>
        <v>35062300</v>
      </c>
      <c r="AC672" s="20"/>
      <c r="AD672" s="20">
        <f t="shared" ref="AD672:AF672" si="825">SUM(AD673:AD674)</f>
        <v>29720500</v>
      </c>
      <c r="AE672" s="20">
        <f t="shared" si="825"/>
        <v>32335500</v>
      </c>
      <c r="AF672" s="20">
        <f t="shared" si="825"/>
        <v>34953500</v>
      </c>
      <c r="AG672" s="20"/>
      <c r="AH672" s="69">
        <f t="shared" si="803"/>
        <v>0</v>
      </c>
      <c r="AI672" s="61">
        <f t="shared" si="804"/>
        <v>4687200</v>
      </c>
      <c r="AJ672" s="61">
        <f t="shared" si="805"/>
        <v>2578200</v>
      </c>
      <c r="AK672" s="61">
        <f t="shared" si="806"/>
        <v>2578200</v>
      </c>
      <c r="AL672" s="61"/>
      <c r="AM672" s="61">
        <f t="shared" si="807"/>
        <v>4815000</v>
      </c>
      <c r="AN672" s="61">
        <f t="shared" si="808"/>
        <v>2615000</v>
      </c>
      <c r="AO672" s="61">
        <f t="shared" si="809"/>
        <v>2618000</v>
      </c>
      <c r="AP672" s="61"/>
      <c r="AQ672" s="61">
        <f t="shared" si="796"/>
        <v>185400</v>
      </c>
      <c r="AR672" s="61">
        <f t="shared" si="797"/>
        <v>148600</v>
      </c>
      <c r="AS672" s="61">
        <f t="shared" si="798"/>
        <v>108800</v>
      </c>
      <c r="AT672" s="6"/>
      <c r="AU672" s="6"/>
      <c r="AV672" s="6"/>
      <c r="AW672" s="6"/>
      <c r="AX672" s="6"/>
      <c r="AY672" s="6"/>
      <c r="AZ672" s="6"/>
      <c r="BA672" s="6"/>
      <c r="BB672" s="6"/>
      <c r="BC672" s="6"/>
      <c r="BD672" s="6"/>
      <c r="BE672" s="6"/>
      <c r="BF672" s="6"/>
      <c r="BG672" s="6"/>
      <c r="BH672" s="6"/>
      <c r="BI672" s="6"/>
      <c r="BJ672" s="6"/>
      <c r="BK672" s="6"/>
      <c r="BL672" s="6"/>
      <c r="BM672" s="6"/>
      <c r="BN672" s="6"/>
      <c r="BO672" s="6"/>
    </row>
    <row r="673" spans="1:67" s="25" customFormat="1" ht="13.5" customHeight="1" x14ac:dyDescent="0.2">
      <c r="A673" s="16"/>
      <c r="B673" s="18" t="s">
        <v>0</v>
      </c>
      <c r="C673" s="21">
        <v>44999500</v>
      </c>
      <c r="D673" s="21">
        <v>4966700</v>
      </c>
      <c r="E673" s="21">
        <v>9933400</v>
      </c>
      <c r="F673" s="21">
        <v>14883100</v>
      </c>
      <c r="G673" s="21"/>
      <c r="H673" s="21">
        <v>6238500</v>
      </c>
      <c r="I673" s="21">
        <v>10523000</v>
      </c>
      <c r="J673" s="21">
        <v>14510500</v>
      </c>
      <c r="K673" s="48"/>
      <c r="L673" s="16"/>
      <c r="M673" s="18" t="s">
        <v>0</v>
      </c>
      <c r="N673" s="14">
        <v>44999500</v>
      </c>
      <c r="O673" s="14">
        <v>20098700</v>
      </c>
      <c r="P673" s="14">
        <v>22658700</v>
      </c>
      <c r="Q673" s="14">
        <v>25218700</v>
      </c>
      <c r="R673" s="14"/>
      <c r="S673" s="14">
        <v>19805500</v>
      </c>
      <c r="T673" s="14">
        <v>22305500</v>
      </c>
      <c r="U673" s="14">
        <v>24905500</v>
      </c>
      <c r="V673" s="6"/>
      <c r="W673" s="16"/>
      <c r="X673" s="18" t="s">
        <v>0</v>
      </c>
      <c r="Y673" s="14">
        <v>44999500</v>
      </c>
      <c r="Z673" s="14">
        <v>29905900</v>
      </c>
      <c r="AA673" s="14">
        <v>32484100</v>
      </c>
      <c r="AB673" s="14">
        <v>35062300</v>
      </c>
      <c r="AC673" s="14"/>
      <c r="AD673" s="14">
        <v>29720500</v>
      </c>
      <c r="AE673" s="14">
        <v>32335500</v>
      </c>
      <c r="AF673" s="14">
        <v>34953500</v>
      </c>
      <c r="AG673" s="14"/>
      <c r="AH673" s="69">
        <f t="shared" si="803"/>
        <v>0</v>
      </c>
      <c r="AI673" s="61">
        <f t="shared" si="804"/>
        <v>4687200</v>
      </c>
      <c r="AJ673" s="61">
        <f t="shared" si="805"/>
        <v>2578200</v>
      </c>
      <c r="AK673" s="61">
        <f t="shared" si="806"/>
        <v>2578200</v>
      </c>
      <c r="AL673" s="61"/>
      <c r="AM673" s="61">
        <f t="shared" si="807"/>
        <v>4815000</v>
      </c>
      <c r="AN673" s="61">
        <f t="shared" si="808"/>
        <v>2615000</v>
      </c>
      <c r="AO673" s="61">
        <f t="shared" si="809"/>
        <v>2618000</v>
      </c>
      <c r="AP673" s="61"/>
      <c r="AQ673" s="61">
        <f t="shared" si="796"/>
        <v>185400</v>
      </c>
      <c r="AR673" s="61">
        <f t="shared" si="797"/>
        <v>148600</v>
      </c>
      <c r="AS673" s="61">
        <f t="shared" si="798"/>
        <v>108800</v>
      </c>
      <c r="AT673" s="6"/>
      <c r="AU673" s="6"/>
      <c r="AV673" s="6"/>
      <c r="AW673" s="6"/>
      <c r="AX673" s="6"/>
      <c r="AY673" s="6"/>
      <c r="AZ673" s="6"/>
      <c r="BA673" s="6"/>
      <c r="BB673" s="6"/>
      <c r="BC673" s="6"/>
      <c r="BD673" s="6"/>
      <c r="BE673" s="6"/>
      <c r="BF673" s="6"/>
      <c r="BG673" s="6"/>
      <c r="BH673" s="6"/>
      <c r="BI673" s="6"/>
      <c r="BJ673" s="6"/>
      <c r="BK673" s="6"/>
      <c r="BL673" s="6"/>
      <c r="BM673" s="6"/>
      <c r="BN673" s="6"/>
      <c r="BO673" s="6"/>
    </row>
    <row r="674" spans="1:67" s="25" customFormat="1" ht="13.5" customHeight="1" x14ac:dyDescent="0.2">
      <c r="A674" s="16"/>
      <c r="B674" s="18" t="s">
        <v>2</v>
      </c>
      <c r="C674" s="21">
        <v>0</v>
      </c>
      <c r="D674" s="21">
        <v>0</v>
      </c>
      <c r="E674" s="21">
        <v>0</v>
      </c>
      <c r="F674" s="21">
        <v>0</v>
      </c>
      <c r="G674" s="21"/>
      <c r="H674" s="21">
        <v>0</v>
      </c>
      <c r="I674" s="21">
        <v>0</v>
      </c>
      <c r="J674" s="21">
        <v>0</v>
      </c>
      <c r="K674" s="27"/>
      <c r="L674" s="16"/>
      <c r="M674" s="18" t="s">
        <v>2</v>
      </c>
      <c r="N674" s="21">
        <v>0</v>
      </c>
      <c r="O674" s="21">
        <v>0</v>
      </c>
      <c r="P674" s="21">
        <v>0</v>
      </c>
      <c r="Q674" s="21">
        <v>0</v>
      </c>
      <c r="R674" s="21"/>
      <c r="S674" s="21">
        <v>0</v>
      </c>
      <c r="T674" s="21">
        <v>0</v>
      </c>
      <c r="U674" s="21">
        <v>0</v>
      </c>
      <c r="V674" s="6"/>
      <c r="W674" s="16"/>
      <c r="X674" s="18" t="s">
        <v>2</v>
      </c>
      <c r="Y674" s="21">
        <v>0</v>
      </c>
      <c r="Z674" s="21">
        <v>0</v>
      </c>
      <c r="AA674" s="21">
        <v>0</v>
      </c>
      <c r="AB674" s="21">
        <v>0</v>
      </c>
      <c r="AC674" s="21"/>
      <c r="AD674" s="21">
        <v>0</v>
      </c>
      <c r="AE674" s="21">
        <v>0</v>
      </c>
      <c r="AF674" s="21">
        <v>0</v>
      </c>
      <c r="AG674" s="21"/>
      <c r="AH674" s="69">
        <f t="shared" si="803"/>
        <v>0</v>
      </c>
      <c r="AI674" s="61">
        <f t="shared" si="804"/>
        <v>0</v>
      </c>
      <c r="AJ674" s="61">
        <f t="shared" si="805"/>
        <v>0</v>
      </c>
      <c r="AK674" s="61">
        <f t="shared" si="806"/>
        <v>0</v>
      </c>
      <c r="AL674" s="61"/>
      <c r="AM674" s="61">
        <f t="shared" si="807"/>
        <v>0</v>
      </c>
      <c r="AN674" s="61">
        <f t="shared" si="808"/>
        <v>0</v>
      </c>
      <c r="AO674" s="61">
        <f t="shared" si="809"/>
        <v>0</v>
      </c>
      <c r="AP674" s="61"/>
      <c r="AQ674" s="61">
        <f t="shared" si="796"/>
        <v>0</v>
      </c>
      <c r="AR674" s="61">
        <f t="shared" si="797"/>
        <v>0</v>
      </c>
      <c r="AS674" s="61">
        <f t="shared" si="798"/>
        <v>0</v>
      </c>
      <c r="AT674" s="6"/>
      <c r="AU674" s="6"/>
      <c r="AV674" s="6"/>
      <c r="AW674" s="6"/>
      <c r="AX674" s="6"/>
      <c r="AY674" s="6"/>
      <c r="AZ674" s="6"/>
      <c r="BA674" s="6"/>
      <c r="BB674" s="6"/>
      <c r="BC674" s="6"/>
      <c r="BD674" s="6"/>
      <c r="BE674" s="6"/>
      <c r="BF674" s="6"/>
      <c r="BG674" s="6"/>
      <c r="BH674" s="6"/>
      <c r="BI674" s="6"/>
      <c r="BJ674" s="6"/>
      <c r="BK674" s="6"/>
      <c r="BL674" s="6"/>
      <c r="BM674" s="6"/>
      <c r="BN674" s="6"/>
      <c r="BO674" s="6"/>
    </row>
    <row r="675" spans="1:67" s="25" customFormat="1" ht="27.75" customHeight="1" x14ac:dyDescent="0.2">
      <c r="A675" s="16"/>
      <c r="B675" s="17" t="s">
        <v>38</v>
      </c>
      <c r="C675" s="20">
        <f>SUM(C676:C677)</f>
        <v>41270165</v>
      </c>
      <c r="D675" s="20">
        <f t="shared" ref="D675:J675" si="826">SUM(D676:D677)</f>
        <v>2827700.0900000003</v>
      </c>
      <c r="E675" s="20">
        <f t="shared" si="826"/>
        <v>5041075.26</v>
      </c>
      <c r="F675" s="20">
        <f t="shared" si="826"/>
        <v>10133683.979999999</v>
      </c>
      <c r="G675" s="20">
        <f t="shared" si="826"/>
        <v>0</v>
      </c>
      <c r="H675" s="20">
        <f t="shared" si="826"/>
        <v>51200.959999999999</v>
      </c>
      <c r="I675" s="20">
        <f t="shared" si="826"/>
        <v>1973153.8399999999</v>
      </c>
      <c r="J675" s="20">
        <f t="shared" si="826"/>
        <v>3124401.08</v>
      </c>
      <c r="K675" s="27"/>
      <c r="L675" s="16"/>
      <c r="M675" s="17" t="s">
        <v>38</v>
      </c>
      <c r="N675" s="20">
        <f>SUM(N676:N677)</f>
        <v>43098145.909999996</v>
      </c>
      <c r="O675" s="20">
        <f t="shared" ref="O675:U675" si="827">SUM(O676:O677)</f>
        <v>16732590.76</v>
      </c>
      <c r="P675" s="20">
        <f t="shared" si="827"/>
        <v>18945964.759999998</v>
      </c>
      <c r="Q675" s="20">
        <f t="shared" si="827"/>
        <v>26543980.210000001</v>
      </c>
      <c r="R675" s="20"/>
      <c r="S675" s="20">
        <f t="shared" si="827"/>
        <v>11472988.6</v>
      </c>
      <c r="T675" s="20">
        <f t="shared" si="827"/>
        <v>12839299.6</v>
      </c>
      <c r="U675" s="20">
        <f t="shared" si="827"/>
        <v>19206186.600000001</v>
      </c>
      <c r="V675" s="6"/>
      <c r="W675" s="16"/>
      <c r="X675" s="17" t="s">
        <v>38</v>
      </c>
      <c r="Y675" s="20">
        <f>SUM(Y676:Y677)</f>
        <v>43098146.409999996</v>
      </c>
      <c r="Z675" s="20">
        <f t="shared" ref="Z675:AB675" si="828">SUM(Z676:Z677)</f>
        <v>31234680.850000001</v>
      </c>
      <c r="AA675" s="20">
        <f t="shared" si="828"/>
        <v>32309194.32</v>
      </c>
      <c r="AB675" s="20">
        <f t="shared" si="828"/>
        <v>34586375.289999999</v>
      </c>
      <c r="AC675" s="20"/>
      <c r="AD675" s="20">
        <f t="shared" ref="AD675:AF675" si="829">SUM(AD676:AD677)</f>
        <v>21550231.240000002</v>
      </c>
      <c r="AE675" s="20">
        <f t="shared" si="829"/>
        <v>22841524.240000002</v>
      </c>
      <c r="AF675" s="20">
        <f t="shared" si="829"/>
        <v>24132817.240000002</v>
      </c>
      <c r="AG675" s="20"/>
      <c r="AH675" s="69">
        <f t="shared" si="803"/>
        <v>0.5</v>
      </c>
      <c r="AI675" s="61">
        <f t="shared" si="804"/>
        <v>4690700.6400000006</v>
      </c>
      <c r="AJ675" s="61">
        <f t="shared" si="805"/>
        <v>1074513.4699999988</v>
      </c>
      <c r="AK675" s="61">
        <f t="shared" si="806"/>
        <v>2277180.9699999988</v>
      </c>
      <c r="AL675" s="61"/>
      <c r="AM675" s="61">
        <f t="shared" si="807"/>
        <v>2344044.6400000006</v>
      </c>
      <c r="AN675" s="61">
        <f t="shared" si="808"/>
        <v>1291293</v>
      </c>
      <c r="AO675" s="61">
        <f t="shared" si="809"/>
        <v>1291293</v>
      </c>
      <c r="AP675" s="61"/>
      <c r="AQ675" s="61">
        <f t="shared" si="796"/>
        <v>9684449.6099999994</v>
      </c>
      <c r="AR675" s="61">
        <f t="shared" si="797"/>
        <v>9467670.0799999982</v>
      </c>
      <c r="AS675" s="61">
        <f t="shared" si="798"/>
        <v>10453558.049999997</v>
      </c>
      <c r="AT675" s="6"/>
      <c r="AU675" s="6"/>
      <c r="AV675" s="6"/>
      <c r="AW675" s="6"/>
      <c r="AX675" s="6"/>
      <c r="AY675" s="6"/>
      <c r="AZ675" s="6"/>
      <c r="BA675" s="6"/>
      <c r="BB675" s="6"/>
      <c r="BC675" s="6"/>
      <c r="BD675" s="6"/>
      <c r="BE675" s="6"/>
      <c r="BF675" s="6"/>
      <c r="BG675" s="6"/>
      <c r="BH675" s="6"/>
      <c r="BI675" s="6"/>
      <c r="BJ675" s="6"/>
      <c r="BK675" s="6"/>
      <c r="BL675" s="6"/>
      <c r="BM675" s="6"/>
      <c r="BN675" s="6"/>
      <c r="BO675" s="6"/>
    </row>
    <row r="676" spans="1:67" s="6" customFormat="1" ht="13.5" customHeight="1" x14ac:dyDescent="0.2">
      <c r="A676" s="16"/>
      <c r="B676" s="18" t="s">
        <v>0</v>
      </c>
      <c r="C676" s="21">
        <v>27583282.959999997</v>
      </c>
      <c r="D676" s="21">
        <v>2827700.0900000003</v>
      </c>
      <c r="E676" s="21">
        <v>5041075.26</v>
      </c>
      <c r="F676" s="21">
        <v>8781929.8999999985</v>
      </c>
      <c r="G676" s="21"/>
      <c r="H676" s="21">
        <v>51200.959999999999</v>
      </c>
      <c r="I676" s="21">
        <v>1973153.8399999999</v>
      </c>
      <c r="J676" s="21">
        <v>3124401.08</v>
      </c>
      <c r="K676" s="27"/>
      <c r="L676" s="16"/>
      <c r="M676" s="18" t="s">
        <v>0</v>
      </c>
      <c r="N676" s="14">
        <v>29411263.869999997</v>
      </c>
      <c r="O676" s="14">
        <v>10995302.76</v>
      </c>
      <c r="P676" s="14">
        <v>13208676.76</v>
      </c>
      <c r="Q676" s="14">
        <v>15811860.9</v>
      </c>
      <c r="R676" s="14"/>
      <c r="S676" s="14">
        <v>6018191.5999999996</v>
      </c>
      <c r="T676" s="14">
        <v>7384502.5999999996</v>
      </c>
      <c r="U676" s="14">
        <v>8879483.5999999996</v>
      </c>
      <c r="W676" s="16"/>
      <c r="X676" s="18" t="s">
        <v>0</v>
      </c>
      <c r="Y676" s="14">
        <v>29411264.369999997</v>
      </c>
      <c r="Z676" s="14">
        <v>19555700.850000001</v>
      </c>
      <c r="AA676" s="14">
        <v>20630214.32</v>
      </c>
      <c r="AB676" s="14">
        <v>22907395.289999999</v>
      </c>
      <c r="AC676" s="14"/>
      <c r="AD676" s="14">
        <v>10361913</v>
      </c>
      <c r="AE676" s="14">
        <v>11653206</v>
      </c>
      <c r="AF676" s="14">
        <v>12944499</v>
      </c>
      <c r="AG676" s="14"/>
      <c r="AH676" s="69">
        <f t="shared" si="803"/>
        <v>0.5</v>
      </c>
      <c r="AI676" s="61">
        <f t="shared" si="804"/>
        <v>3743839.9500000011</v>
      </c>
      <c r="AJ676" s="61">
        <f t="shared" si="805"/>
        <v>1074513.4699999988</v>
      </c>
      <c r="AK676" s="61">
        <f t="shared" si="806"/>
        <v>2277180.9699999988</v>
      </c>
      <c r="AL676" s="61"/>
      <c r="AM676" s="61">
        <f>+AD676-U676</f>
        <v>1482429.4000000004</v>
      </c>
      <c r="AN676" s="61">
        <f t="shared" si="808"/>
        <v>1291293</v>
      </c>
      <c r="AO676" s="61">
        <f t="shared" si="809"/>
        <v>1291293</v>
      </c>
      <c r="AP676" s="61"/>
      <c r="AQ676" s="61">
        <f t="shared" si="796"/>
        <v>9193787.8500000015</v>
      </c>
      <c r="AR676" s="61">
        <f t="shared" si="797"/>
        <v>8977008.3200000003</v>
      </c>
      <c r="AS676" s="61">
        <f t="shared" si="798"/>
        <v>9962896.2899999991</v>
      </c>
    </row>
    <row r="677" spans="1:67" s="6" customFormat="1" ht="13.5" customHeight="1" x14ac:dyDescent="0.2">
      <c r="A677" s="16"/>
      <c r="B677" s="18" t="s">
        <v>2</v>
      </c>
      <c r="C677" s="21">
        <v>13686882.040000001</v>
      </c>
      <c r="D677" s="21">
        <v>0</v>
      </c>
      <c r="E677" s="21">
        <v>0</v>
      </c>
      <c r="F677" s="21">
        <v>1351754.08</v>
      </c>
      <c r="G677" s="21"/>
      <c r="H677" s="21">
        <v>0</v>
      </c>
      <c r="I677" s="21">
        <v>0</v>
      </c>
      <c r="J677" s="21">
        <v>0</v>
      </c>
      <c r="K677" s="48"/>
      <c r="L677" s="16"/>
      <c r="M677" s="18" t="s">
        <v>2</v>
      </c>
      <c r="N677" s="14">
        <v>13686882.040000001</v>
      </c>
      <c r="O677" s="14">
        <v>5737288</v>
      </c>
      <c r="P677" s="14">
        <v>5737288</v>
      </c>
      <c r="Q677" s="14">
        <v>10732119.309999999</v>
      </c>
      <c r="R677" s="14"/>
      <c r="S677" s="14">
        <v>5454797</v>
      </c>
      <c r="T677" s="14">
        <v>5454797</v>
      </c>
      <c r="U677" s="14">
        <v>10326703</v>
      </c>
      <c r="W677" s="16"/>
      <c r="X677" s="18" t="s">
        <v>2</v>
      </c>
      <c r="Y677" s="14">
        <v>13686882.040000001</v>
      </c>
      <c r="Z677" s="14">
        <v>11678980</v>
      </c>
      <c r="AA677" s="14">
        <v>11678980</v>
      </c>
      <c r="AB677" s="14">
        <v>11678980</v>
      </c>
      <c r="AC677" s="14"/>
      <c r="AD677" s="14">
        <v>11188318.24</v>
      </c>
      <c r="AE677" s="14">
        <v>11188318.24</v>
      </c>
      <c r="AF677" s="14">
        <v>11188318.24</v>
      </c>
      <c r="AG677" s="14"/>
      <c r="AH677" s="69">
        <f t="shared" si="803"/>
        <v>0</v>
      </c>
      <c r="AI677" s="61">
        <f t="shared" si="804"/>
        <v>946860.69000000134</v>
      </c>
      <c r="AJ677" s="61">
        <f t="shared" si="805"/>
        <v>0</v>
      </c>
      <c r="AK677" s="61">
        <f t="shared" si="806"/>
        <v>0</v>
      </c>
      <c r="AL677" s="61"/>
      <c r="AM677" s="61">
        <f t="shared" si="807"/>
        <v>861615.24000000022</v>
      </c>
      <c r="AN677" s="61">
        <f t="shared" si="808"/>
        <v>0</v>
      </c>
      <c r="AO677" s="61">
        <f t="shared" si="809"/>
        <v>0</v>
      </c>
      <c r="AP677" s="61"/>
      <c r="AQ677" s="61">
        <f t="shared" si="796"/>
        <v>490661.75999999978</v>
      </c>
      <c r="AR677" s="61">
        <f t="shared" si="797"/>
        <v>490661.75999999978</v>
      </c>
      <c r="AS677" s="61">
        <f t="shared" si="798"/>
        <v>490661.75999999978</v>
      </c>
    </row>
    <row r="678" spans="1:67" s="6" customFormat="1" ht="13.5" customHeight="1" x14ac:dyDescent="0.2">
      <c r="A678" s="16"/>
      <c r="B678" s="17" t="s">
        <v>232</v>
      </c>
      <c r="C678" s="20">
        <f>SUM(C679:C680)</f>
        <v>117121.72</v>
      </c>
      <c r="D678" s="20">
        <f t="shared" ref="D678:J678" si="830">SUM(D679:D680)</f>
        <v>0</v>
      </c>
      <c r="E678" s="20">
        <f t="shared" si="830"/>
        <v>0</v>
      </c>
      <c r="F678" s="20">
        <f t="shared" si="830"/>
        <v>46848.69</v>
      </c>
      <c r="G678" s="20">
        <f t="shared" si="830"/>
        <v>0</v>
      </c>
      <c r="H678" s="20">
        <f t="shared" si="830"/>
        <v>0</v>
      </c>
      <c r="I678" s="20">
        <f t="shared" si="830"/>
        <v>0</v>
      </c>
      <c r="J678" s="20">
        <f t="shared" si="830"/>
        <v>0</v>
      </c>
      <c r="K678" s="27"/>
      <c r="L678" s="16"/>
      <c r="M678" s="17" t="s">
        <v>232</v>
      </c>
      <c r="N678" s="20">
        <f>SUM(N679:N680)</f>
        <v>117121.72</v>
      </c>
      <c r="O678" s="20">
        <f t="shared" ref="O678:U678" si="831">SUM(O679:O680)</f>
        <v>46848.69</v>
      </c>
      <c r="P678" s="20">
        <f t="shared" si="831"/>
        <v>46848.69</v>
      </c>
      <c r="Q678" s="20">
        <f t="shared" si="831"/>
        <v>93697.38</v>
      </c>
      <c r="R678" s="20"/>
      <c r="S678" s="20">
        <f t="shared" si="831"/>
        <v>46848.800000000003</v>
      </c>
      <c r="T678" s="20">
        <f t="shared" si="831"/>
        <v>46848.800000000003</v>
      </c>
      <c r="U678" s="20">
        <f t="shared" si="831"/>
        <v>46848.800000000003</v>
      </c>
      <c r="W678" s="16"/>
      <c r="X678" s="17" t="s">
        <v>232</v>
      </c>
      <c r="Y678" s="20">
        <f>SUM(Y679:Y680)</f>
        <v>117121.72</v>
      </c>
      <c r="Z678" s="20">
        <f t="shared" ref="Z678:AB678" si="832">SUM(Z679:Z680)</f>
        <v>93697.38</v>
      </c>
      <c r="AA678" s="20">
        <f t="shared" si="832"/>
        <v>93697.38</v>
      </c>
      <c r="AB678" s="20">
        <f t="shared" si="832"/>
        <v>93697.38</v>
      </c>
      <c r="AC678" s="20"/>
      <c r="AD678" s="20">
        <f t="shared" ref="AD678:AF678" si="833">SUM(AD679:AD680)</f>
        <v>93697.600000000006</v>
      </c>
      <c r="AE678" s="20">
        <f t="shared" si="833"/>
        <v>93697.600000000006</v>
      </c>
      <c r="AF678" s="20">
        <f t="shared" si="833"/>
        <v>93697.600000000006</v>
      </c>
      <c r="AG678" s="20"/>
      <c r="AH678" s="69">
        <f t="shared" si="803"/>
        <v>0</v>
      </c>
      <c r="AI678" s="61">
        <f t="shared" si="804"/>
        <v>0</v>
      </c>
      <c r="AJ678" s="61">
        <f t="shared" si="805"/>
        <v>0</v>
      </c>
      <c r="AK678" s="61">
        <f t="shared" si="806"/>
        <v>0</v>
      </c>
      <c r="AL678" s="61"/>
      <c r="AM678" s="61">
        <f t="shared" si="807"/>
        <v>46848.800000000003</v>
      </c>
      <c r="AN678" s="61">
        <f t="shared" si="808"/>
        <v>0</v>
      </c>
      <c r="AO678" s="61">
        <f t="shared" si="809"/>
        <v>0</v>
      </c>
      <c r="AP678" s="61"/>
      <c r="AQ678" s="61">
        <f>+Z678-AD678</f>
        <v>-0.22000000000116415</v>
      </c>
      <c r="AR678" s="61">
        <f>+AA678-AE678</f>
        <v>-0.22000000000116415</v>
      </c>
      <c r="AS678" s="61">
        <f>+AB678-AF678</f>
        <v>-0.22000000000116415</v>
      </c>
    </row>
    <row r="679" spans="1:67" s="6" customFormat="1" ht="13.5" customHeight="1" x14ac:dyDescent="0.2">
      <c r="A679" s="16"/>
      <c r="B679" s="18" t="s">
        <v>0</v>
      </c>
      <c r="C679" s="21">
        <v>117121.72</v>
      </c>
      <c r="D679" s="21">
        <v>0</v>
      </c>
      <c r="E679" s="21">
        <v>0</v>
      </c>
      <c r="F679" s="21">
        <v>46848.69</v>
      </c>
      <c r="G679" s="21"/>
      <c r="H679" s="21">
        <v>0</v>
      </c>
      <c r="I679" s="21">
        <v>0</v>
      </c>
      <c r="J679" s="21">
        <v>0</v>
      </c>
      <c r="K679" s="48"/>
      <c r="L679" s="16"/>
      <c r="M679" s="18" t="s">
        <v>0</v>
      </c>
      <c r="N679" s="14">
        <v>117121.72</v>
      </c>
      <c r="O679" s="14">
        <v>46848.69</v>
      </c>
      <c r="P679" s="14">
        <v>46848.69</v>
      </c>
      <c r="Q679" s="14">
        <v>93697.38</v>
      </c>
      <c r="R679" s="14"/>
      <c r="S679" s="14">
        <v>46848.800000000003</v>
      </c>
      <c r="T679" s="14">
        <v>46848.800000000003</v>
      </c>
      <c r="U679" s="14">
        <v>46848.800000000003</v>
      </c>
      <c r="W679" s="16"/>
      <c r="X679" s="18" t="s">
        <v>0</v>
      </c>
      <c r="Y679" s="14">
        <v>117121.72</v>
      </c>
      <c r="Z679" s="21">
        <v>93697.38</v>
      </c>
      <c r="AA679" s="21">
        <v>93697.38</v>
      </c>
      <c r="AB679" s="21">
        <v>93697.38</v>
      </c>
      <c r="AC679" s="21"/>
      <c r="AD679" s="21">
        <v>93697.600000000006</v>
      </c>
      <c r="AE679" s="21">
        <v>93697.600000000006</v>
      </c>
      <c r="AF679" s="21">
        <v>93697.600000000006</v>
      </c>
      <c r="AG679" s="14"/>
      <c r="AH679" s="69">
        <f t="shared" si="803"/>
        <v>0</v>
      </c>
      <c r="AI679" s="61">
        <f t="shared" si="804"/>
        <v>0</v>
      </c>
      <c r="AJ679" s="61">
        <f t="shared" si="805"/>
        <v>0</v>
      </c>
      <c r="AK679" s="61">
        <f t="shared" si="806"/>
        <v>0</v>
      </c>
      <c r="AL679" s="61"/>
      <c r="AM679" s="61">
        <f t="shared" si="807"/>
        <v>46848.800000000003</v>
      </c>
      <c r="AN679" s="61">
        <f t="shared" si="808"/>
        <v>0</v>
      </c>
      <c r="AO679" s="61">
        <f t="shared" si="809"/>
        <v>0</v>
      </c>
      <c r="AP679" s="61"/>
      <c r="AQ679" s="61">
        <f t="shared" si="796"/>
        <v>-0.22000000000116415</v>
      </c>
      <c r="AR679" s="61">
        <f t="shared" si="797"/>
        <v>-0.22000000000116415</v>
      </c>
      <c r="AS679" s="61">
        <f>+AB679-AF679</f>
        <v>-0.22000000000116415</v>
      </c>
    </row>
    <row r="680" spans="1:67" s="6" customFormat="1" ht="13.5" customHeight="1" x14ac:dyDescent="0.2">
      <c r="A680" s="16"/>
      <c r="B680" s="18" t="s">
        <v>2</v>
      </c>
      <c r="C680" s="21">
        <v>0</v>
      </c>
      <c r="D680" s="21">
        <v>0</v>
      </c>
      <c r="E680" s="21">
        <v>0</v>
      </c>
      <c r="F680" s="21">
        <v>0</v>
      </c>
      <c r="G680" s="21"/>
      <c r="H680" s="21">
        <v>0</v>
      </c>
      <c r="I680" s="21">
        <v>0</v>
      </c>
      <c r="J680" s="21">
        <v>0</v>
      </c>
      <c r="K680" s="27"/>
      <c r="L680" s="16"/>
      <c r="M680" s="18" t="s">
        <v>2</v>
      </c>
      <c r="N680" s="21">
        <v>0</v>
      </c>
      <c r="O680" s="21">
        <v>0</v>
      </c>
      <c r="P680" s="21">
        <v>0</v>
      </c>
      <c r="Q680" s="21">
        <v>0</v>
      </c>
      <c r="R680" s="21"/>
      <c r="S680" s="21">
        <v>0</v>
      </c>
      <c r="T680" s="21">
        <v>0</v>
      </c>
      <c r="U680" s="21">
        <v>0</v>
      </c>
      <c r="W680" s="16"/>
      <c r="X680" s="18" t="s">
        <v>2</v>
      </c>
      <c r="Y680" s="21">
        <v>0</v>
      </c>
      <c r="Z680" s="21">
        <v>0</v>
      </c>
      <c r="AA680" s="21">
        <v>0</v>
      </c>
      <c r="AB680" s="21">
        <v>0</v>
      </c>
      <c r="AC680" s="21"/>
      <c r="AD680" s="21">
        <v>0</v>
      </c>
      <c r="AE680" s="21">
        <v>0</v>
      </c>
      <c r="AF680" s="21">
        <v>0</v>
      </c>
      <c r="AG680" s="21"/>
      <c r="AH680" s="69">
        <f t="shared" si="803"/>
        <v>0</v>
      </c>
      <c r="AI680" s="61">
        <f t="shared" si="804"/>
        <v>0</v>
      </c>
      <c r="AJ680" s="61">
        <f t="shared" si="805"/>
        <v>0</v>
      </c>
      <c r="AK680" s="61">
        <f t="shared" si="806"/>
        <v>0</v>
      </c>
      <c r="AL680" s="61"/>
      <c r="AM680" s="61">
        <f t="shared" si="807"/>
        <v>0</v>
      </c>
      <c r="AN680" s="61">
        <f t="shared" si="808"/>
        <v>0</v>
      </c>
      <c r="AO680" s="61">
        <f t="shared" si="809"/>
        <v>0</v>
      </c>
      <c r="AP680" s="61"/>
      <c r="AQ680" s="61">
        <f t="shared" si="796"/>
        <v>0</v>
      </c>
      <c r="AR680" s="61">
        <f t="shared" si="797"/>
        <v>0</v>
      </c>
      <c r="AS680" s="61">
        <f t="shared" si="798"/>
        <v>0</v>
      </c>
    </row>
    <row r="681" spans="1:67" s="6" customFormat="1" ht="13.5" customHeight="1" x14ac:dyDescent="0.2">
      <c r="A681" s="16"/>
      <c r="B681" s="17" t="s">
        <v>139</v>
      </c>
      <c r="C681" s="20">
        <f>SUM(C682:C683)</f>
        <v>155422.01999999999</v>
      </c>
      <c r="D681" s="20">
        <f t="shared" ref="D681:J681" si="834">SUM(D682:D683)</f>
        <v>0</v>
      </c>
      <c r="E681" s="20">
        <f t="shared" si="834"/>
        <v>0</v>
      </c>
      <c r="F681" s="20">
        <f t="shared" si="834"/>
        <v>62168.81</v>
      </c>
      <c r="G681" s="20">
        <f t="shared" si="834"/>
        <v>0</v>
      </c>
      <c r="H681" s="20">
        <f t="shared" si="834"/>
        <v>0</v>
      </c>
      <c r="I681" s="20">
        <f t="shared" si="834"/>
        <v>0</v>
      </c>
      <c r="J681" s="20">
        <f t="shared" si="834"/>
        <v>62168.81</v>
      </c>
      <c r="K681" s="27"/>
      <c r="L681" s="16"/>
      <c r="M681" s="17" t="s">
        <v>139</v>
      </c>
      <c r="N681" s="20">
        <f>SUM(N682:N683)</f>
        <v>155422.01999999999</v>
      </c>
      <c r="O681" s="20">
        <f t="shared" ref="O681:U681" si="835">SUM(O682:O683)</f>
        <v>62168.81</v>
      </c>
      <c r="P681" s="20">
        <f t="shared" si="835"/>
        <v>62168.81</v>
      </c>
      <c r="Q681" s="20">
        <f t="shared" si="835"/>
        <v>124337.62</v>
      </c>
      <c r="R681" s="20"/>
      <c r="S681" s="20">
        <f t="shared" si="835"/>
        <v>62168.81</v>
      </c>
      <c r="T681" s="20">
        <f t="shared" si="835"/>
        <v>62168.81</v>
      </c>
      <c r="U681" s="20">
        <f t="shared" si="835"/>
        <v>124337.62</v>
      </c>
      <c r="W681" s="16"/>
      <c r="X681" s="17" t="s">
        <v>139</v>
      </c>
      <c r="Y681" s="20">
        <f>SUM(Y682:Y683)</f>
        <v>155422.01999999999</v>
      </c>
      <c r="Z681" s="20">
        <f t="shared" ref="Z681:AB681" si="836">SUM(Z682:Z683)</f>
        <v>155422.01999999999</v>
      </c>
      <c r="AA681" s="20">
        <f t="shared" si="836"/>
        <v>155422.01999999999</v>
      </c>
      <c r="AB681" s="20">
        <f t="shared" si="836"/>
        <v>155422.01999999999</v>
      </c>
      <c r="AC681" s="20"/>
      <c r="AD681" s="20">
        <f t="shared" ref="AD681:AF681" si="837">SUM(AD682:AD683)</f>
        <v>155422.01999999999</v>
      </c>
      <c r="AE681" s="20">
        <f t="shared" si="837"/>
        <v>155422.01999999999</v>
      </c>
      <c r="AF681" s="20">
        <f t="shared" si="837"/>
        <v>155422.01999999999</v>
      </c>
      <c r="AG681" s="20"/>
      <c r="AH681" s="69">
        <f t="shared" si="803"/>
        <v>0</v>
      </c>
      <c r="AI681" s="61">
        <f t="shared" si="804"/>
        <v>31084.399999999994</v>
      </c>
      <c r="AJ681" s="61">
        <f t="shared" si="805"/>
        <v>0</v>
      </c>
      <c r="AK681" s="61">
        <f t="shared" si="806"/>
        <v>0</v>
      </c>
      <c r="AL681" s="61"/>
      <c r="AM681" s="61">
        <f t="shared" si="807"/>
        <v>31084.399999999994</v>
      </c>
      <c r="AN681" s="61">
        <f t="shared" si="808"/>
        <v>0</v>
      </c>
      <c r="AO681" s="61">
        <f t="shared" si="809"/>
        <v>0</v>
      </c>
      <c r="AP681" s="61"/>
      <c r="AQ681" s="61">
        <f t="shared" si="796"/>
        <v>0</v>
      </c>
      <c r="AR681" s="61">
        <f t="shared" si="797"/>
        <v>0</v>
      </c>
      <c r="AS681" s="61">
        <f t="shared" si="798"/>
        <v>0</v>
      </c>
    </row>
    <row r="682" spans="1:67" s="6" customFormat="1" ht="13.5" customHeight="1" x14ac:dyDescent="0.2">
      <c r="A682" s="16"/>
      <c r="B682" s="18" t="s">
        <v>0</v>
      </c>
      <c r="C682" s="21">
        <v>155422.01999999999</v>
      </c>
      <c r="D682" s="21">
        <v>0</v>
      </c>
      <c r="E682" s="21">
        <v>0</v>
      </c>
      <c r="F682" s="21">
        <v>62168.81</v>
      </c>
      <c r="G682" s="21"/>
      <c r="H682" s="21">
        <v>0</v>
      </c>
      <c r="I682" s="21">
        <v>0</v>
      </c>
      <c r="J682" s="21">
        <v>62168.81</v>
      </c>
      <c r="K682" s="27"/>
      <c r="L682" s="16"/>
      <c r="M682" s="18" t="s">
        <v>0</v>
      </c>
      <c r="N682" s="14">
        <v>155422.01999999999</v>
      </c>
      <c r="O682" s="14">
        <v>62168.81</v>
      </c>
      <c r="P682" s="14">
        <v>62168.81</v>
      </c>
      <c r="Q682" s="14">
        <v>124337.62</v>
      </c>
      <c r="R682" s="14"/>
      <c r="S682" s="14">
        <v>62168.81</v>
      </c>
      <c r="T682" s="14">
        <v>62168.81</v>
      </c>
      <c r="U682" s="14">
        <v>124337.62</v>
      </c>
      <c r="W682" s="16"/>
      <c r="X682" s="18" t="s">
        <v>0</v>
      </c>
      <c r="Y682" s="14">
        <v>155422.01999999999</v>
      </c>
      <c r="Z682" s="14">
        <v>155422.01999999999</v>
      </c>
      <c r="AA682" s="14">
        <v>155422.01999999999</v>
      </c>
      <c r="AB682" s="14">
        <v>155422.01999999999</v>
      </c>
      <c r="AC682" s="14"/>
      <c r="AD682" s="14">
        <v>155422.01999999999</v>
      </c>
      <c r="AE682" s="14">
        <v>155422.01999999999</v>
      </c>
      <c r="AF682" s="14">
        <v>155422.01999999999</v>
      </c>
      <c r="AG682" s="14"/>
      <c r="AH682" s="69">
        <f t="shared" si="803"/>
        <v>0</v>
      </c>
      <c r="AI682" s="61">
        <f t="shared" si="804"/>
        <v>31084.399999999994</v>
      </c>
      <c r="AJ682" s="61">
        <f t="shared" si="805"/>
        <v>0</v>
      </c>
      <c r="AK682" s="61">
        <f t="shared" si="806"/>
        <v>0</v>
      </c>
      <c r="AL682" s="61"/>
      <c r="AM682" s="61">
        <f t="shared" si="807"/>
        <v>31084.399999999994</v>
      </c>
      <c r="AN682" s="61">
        <f t="shared" si="808"/>
        <v>0</v>
      </c>
      <c r="AO682" s="61">
        <f t="shared" si="809"/>
        <v>0</v>
      </c>
      <c r="AP682" s="61"/>
      <c r="AQ682" s="61">
        <f t="shared" si="796"/>
        <v>0</v>
      </c>
      <c r="AR682" s="61">
        <f t="shared" si="797"/>
        <v>0</v>
      </c>
      <c r="AS682" s="61">
        <f t="shared" si="798"/>
        <v>0</v>
      </c>
    </row>
    <row r="683" spans="1:67" s="6" customFormat="1" ht="13.5" customHeight="1" x14ac:dyDescent="0.2">
      <c r="A683" s="16"/>
      <c r="B683" s="18" t="s">
        <v>2</v>
      </c>
      <c r="C683" s="21">
        <v>0</v>
      </c>
      <c r="D683" s="21">
        <v>0</v>
      </c>
      <c r="E683" s="21">
        <v>0</v>
      </c>
      <c r="F683" s="21">
        <v>0</v>
      </c>
      <c r="G683" s="21"/>
      <c r="H683" s="21">
        <v>0</v>
      </c>
      <c r="I683" s="21">
        <v>0</v>
      </c>
      <c r="J683" s="21">
        <v>0</v>
      </c>
      <c r="K683" s="27"/>
      <c r="L683" s="16"/>
      <c r="M683" s="18" t="s">
        <v>2</v>
      </c>
      <c r="N683" s="21">
        <v>0</v>
      </c>
      <c r="O683" s="21">
        <v>0</v>
      </c>
      <c r="P683" s="21">
        <v>0</v>
      </c>
      <c r="Q683" s="21">
        <v>0</v>
      </c>
      <c r="R683" s="21"/>
      <c r="S683" s="21">
        <v>0</v>
      </c>
      <c r="T683" s="21">
        <v>0</v>
      </c>
      <c r="U683" s="21">
        <v>0</v>
      </c>
      <c r="W683" s="16"/>
      <c r="X683" s="18" t="s">
        <v>2</v>
      </c>
      <c r="Y683" s="21">
        <v>0</v>
      </c>
      <c r="Z683" s="21">
        <v>0</v>
      </c>
      <c r="AA683" s="21">
        <v>0</v>
      </c>
      <c r="AB683" s="21">
        <v>0</v>
      </c>
      <c r="AC683" s="21"/>
      <c r="AD683" s="21">
        <v>0</v>
      </c>
      <c r="AE683" s="21">
        <v>0</v>
      </c>
      <c r="AF683" s="21">
        <v>0</v>
      </c>
      <c r="AG683" s="21"/>
      <c r="AH683" s="69">
        <f t="shared" si="803"/>
        <v>0</v>
      </c>
      <c r="AI683" s="61">
        <f t="shared" si="804"/>
        <v>0</v>
      </c>
      <c r="AJ683" s="61">
        <f t="shared" si="805"/>
        <v>0</v>
      </c>
      <c r="AK683" s="61">
        <f t="shared" si="806"/>
        <v>0</v>
      </c>
      <c r="AL683" s="61"/>
      <c r="AM683" s="61">
        <f t="shared" si="807"/>
        <v>0</v>
      </c>
      <c r="AN683" s="61">
        <f t="shared" si="808"/>
        <v>0</v>
      </c>
      <c r="AO683" s="61">
        <f t="shared" si="809"/>
        <v>0</v>
      </c>
      <c r="AP683" s="61"/>
      <c r="AQ683" s="61">
        <f t="shared" si="796"/>
        <v>0</v>
      </c>
      <c r="AR683" s="61">
        <f t="shared" si="797"/>
        <v>0</v>
      </c>
      <c r="AS683" s="61">
        <f t="shared" si="798"/>
        <v>0</v>
      </c>
    </row>
    <row r="684" spans="1:67" s="6" customFormat="1" ht="13.5" customHeight="1" x14ac:dyDescent="0.2">
      <c r="A684" s="16"/>
      <c r="B684" s="17" t="s">
        <v>95</v>
      </c>
      <c r="C684" s="20">
        <f>SUM(C685:C686)</f>
        <v>300000</v>
      </c>
      <c r="D684" s="20">
        <f t="shared" ref="D684:J684" si="838">SUM(D685:D686)</f>
        <v>70000</v>
      </c>
      <c r="E684" s="20">
        <f t="shared" si="838"/>
        <v>70000</v>
      </c>
      <c r="F684" s="20">
        <f t="shared" si="838"/>
        <v>70000</v>
      </c>
      <c r="G684" s="20">
        <f t="shared" si="838"/>
        <v>0</v>
      </c>
      <c r="H684" s="20">
        <f t="shared" si="838"/>
        <v>0</v>
      </c>
      <c r="I684" s="20">
        <f t="shared" si="838"/>
        <v>62869.22</v>
      </c>
      <c r="J684" s="20">
        <f t="shared" si="838"/>
        <v>62869.22</v>
      </c>
      <c r="K684" s="27"/>
      <c r="L684" s="16"/>
      <c r="M684" s="17" t="s">
        <v>95</v>
      </c>
      <c r="N684" s="20">
        <f>SUM(N685:N686)</f>
        <v>300000</v>
      </c>
      <c r="O684" s="20">
        <f t="shared" ref="O684:U684" si="839">SUM(O685:O686)</f>
        <v>140000</v>
      </c>
      <c r="P684" s="20">
        <f t="shared" si="839"/>
        <v>160000</v>
      </c>
      <c r="Q684" s="20">
        <f t="shared" si="839"/>
        <v>160000</v>
      </c>
      <c r="R684" s="20"/>
      <c r="S684" s="20">
        <f t="shared" si="839"/>
        <v>91730.02</v>
      </c>
      <c r="T684" s="20">
        <f t="shared" si="839"/>
        <v>91730.02</v>
      </c>
      <c r="U684" s="20">
        <f t="shared" si="839"/>
        <v>154599.24</v>
      </c>
      <c r="W684" s="16"/>
      <c r="X684" s="17" t="s">
        <v>95</v>
      </c>
      <c r="Y684" s="20">
        <f>SUM(Y685:Y686)</f>
        <v>300000</v>
      </c>
      <c r="Z684" s="20">
        <f t="shared" ref="Z684:AB684" si="840">SUM(Z685:Z686)</f>
        <v>160000</v>
      </c>
      <c r="AA684" s="20">
        <f t="shared" si="840"/>
        <v>160000</v>
      </c>
      <c r="AB684" s="20">
        <f t="shared" si="840"/>
        <v>230000</v>
      </c>
      <c r="AC684" s="20"/>
      <c r="AD684" s="20">
        <f t="shared" ref="AD684:AF684" si="841">SUM(AD685:AD686)</f>
        <v>154599.24</v>
      </c>
      <c r="AE684" s="20">
        <f t="shared" si="841"/>
        <v>154599.24</v>
      </c>
      <c r="AF684" s="20">
        <f t="shared" si="841"/>
        <v>154599.24</v>
      </c>
      <c r="AG684" s="20"/>
      <c r="AH684" s="69">
        <f t="shared" si="803"/>
        <v>0</v>
      </c>
      <c r="AI684" s="61">
        <f t="shared" si="804"/>
        <v>0</v>
      </c>
      <c r="AJ684" s="61">
        <f t="shared" si="805"/>
        <v>0</v>
      </c>
      <c r="AK684" s="61">
        <f t="shared" si="806"/>
        <v>70000</v>
      </c>
      <c r="AL684" s="61"/>
      <c r="AM684" s="61">
        <f t="shared" si="807"/>
        <v>0</v>
      </c>
      <c r="AN684" s="61">
        <f t="shared" si="808"/>
        <v>0</v>
      </c>
      <c r="AO684" s="61">
        <f t="shared" si="809"/>
        <v>0</v>
      </c>
      <c r="AP684" s="61"/>
      <c r="AQ684" s="61">
        <f t="shared" si="796"/>
        <v>5400.7600000000093</v>
      </c>
      <c r="AR684" s="61">
        <f t="shared" si="797"/>
        <v>5400.7600000000093</v>
      </c>
      <c r="AS684" s="61">
        <f t="shared" si="798"/>
        <v>75400.760000000009</v>
      </c>
    </row>
    <row r="685" spans="1:67" s="6" customFormat="1" ht="13.5" customHeight="1" x14ac:dyDescent="0.2">
      <c r="A685" s="16"/>
      <c r="B685" s="18" t="s">
        <v>0</v>
      </c>
      <c r="C685" s="21">
        <v>300000</v>
      </c>
      <c r="D685" s="21">
        <v>70000</v>
      </c>
      <c r="E685" s="21">
        <v>70000</v>
      </c>
      <c r="F685" s="21">
        <v>70000</v>
      </c>
      <c r="G685" s="21"/>
      <c r="H685" s="21">
        <v>0</v>
      </c>
      <c r="I685" s="21">
        <v>62869.22</v>
      </c>
      <c r="J685" s="21">
        <v>62869.22</v>
      </c>
      <c r="K685" s="27"/>
      <c r="L685" s="16"/>
      <c r="M685" s="18" t="s">
        <v>0</v>
      </c>
      <c r="N685" s="14">
        <v>300000</v>
      </c>
      <c r="O685" s="14">
        <v>140000</v>
      </c>
      <c r="P685" s="14">
        <v>160000</v>
      </c>
      <c r="Q685" s="14">
        <v>160000</v>
      </c>
      <c r="R685" s="14"/>
      <c r="S685" s="14">
        <v>91730.02</v>
      </c>
      <c r="T685" s="14">
        <v>91730.02</v>
      </c>
      <c r="U685" s="14">
        <v>154599.24</v>
      </c>
      <c r="W685" s="16"/>
      <c r="X685" s="18" t="s">
        <v>0</v>
      </c>
      <c r="Y685" s="14">
        <v>300000</v>
      </c>
      <c r="Z685" s="14">
        <v>160000</v>
      </c>
      <c r="AA685" s="14">
        <v>160000</v>
      </c>
      <c r="AB685" s="14">
        <v>230000</v>
      </c>
      <c r="AC685" s="14"/>
      <c r="AD685" s="14">
        <v>154599.24</v>
      </c>
      <c r="AE685" s="14">
        <v>154599.24</v>
      </c>
      <c r="AF685" s="14">
        <v>154599.24</v>
      </c>
      <c r="AG685" s="14"/>
      <c r="AH685" s="69">
        <f t="shared" si="803"/>
        <v>0</v>
      </c>
      <c r="AI685" s="61">
        <f t="shared" si="804"/>
        <v>0</v>
      </c>
      <c r="AJ685" s="61">
        <f t="shared" si="805"/>
        <v>0</v>
      </c>
      <c r="AK685" s="61">
        <f t="shared" si="806"/>
        <v>70000</v>
      </c>
      <c r="AL685" s="61"/>
      <c r="AM685" s="61">
        <f t="shared" si="807"/>
        <v>0</v>
      </c>
      <c r="AN685" s="61">
        <f t="shared" si="808"/>
        <v>0</v>
      </c>
      <c r="AO685" s="61">
        <f t="shared" si="809"/>
        <v>0</v>
      </c>
      <c r="AP685" s="61"/>
      <c r="AQ685" s="61">
        <f t="shared" si="796"/>
        <v>5400.7600000000093</v>
      </c>
      <c r="AR685" s="61">
        <f t="shared" si="797"/>
        <v>5400.7600000000093</v>
      </c>
      <c r="AS685" s="61">
        <f t="shared" si="798"/>
        <v>75400.760000000009</v>
      </c>
    </row>
    <row r="686" spans="1:67" s="6" customFormat="1" ht="13.5" customHeight="1" x14ac:dyDescent="0.2">
      <c r="A686" s="16"/>
      <c r="B686" s="18" t="s">
        <v>2</v>
      </c>
      <c r="C686" s="21">
        <v>0</v>
      </c>
      <c r="D686" s="21">
        <v>0</v>
      </c>
      <c r="E686" s="21">
        <v>0</v>
      </c>
      <c r="F686" s="21">
        <v>0</v>
      </c>
      <c r="G686" s="21"/>
      <c r="H686" s="21">
        <v>0</v>
      </c>
      <c r="I686" s="21">
        <v>0</v>
      </c>
      <c r="J686" s="21">
        <v>0</v>
      </c>
      <c r="K686" s="27"/>
      <c r="L686" s="16"/>
      <c r="M686" s="18" t="s">
        <v>2</v>
      </c>
      <c r="N686" s="21">
        <v>0</v>
      </c>
      <c r="O686" s="21">
        <v>0</v>
      </c>
      <c r="P686" s="21">
        <v>0</v>
      </c>
      <c r="Q686" s="21">
        <v>0</v>
      </c>
      <c r="R686" s="21"/>
      <c r="S686" s="21">
        <v>0</v>
      </c>
      <c r="T686" s="21">
        <v>0</v>
      </c>
      <c r="U686" s="21">
        <v>0</v>
      </c>
      <c r="W686" s="16"/>
      <c r="X686" s="18" t="s">
        <v>2</v>
      </c>
      <c r="Y686" s="21">
        <v>0</v>
      </c>
      <c r="Z686" s="21">
        <v>0</v>
      </c>
      <c r="AA686" s="21">
        <v>0</v>
      </c>
      <c r="AB686" s="21">
        <v>0</v>
      </c>
      <c r="AC686" s="21"/>
      <c r="AD686" s="21">
        <v>0</v>
      </c>
      <c r="AE686" s="21">
        <v>0</v>
      </c>
      <c r="AF686" s="21">
        <v>0</v>
      </c>
      <c r="AG686" s="21"/>
      <c r="AH686" s="69">
        <f t="shared" si="803"/>
        <v>0</v>
      </c>
      <c r="AI686" s="61">
        <f t="shared" si="804"/>
        <v>0</v>
      </c>
      <c r="AJ686" s="61">
        <f t="shared" si="805"/>
        <v>0</v>
      </c>
      <c r="AK686" s="61">
        <f t="shared" si="806"/>
        <v>0</v>
      </c>
      <c r="AL686" s="61"/>
      <c r="AM686" s="61">
        <f t="shared" si="807"/>
        <v>0</v>
      </c>
      <c r="AN686" s="61">
        <f t="shared" si="808"/>
        <v>0</v>
      </c>
      <c r="AO686" s="61">
        <f t="shared" si="809"/>
        <v>0</v>
      </c>
      <c r="AP686" s="61"/>
      <c r="AQ686" s="61">
        <f t="shared" si="796"/>
        <v>0</v>
      </c>
      <c r="AR686" s="61">
        <f t="shared" si="797"/>
        <v>0</v>
      </c>
      <c r="AS686" s="61">
        <f t="shared" si="798"/>
        <v>0</v>
      </c>
    </row>
    <row r="687" spans="1:67" s="6" customFormat="1" ht="13.5" customHeight="1" x14ac:dyDescent="0.2">
      <c r="A687" s="16"/>
      <c r="B687" s="17" t="s">
        <v>115</v>
      </c>
      <c r="C687" s="20">
        <f>SUM(C688:C689)</f>
        <v>5868738.540000001</v>
      </c>
      <c r="D687" s="20">
        <f t="shared" ref="D687:J687" si="842">SUM(D688:D689)</f>
        <v>623071.07999999996</v>
      </c>
      <c r="E687" s="20">
        <f t="shared" si="842"/>
        <v>1371037.19</v>
      </c>
      <c r="F687" s="20">
        <f t="shared" si="842"/>
        <v>1975885.0199999998</v>
      </c>
      <c r="G687" s="20">
        <f t="shared" si="842"/>
        <v>0</v>
      </c>
      <c r="H687" s="20">
        <f t="shared" si="842"/>
        <v>437347.08999999997</v>
      </c>
      <c r="I687" s="20">
        <f t="shared" si="842"/>
        <v>1212639.43</v>
      </c>
      <c r="J687" s="20">
        <f t="shared" si="842"/>
        <v>1751615.88</v>
      </c>
      <c r="K687" s="27"/>
      <c r="L687" s="16"/>
      <c r="M687" s="17" t="s">
        <v>115</v>
      </c>
      <c r="N687" s="20">
        <f>SUM(N688:N689)</f>
        <v>6461509.4400000004</v>
      </c>
      <c r="O687" s="20">
        <f t="shared" ref="O687:U687" si="843">SUM(O688:O689)</f>
        <v>2604736.0099999998</v>
      </c>
      <c r="P687" s="20">
        <f t="shared" si="843"/>
        <v>3786407.8899999997</v>
      </c>
      <c r="Q687" s="66">
        <f t="shared" si="843"/>
        <v>4645412.38</v>
      </c>
      <c r="R687" s="20"/>
      <c r="S687" s="20">
        <f t="shared" si="843"/>
        <v>2514845.5099999998</v>
      </c>
      <c r="T687" s="20">
        <f t="shared" si="843"/>
        <v>3478843.9799999995</v>
      </c>
      <c r="U687" s="66">
        <f t="shared" si="843"/>
        <v>4008495.8</v>
      </c>
      <c r="W687" s="16"/>
      <c r="X687" s="17" t="s">
        <v>115</v>
      </c>
      <c r="Y687" s="20">
        <f>SUM(Y688:Y689)</f>
        <v>6978479.6200000001</v>
      </c>
      <c r="Z687" s="66">
        <f t="shared" ref="Z687:AB687" si="844">SUM(Z688:Z689)</f>
        <v>3437510.8000000007</v>
      </c>
      <c r="AA687" s="20">
        <f t="shared" si="844"/>
        <v>4678549.4700000007</v>
      </c>
      <c r="AB687" s="20">
        <f t="shared" si="844"/>
        <v>5647489.8799999999</v>
      </c>
      <c r="AC687" s="20"/>
      <c r="AD687" s="66">
        <f t="shared" ref="AD687:AF687" si="845">SUM(AD688:AD689)</f>
        <v>3347620.3000000007</v>
      </c>
      <c r="AE687" s="20">
        <f t="shared" si="845"/>
        <v>4370985.5600000005</v>
      </c>
      <c r="AF687" s="20">
        <f t="shared" si="845"/>
        <v>5010573.3</v>
      </c>
      <c r="AG687" s="20"/>
      <c r="AH687" s="69">
        <f t="shared" si="803"/>
        <v>516970.1799999997</v>
      </c>
      <c r="AI687" s="61">
        <f>+Z687-Q687</f>
        <v>-1207901.5799999991</v>
      </c>
      <c r="AJ687" s="61">
        <f t="shared" si="805"/>
        <v>1241038.67</v>
      </c>
      <c r="AK687" s="61">
        <f t="shared" si="806"/>
        <v>968940.40999999922</v>
      </c>
      <c r="AL687" s="61"/>
      <c r="AM687" s="61">
        <f>+AD687-U687</f>
        <v>-660875.49999999907</v>
      </c>
      <c r="AN687" s="61">
        <f t="shared" si="808"/>
        <v>1023365.2599999998</v>
      </c>
      <c r="AO687" s="61">
        <f t="shared" si="809"/>
        <v>639587.73999999929</v>
      </c>
      <c r="AP687" s="61"/>
      <c r="AQ687" s="61">
        <f t="shared" si="796"/>
        <v>89890.5</v>
      </c>
      <c r="AR687" s="61">
        <f t="shared" si="797"/>
        <v>307563.91000000015</v>
      </c>
      <c r="AS687" s="61">
        <f t="shared" si="798"/>
        <v>636916.58000000007</v>
      </c>
    </row>
    <row r="688" spans="1:67" s="6" customFormat="1" ht="13.5" customHeight="1" x14ac:dyDescent="0.2">
      <c r="A688" s="16"/>
      <c r="B688" s="18" t="s">
        <v>0</v>
      </c>
      <c r="C688" s="21">
        <v>5868738.540000001</v>
      </c>
      <c r="D688" s="21">
        <v>623071.07999999996</v>
      </c>
      <c r="E688" s="21">
        <v>1371037.19</v>
      </c>
      <c r="F688" s="21">
        <v>1975885.0199999998</v>
      </c>
      <c r="G688" s="21"/>
      <c r="H688" s="21">
        <v>437347.08999999997</v>
      </c>
      <c r="I688" s="21">
        <v>1212639.43</v>
      </c>
      <c r="J688" s="21">
        <v>1751615.88</v>
      </c>
      <c r="K688" s="27"/>
      <c r="L688" s="16"/>
      <c r="M688" s="18" t="s">
        <v>0</v>
      </c>
      <c r="N688" s="14">
        <v>6461509.4400000004</v>
      </c>
      <c r="O688" s="14">
        <v>2604736.0099999998</v>
      </c>
      <c r="P688" s="14">
        <v>3786407.8899999997</v>
      </c>
      <c r="Q688" s="67">
        <v>4645412.38</v>
      </c>
      <c r="R688" s="14"/>
      <c r="S688" s="14">
        <v>2514845.5099999998</v>
      </c>
      <c r="T688" s="14">
        <v>3478843.9799999995</v>
      </c>
      <c r="U688" s="67">
        <v>4008495.8</v>
      </c>
      <c r="W688" s="16"/>
      <c r="X688" s="18" t="s">
        <v>0</v>
      </c>
      <c r="Y688" s="14">
        <v>6978479.6200000001</v>
      </c>
      <c r="Z688" s="67">
        <v>3437510.8000000007</v>
      </c>
      <c r="AA688" s="14">
        <v>4678549.4700000007</v>
      </c>
      <c r="AB688" s="14">
        <v>5647489.8799999999</v>
      </c>
      <c r="AC688" s="14"/>
      <c r="AD688" s="67">
        <v>3347620.3000000007</v>
      </c>
      <c r="AE688" s="14">
        <v>4370985.5600000005</v>
      </c>
      <c r="AF688" s="14">
        <v>5010573.3</v>
      </c>
      <c r="AG688" s="14"/>
      <c r="AH688" s="69">
        <f t="shared" si="803"/>
        <v>516970.1799999997</v>
      </c>
      <c r="AI688" s="61">
        <f t="shared" si="804"/>
        <v>-1207901.5799999991</v>
      </c>
      <c r="AJ688" s="61">
        <f t="shared" si="805"/>
        <v>1241038.67</v>
      </c>
      <c r="AK688" s="61">
        <f t="shared" si="806"/>
        <v>968940.40999999922</v>
      </c>
      <c r="AL688" s="61"/>
      <c r="AM688" s="61">
        <f t="shared" si="807"/>
        <v>-660875.49999999907</v>
      </c>
      <c r="AN688" s="61">
        <f t="shared" si="808"/>
        <v>1023365.2599999998</v>
      </c>
      <c r="AO688" s="61">
        <f t="shared" si="809"/>
        <v>639587.73999999929</v>
      </c>
      <c r="AP688" s="61"/>
      <c r="AQ688" s="61">
        <f t="shared" si="796"/>
        <v>89890.5</v>
      </c>
      <c r="AR688" s="61">
        <f t="shared" si="797"/>
        <v>307563.91000000015</v>
      </c>
      <c r="AS688" s="61">
        <f t="shared" si="798"/>
        <v>636916.58000000007</v>
      </c>
    </row>
    <row r="689" spans="1:67" s="6" customFormat="1" ht="13.5" customHeight="1" x14ac:dyDescent="0.2">
      <c r="A689" s="16"/>
      <c r="B689" s="18" t="s">
        <v>2</v>
      </c>
      <c r="C689" s="21">
        <v>0</v>
      </c>
      <c r="D689" s="21">
        <v>0</v>
      </c>
      <c r="E689" s="21">
        <v>0</v>
      </c>
      <c r="F689" s="21">
        <v>0</v>
      </c>
      <c r="G689" s="21"/>
      <c r="H689" s="21">
        <v>0</v>
      </c>
      <c r="I689" s="21">
        <v>0</v>
      </c>
      <c r="J689" s="21">
        <v>0</v>
      </c>
      <c r="K689" s="27"/>
      <c r="L689" s="16"/>
      <c r="M689" s="18" t="s">
        <v>2</v>
      </c>
      <c r="N689" s="21">
        <v>0</v>
      </c>
      <c r="O689" s="21">
        <v>0</v>
      </c>
      <c r="P689" s="21">
        <v>0</v>
      </c>
      <c r="Q689" s="21">
        <v>0</v>
      </c>
      <c r="R689" s="21"/>
      <c r="S689" s="21">
        <v>0</v>
      </c>
      <c r="T689" s="21">
        <v>0</v>
      </c>
      <c r="U689" s="21">
        <v>0</v>
      </c>
      <c r="W689" s="16"/>
      <c r="X689" s="18" t="s">
        <v>2</v>
      </c>
      <c r="Y689" s="21">
        <v>0</v>
      </c>
      <c r="Z689" s="21">
        <v>0</v>
      </c>
      <c r="AA689" s="21">
        <v>0</v>
      </c>
      <c r="AB689" s="21">
        <v>0</v>
      </c>
      <c r="AC689" s="21"/>
      <c r="AD689" s="21">
        <v>0</v>
      </c>
      <c r="AE689" s="21">
        <v>0</v>
      </c>
      <c r="AF689" s="21">
        <v>0</v>
      </c>
      <c r="AG689" s="21"/>
      <c r="AH689" s="69">
        <f t="shared" si="803"/>
        <v>0</v>
      </c>
      <c r="AI689" s="61">
        <f t="shared" si="804"/>
        <v>0</v>
      </c>
      <c r="AJ689" s="61">
        <f t="shared" si="805"/>
        <v>0</v>
      </c>
      <c r="AK689" s="61">
        <f t="shared" si="806"/>
        <v>0</v>
      </c>
      <c r="AL689" s="61"/>
      <c r="AM689" s="61">
        <f t="shared" si="807"/>
        <v>0</v>
      </c>
      <c r="AN689" s="61">
        <f t="shared" si="808"/>
        <v>0</v>
      </c>
      <c r="AO689" s="61">
        <f t="shared" si="809"/>
        <v>0</v>
      </c>
      <c r="AP689" s="61"/>
      <c r="AQ689" s="61">
        <f t="shared" si="796"/>
        <v>0</v>
      </c>
      <c r="AR689" s="61">
        <f t="shared" si="797"/>
        <v>0</v>
      </c>
      <c r="AS689" s="61">
        <f t="shared" si="798"/>
        <v>0</v>
      </c>
    </row>
    <row r="690" spans="1:67" s="6" customFormat="1" ht="21" customHeight="1" x14ac:dyDescent="0.2">
      <c r="A690" s="16"/>
      <c r="B690" s="17" t="s">
        <v>180</v>
      </c>
      <c r="C690" s="20">
        <f>SUM(C691:C692)</f>
        <v>1160000</v>
      </c>
      <c r="D690" s="20">
        <f t="shared" ref="D690:J690" si="846">SUM(D691:D692)</f>
        <v>0</v>
      </c>
      <c r="E690" s="20">
        <f t="shared" si="846"/>
        <v>0</v>
      </c>
      <c r="F690" s="20">
        <f t="shared" si="846"/>
        <v>350000</v>
      </c>
      <c r="G690" s="20">
        <f t="shared" si="846"/>
        <v>0</v>
      </c>
      <c r="H690" s="20">
        <f t="shared" si="846"/>
        <v>0</v>
      </c>
      <c r="I690" s="20">
        <f t="shared" si="846"/>
        <v>0</v>
      </c>
      <c r="J690" s="20">
        <f t="shared" si="846"/>
        <v>350000</v>
      </c>
      <c r="K690" s="27"/>
      <c r="L690" s="16"/>
      <c r="M690" s="17" t="s">
        <v>180</v>
      </c>
      <c r="N690" s="20">
        <f>SUM(N691:N692)</f>
        <v>1285377</v>
      </c>
      <c r="O690" s="20">
        <f t="shared" ref="O690:U690" si="847">SUM(O691:O692)</f>
        <v>412688</v>
      </c>
      <c r="P690" s="20">
        <f t="shared" si="847"/>
        <v>412688</v>
      </c>
      <c r="Q690" s="66">
        <f t="shared" si="847"/>
        <v>791792</v>
      </c>
      <c r="R690" s="20"/>
      <c r="S690" s="20">
        <f t="shared" si="847"/>
        <v>412688</v>
      </c>
      <c r="T690" s="20">
        <f t="shared" si="847"/>
        <v>412688</v>
      </c>
      <c r="U690" s="66">
        <f t="shared" si="847"/>
        <v>791792</v>
      </c>
      <c r="W690" s="16"/>
      <c r="X690" s="17" t="s">
        <v>180</v>
      </c>
      <c r="Y690" s="20">
        <f>SUM(Y691:Y692)</f>
        <v>1285377</v>
      </c>
      <c r="Z690" s="20">
        <f t="shared" ref="Z690:AB690" si="848">SUM(Z691:Z692)</f>
        <v>952829.2</v>
      </c>
      <c r="AA690" s="20">
        <f t="shared" si="848"/>
        <v>1009385.2</v>
      </c>
      <c r="AB690" s="20">
        <f t="shared" si="848"/>
        <v>1065941.2</v>
      </c>
      <c r="AC690" s="20"/>
      <c r="AD690" s="20">
        <f t="shared" ref="AD690:AF690" si="849">SUM(AD691:AD692)</f>
        <v>952829.2</v>
      </c>
      <c r="AE690" s="20">
        <f t="shared" si="849"/>
        <v>1009385.2</v>
      </c>
      <c r="AF690" s="20">
        <f t="shared" si="849"/>
        <v>1065941.2</v>
      </c>
      <c r="AG690" s="20"/>
      <c r="AH690" s="69">
        <f>+Y690-N690</f>
        <v>0</v>
      </c>
      <c r="AI690" s="61">
        <f>+Z690-Q690</f>
        <v>161037.19999999995</v>
      </c>
      <c r="AJ690" s="61">
        <f t="shared" si="805"/>
        <v>56556</v>
      </c>
      <c r="AK690" s="61">
        <f t="shared" si="806"/>
        <v>56556</v>
      </c>
      <c r="AL690" s="61"/>
      <c r="AM690" s="61">
        <f>+AD690-U690</f>
        <v>161037.19999999995</v>
      </c>
      <c r="AN690" s="61">
        <f t="shared" si="808"/>
        <v>56556</v>
      </c>
      <c r="AO690" s="61">
        <f t="shared" si="809"/>
        <v>56556</v>
      </c>
      <c r="AP690" s="61"/>
      <c r="AQ690" s="61">
        <f t="shared" si="796"/>
        <v>0</v>
      </c>
      <c r="AR690" s="61">
        <f t="shared" si="797"/>
        <v>0</v>
      </c>
      <c r="AS690" s="61">
        <f t="shared" si="798"/>
        <v>0</v>
      </c>
    </row>
    <row r="691" spans="1:67" s="6" customFormat="1" ht="13.5" customHeight="1" x14ac:dyDescent="0.2">
      <c r="A691" s="16"/>
      <c r="B691" s="18" t="s">
        <v>0</v>
      </c>
      <c r="C691" s="21">
        <v>1160000</v>
      </c>
      <c r="D691" s="21">
        <v>0</v>
      </c>
      <c r="E691" s="21">
        <v>0</v>
      </c>
      <c r="F691" s="21">
        <v>350000</v>
      </c>
      <c r="G691" s="21"/>
      <c r="H691" s="21">
        <v>0</v>
      </c>
      <c r="I691" s="21">
        <v>0</v>
      </c>
      <c r="J691" s="21">
        <v>350000</v>
      </c>
      <c r="K691" s="27"/>
      <c r="L691" s="16"/>
      <c r="M691" s="18" t="s">
        <v>0</v>
      </c>
      <c r="N691" s="21">
        <v>1285377</v>
      </c>
      <c r="O691" s="21">
        <v>412688</v>
      </c>
      <c r="P691" s="21">
        <v>412688</v>
      </c>
      <c r="Q691" s="67">
        <v>791792</v>
      </c>
      <c r="R691" s="21"/>
      <c r="S691" s="21">
        <v>412688</v>
      </c>
      <c r="T691" s="21">
        <v>412688</v>
      </c>
      <c r="U691" s="67">
        <v>791792</v>
      </c>
      <c r="W691" s="16"/>
      <c r="X691" s="18" t="s">
        <v>0</v>
      </c>
      <c r="Y691" s="21">
        <v>1285377</v>
      </c>
      <c r="Z691" s="21">
        <v>952829.2</v>
      </c>
      <c r="AA691" s="21">
        <v>1009385.2</v>
      </c>
      <c r="AB691" s="21">
        <v>1065941.2</v>
      </c>
      <c r="AC691" s="21">
        <v>0</v>
      </c>
      <c r="AD691" s="21">
        <v>952829.2</v>
      </c>
      <c r="AE691" s="21">
        <v>1009385.2</v>
      </c>
      <c r="AF691" s="21">
        <v>1065941.2</v>
      </c>
      <c r="AG691" s="21"/>
      <c r="AH691" s="69">
        <f t="shared" si="803"/>
        <v>0</v>
      </c>
      <c r="AI691" s="61">
        <f t="shared" si="804"/>
        <v>161037.19999999995</v>
      </c>
      <c r="AJ691" s="61">
        <f t="shared" si="805"/>
        <v>56556</v>
      </c>
      <c r="AK691" s="61">
        <f t="shared" si="806"/>
        <v>56556</v>
      </c>
      <c r="AL691" s="61"/>
      <c r="AM691" s="61">
        <f>+AD691-U691</f>
        <v>161037.19999999995</v>
      </c>
      <c r="AN691" s="61">
        <f t="shared" si="808"/>
        <v>56556</v>
      </c>
      <c r="AO691" s="61">
        <f t="shared" si="809"/>
        <v>56556</v>
      </c>
      <c r="AP691" s="61"/>
      <c r="AQ691" s="61">
        <f t="shared" si="796"/>
        <v>0</v>
      </c>
      <c r="AR691" s="61">
        <f t="shared" si="797"/>
        <v>0</v>
      </c>
      <c r="AS691" s="61">
        <f t="shared" si="798"/>
        <v>0</v>
      </c>
    </row>
    <row r="692" spans="1:67" s="6" customFormat="1" ht="13.5" customHeight="1" x14ac:dyDescent="0.2">
      <c r="A692" s="16"/>
      <c r="B692" s="18" t="s">
        <v>2</v>
      </c>
      <c r="C692" s="21">
        <v>0</v>
      </c>
      <c r="D692" s="21">
        <v>0</v>
      </c>
      <c r="E692" s="21">
        <v>0</v>
      </c>
      <c r="F692" s="21">
        <v>0</v>
      </c>
      <c r="G692" s="21"/>
      <c r="H692" s="21">
        <v>0</v>
      </c>
      <c r="I692" s="21">
        <v>0</v>
      </c>
      <c r="J692" s="21">
        <v>0</v>
      </c>
      <c r="K692" s="27"/>
      <c r="L692" s="16"/>
      <c r="M692" s="18" t="s">
        <v>2</v>
      </c>
      <c r="N692" s="21">
        <v>0</v>
      </c>
      <c r="O692" s="21">
        <v>0</v>
      </c>
      <c r="P692" s="21">
        <v>0</v>
      </c>
      <c r="Q692" s="21">
        <v>0</v>
      </c>
      <c r="R692" s="21"/>
      <c r="S692" s="21">
        <v>0</v>
      </c>
      <c r="T692" s="21">
        <v>0</v>
      </c>
      <c r="U692" s="21">
        <v>0</v>
      </c>
      <c r="W692" s="16"/>
      <c r="X692" s="18" t="s">
        <v>2</v>
      </c>
      <c r="Y692" s="21">
        <v>0</v>
      </c>
      <c r="Z692" s="21">
        <v>0</v>
      </c>
      <c r="AA692" s="21">
        <v>0</v>
      </c>
      <c r="AB692" s="21">
        <v>0</v>
      </c>
      <c r="AC692" s="21"/>
      <c r="AD692" s="21">
        <v>0</v>
      </c>
      <c r="AE692" s="21">
        <v>0</v>
      </c>
      <c r="AF692" s="21">
        <v>0</v>
      </c>
      <c r="AG692" s="21"/>
      <c r="AH692" s="69">
        <f t="shared" si="803"/>
        <v>0</v>
      </c>
      <c r="AI692" s="61">
        <f t="shared" si="804"/>
        <v>0</v>
      </c>
      <c r="AJ692" s="61">
        <f t="shared" si="805"/>
        <v>0</v>
      </c>
      <c r="AK692" s="61">
        <f t="shared" si="806"/>
        <v>0</v>
      </c>
      <c r="AL692" s="61"/>
      <c r="AM692" s="61">
        <f t="shared" si="807"/>
        <v>0</v>
      </c>
      <c r="AN692" s="61">
        <f t="shared" si="808"/>
        <v>0</v>
      </c>
      <c r="AO692" s="61">
        <f t="shared" si="809"/>
        <v>0</v>
      </c>
      <c r="AP692" s="61"/>
      <c r="AQ692" s="61">
        <f t="shared" si="796"/>
        <v>0</v>
      </c>
      <c r="AR692" s="61">
        <f t="shared" si="797"/>
        <v>0</v>
      </c>
      <c r="AS692" s="61">
        <f t="shared" si="798"/>
        <v>0</v>
      </c>
    </row>
    <row r="693" spans="1:67" s="6" customFormat="1" ht="21" customHeight="1" x14ac:dyDescent="0.2">
      <c r="A693" s="16"/>
      <c r="B693" s="17" t="s">
        <v>78</v>
      </c>
      <c r="C693" s="20">
        <f>SUM(C694:C695)</f>
        <v>1306920.02</v>
      </c>
      <c r="D693" s="20">
        <f t="shared" ref="D693:J693" si="850">SUM(D694:D695)</f>
        <v>108910.00166666666</v>
      </c>
      <c r="E693" s="20">
        <f t="shared" si="850"/>
        <v>217820.00333333336</v>
      </c>
      <c r="F693" s="20">
        <f t="shared" si="850"/>
        <v>326730.005</v>
      </c>
      <c r="G693" s="20">
        <f t="shared" si="850"/>
        <v>0</v>
      </c>
      <c r="H693" s="20">
        <f t="shared" si="850"/>
        <v>120514.79000000001</v>
      </c>
      <c r="I693" s="20">
        <f t="shared" si="850"/>
        <v>185949.46</v>
      </c>
      <c r="J693" s="20">
        <f t="shared" si="850"/>
        <v>301068.65000000002</v>
      </c>
      <c r="K693" s="27"/>
      <c r="L693" s="16"/>
      <c r="M693" s="17" t="s">
        <v>78</v>
      </c>
      <c r="N693" s="20">
        <f>SUM(N694:N695)</f>
        <v>1306919.98</v>
      </c>
      <c r="O693" s="20">
        <f t="shared" ref="O693:U693" si="851">SUM(O694:O695)</f>
        <v>435639.99333333329</v>
      </c>
      <c r="P693" s="20">
        <f t="shared" si="851"/>
        <v>544549.9916666667</v>
      </c>
      <c r="Q693" s="20">
        <f t="shared" si="851"/>
        <v>653459.99</v>
      </c>
      <c r="R693" s="20"/>
      <c r="S693" s="20">
        <f t="shared" si="851"/>
        <v>435640</v>
      </c>
      <c r="T693" s="20">
        <f t="shared" si="851"/>
        <v>544549.99</v>
      </c>
      <c r="U693" s="20">
        <f t="shared" si="851"/>
        <v>653459.99</v>
      </c>
      <c r="W693" s="16"/>
      <c r="X693" s="17" t="s">
        <v>78</v>
      </c>
      <c r="Y693" s="20">
        <f>SUM(Y694:Y695)</f>
        <v>1277445.3900000001</v>
      </c>
      <c r="Z693" s="20">
        <f t="shared" ref="Z693:AB693" si="852">SUM(Z694:Z695)</f>
        <v>745176.48</v>
      </c>
      <c r="AA693" s="20">
        <f t="shared" si="852"/>
        <v>851630.26000000013</v>
      </c>
      <c r="AB693" s="20">
        <f t="shared" si="852"/>
        <v>958084.04</v>
      </c>
      <c r="AC693" s="20"/>
      <c r="AD693" s="20">
        <f t="shared" ref="AD693:AF693" si="853">SUM(AD694:AD695)</f>
        <v>745176.48</v>
      </c>
      <c r="AE693" s="20">
        <f t="shared" si="853"/>
        <v>851630.26000000013</v>
      </c>
      <c r="AF693" s="20">
        <f t="shared" si="853"/>
        <v>958084.04</v>
      </c>
      <c r="AG693" s="20"/>
      <c r="AH693" s="69">
        <f>+Y693-N693</f>
        <v>-29474.589999999851</v>
      </c>
      <c r="AI693" s="61">
        <f t="shared" si="804"/>
        <v>91716.489999999991</v>
      </c>
      <c r="AJ693" s="61">
        <f t="shared" si="805"/>
        <v>106453.78000000014</v>
      </c>
      <c r="AK693" s="61">
        <f t="shared" si="806"/>
        <v>106453.77999999991</v>
      </c>
      <c r="AL693" s="61"/>
      <c r="AM693" s="61">
        <f t="shared" si="807"/>
        <v>91716.489999999991</v>
      </c>
      <c r="AN693" s="61">
        <f t="shared" si="808"/>
        <v>106453.78000000014</v>
      </c>
      <c r="AO693" s="61">
        <f t="shared" si="809"/>
        <v>106453.77999999991</v>
      </c>
      <c r="AP693" s="61"/>
      <c r="AQ693" s="61">
        <f t="shared" si="796"/>
        <v>0</v>
      </c>
      <c r="AR693" s="61">
        <f t="shared" si="797"/>
        <v>0</v>
      </c>
      <c r="AS693" s="61">
        <f t="shared" si="798"/>
        <v>0</v>
      </c>
    </row>
    <row r="694" spans="1:67" s="6" customFormat="1" ht="13.5" customHeight="1" x14ac:dyDescent="0.2">
      <c r="A694" s="16"/>
      <c r="B694" s="18" t="s">
        <v>0</v>
      </c>
      <c r="C694" s="21">
        <v>1306920.02</v>
      </c>
      <c r="D694" s="21">
        <v>108910.00166666666</v>
      </c>
      <c r="E694" s="21">
        <v>217820.00333333336</v>
      </c>
      <c r="F694" s="21">
        <v>326730.005</v>
      </c>
      <c r="G694" s="21"/>
      <c r="H694" s="21">
        <v>120514.79000000001</v>
      </c>
      <c r="I694" s="21">
        <v>185949.46</v>
      </c>
      <c r="J694" s="21">
        <v>301068.65000000002</v>
      </c>
      <c r="K694" s="48"/>
      <c r="L694" s="16"/>
      <c r="M694" s="18" t="s">
        <v>0</v>
      </c>
      <c r="N694" s="21">
        <v>1306919.98</v>
      </c>
      <c r="O694" s="14">
        <v>435639.99333333329</v>
      </c>
      <c r="P694" s="14">
        <v>544549.9916666667</v>
      </c>
      <c r="Q694" s="14">
        <v>653459.99</v>
      </c>
      <c r="R694" s="14"/>
      <c r="S694" s="14">
        <v>435640</v>
      </c>
      <c r="T694" s="14">
        <v>544549.99</v>
      </c>
      <c r="U694" s="14">
        <v>653459.99</v>
      </c>
      <c r="W694" s="16"/>
      <c r="X694" s="18" t="s">
        <v>0</v>
      </c>
      <c r="Y694" s="21">
        <v>1277445.3900000001</v>
      </c>
      <c r="Z694" s="14">
        <v>745176.48</v>
      </c>
      <c r="AA694" s="14">
        <v>851630.26000000013</v>
      </c>
      <c r="AB694" s="14">
        <v>958084.04</v>
      </c>
      <c r="AC694" s="14"/>
      <c r="AD694" s="14">
        <v>745176.48</v>
      </c>
      <c r="AE694" s="14">
        <v>851630.26000000013</v>
      </c>
      <c r="AF694" s="14">
        <v>958084.04</v>
      </c>
      <c r="AG694" s="14"/>
      <c r="AH694" s="69">
        <f t="shared" si="803"/>
        <v>-29474.589999999851</v>
      </c>
      <c r="AI694" s="61">
        <f t="shared" si="804"/>
        <v>91716.489999999991</v>
      </c>
      <c r="AJ694" s="61">
        <f t="shared" si="805"/>
        <v>106453.78000000014</v>
      </c>
      <c r="AK694" s="61">
        <f t="shared" si="806"/>
        <v>106453.77999999991</v>
      </c>
      <c r="AL694" s="61"/>
      <c r="AM694" s="61">
        <f t="shared" si="807"/>
        <v>91716.489999999991</v>
      </c>
      <c r="AN694" s="61">
        <f t="shared" si="808"/>
        <v>106453.78000000014</v>
      </c>
      <c r="AO694" s="61">
        <f t="shared" si="809"/>
        <v>106453.77999999991</v>
      </c>
      <c r="AP694" s="61"/>
      <c r="AQ694" s="61">
        <f t="shared" si="796"/>
        <v>0</v>
      </c>
      <c r="AR694" s="61">
        <f t="shared" si="797"/>
        <v>0</v>
      </c>
      <c r="AS694" s="61">
        <f t="shared" si="798"/>
        <v>0</v>
      </c>
    </row>
    <row r="695" spans="1:67" s="6" customFormat="1" ht="13.5" customHeight="1" x14ac:dyDescent="0.2">
      <c r="A695" s="16"/>
      <c r="B695" s="18" t="s">
        <v>2</v>
      </c>
      <c r="C695" s="21">
        <v>0</v>
      </c>
      <c r="D695" s="21">
        <v>0</v>
      </c>
      <c r="E695" s="21">
        <v>0</v>
      </c>
      <c r="F695" s="21">
        <v>0</v>
      </c>
      <c r="G695" s="21"/>
      <c r="H695" s="21">
        <v>0</v>
      </c>
      <c r="I695" s="21">
        <v>0</v>
      </c>
      <c r="J695" s="21">
        <v>0</v>
      </c>
      <c r="K695" s="27"/>
      <c r="L695" s="16"/>
      <c r="M695" s="18" t="s">
        <v>2</v>
      </c>
      <c r="N695" s="21">
        <v>0</v>
      </c>
      <c r="O695" s="21">
        <v>0</v>
      </c>
      <c r="P695" s="21">
        <v>0</v>
      </c>
      <c r="Q695" s="21">
        <v>0</v>
      </c>
      <c r="R695" s="21"/>
      <c r="S695" s="21">
        <v>0</v>
      </c>
      <c r="T695" s="21">
        <v>0</v>
      </c>
      <c r="U695" s="21">
        <v>0</v>
      </c>
      <c r="W695" s="16"/>
      <c r="X695" s="18" t="s">
        <v>2</v>
      </c>
      <c r="Y695" s="21">
        <v>0</v>
      </c>
      <c r="Z695" s="21">
        <v>0</v>
      </c>
      <c r="AA695" s="21">
        <v>0</v>
      </c>
      <c r="AB695" s="21">
        <v>0</v>
      </c>
      <c r="AC695" s="21"/>
      <c r="AD695" s="21">
        <v>0</v>
      </c>
      <c r="AE695" s="21">
        <v>0</v>
      </c>
      <c r="AF695" s="21">
        <v>0</v>
      </c>
      <c r="AG695" s="21"/>
      <c r="AH695" s="69">
        <f t="shared" si="803"/>
        <v>0</v>
      </c>
      <c r="AI695" s="61">
        <f t="shared" si="804"/>
        <v>0</v>
      </c>
      <c r="AJ695" s="61">
        <f t="shared" si="805"/>
        <v>0</v>
      </c>
      <c r="AK695" s="61">
        <f t="shared" si="806"/>
        <v>0</v>
      </c>
      <c r="AL695" s="61"/>
      <c r="AM695" s="61">
        <f t="shared" si="807"/>
        <v>0</v>
      </c>
      <c r="AN695" s="61">
        <f t="shared" si="808"/>
        <v>0</v>
      </c>
      <c r="AO695" s="61">
        <f t="shared" si="809"/>
        <v>0</v>
      </c>
      <c r="AP695" s="61"/>
      <c r="AQ695" s="61">
        <f t="shared" si="796"/>
        <v>0</v>
      </c>
      <c r="AR695" s="61">
        <f t="shared" si="797"/>
        <v>0</v>
      </c>
      <c r="AS695" s="61">
        <f t="shared" si="798"/>
        <v>0</v>
      </c>
    </row>
    <row r="696" spans="1:67" s="6" customFormat="1" ht="21" customHeight="1" x14ac:dyDescent="0.2">
      <c r="A696" s="16"/>
      <c r="B696" s="17" t="s">
        <v>236</v>
      </c>
      <c r="C696" s="20">
        <f>SUM(C697:C698)</f>
        <v>83810828.828284323</v>
      </c>
      <c r="D696" s="20">
        <f t="shared" ref="D696:J696" si="854">SUM(D697:D698)</f>
        <v>8109652.7681770837</v>
      </c>
      <c r="E696" s="20">
        <f t="shared" si="854"/>
        <v>16219305.536354167</v>
      </c>
      <c r="F696" s="20">
        <f t="shared" si="854"/>
        <v>24328958.304531254</v>
      </c>
      <c r="G696" s="20">
        <f t="shared" si="854"/>
        <v>0</v>
      </c>
      <c r="H696" s="20">
        <f t="shared" si="854"/>
        <v>0</v>
      </c>
      <c r="I696" s="20">
        <f t="shared" si="854"/>
        <v>400311.33</v>
      </c>
      <c r="J696" s="20">
        <f t="shared" si="854"/>
        <v>7639210.6799999997</v>
      </c>
      <c r="K696" s="27"/>
      <c r="L696" s="16"/>
      <c r="M696" s="17" t="s">
        <v>236</v>
      </c>
      <c r="N696" s="20">
        <f>SUM(N697:N698)</f>
        <v>83810828.828284323</v>
      </c>
      <c r="O696" s="20">
        <f t="shared" ref="O696:U696" si="855">SUM(O697:O698)</f>
        <v>82303837.49999997</v>
      </c>
      <c r="P696" s="20">
        <f t="shared" si="855"/>
        <v>90746182.660000011</v>
      </c>
      <c r="Q696" s="66">
        <f t="shared" si="855"/>
        <v>99188527.820000023</v>
      </c>
      <c r="R696" s="20"/>
      <c r="S696" s="20">
        <f t="shared" si="855"/>
        <v>10798693.579999998</v>
      </c>
      <c r="T696" s="20">
        <f t="shared" si="855"/>
        <v>25729991.639999997</v>
      </c>
      <c r="U696" s="20">
        <f t="shared" si="855"/>
        <v>33040967.59</v>
      </c>
      <c r="W696" s="16"/>
      <c r="X696" s="17" t="s">
        <v>236</v>
      </c>
      <c r="Y696" s="20">
        <f>SUM(Y697:Y698)</f>
        <v>153848065.48902106</v>
      </c>
      <c r="Z696" s="20">
        <f t="shared" ref="Z696:AB696" si="856">SUM(Z697:Z698)</f>
        <v>135458907.86091059</v>
      </c>
      <c r="AA696" s="20">
        <f t="shared" si="856"/>
        <v>144569896.00746584</v>
      </c>
      <c r="AB696" s="20">
        <f t="shared" si="856"/>
        <v>153848065.48902106</v>
      </c>
      <c r="AC696" s="20"/>
      <c r="AD696" s="20">
        <f t="shared" ref="AD696:AF696" si="857">SUM(AD697:AD698)</f>
        <v>38899011.650000013</v>
      </c>
      <c r="AE696" s="20">
        <f t="shared" si="857"/>
        <v>42036229.510000005</v>
      </c>
      <c r="AF696" s="20">
        <f t="shared" si="857"/>
        <v>45457660.969999999</v>
      </c>
      <c r="AG696" s="20"/>
      <c r="AH696" s="69">
        <f t="shared" si="803"/>
        <v>70037236.66073674</v>
      </c>
      <c r="AI696" s="61">
        <f>+Z696-Q696</f>
        <v>36270380.040910572</v>
      </c>
      <c r="AJ696" s="61">
        <f t="shared" si="805"/>
        <v>9110988.1465552449</v>
      </c>
      <c r="AK696" s="61">
        <f t="shared" si="806"/>
        <v>9278169.4815552235</v>
      </c>
      <c r="AL696" s="61"/>
      <c r="AM696" s="61">
        <f t="shared" si="807"/>
        <v>5858044.0600000136</v>
      </c>
      <c r="AN696" s="61">
        <f t="shared" si="808"/>
        <v>3137217.859999992</v>
      </c>
      <c r="AO696" s="61">
        <f t="shared" si="809"/>
        <v>3421431.4599999934</v>
      </c>
      <c r="AP696" s="61"/>
      <c r="AQ696" s="61">
        <f t="shared" si="796"/>
        <v>96559896.210910589</v>
      </c>
      <c r="AR696" s="61">
        <f t="shared" si="797"/>
        <v>102533666.49746583</v>
      </c>
      <c r="AS696" s="61">
        <f t="shared" si="798"/>
        <v>108390404.51902106</v>
      </c>
    </row>
    <row r="697" spans="1:67" s="6" customFormat="1" ht="13.5" customHeight="1" x14ac:dyDescent="0.2">
      <c r="A697" s="16"/>
      <c r="B697" s="18" t="s">
        <v>0</v>
      </c>
      <c r="C697" s="21">
        <v>83810828.828284323</v>
      </c>
      <c r="D697" s="21">
        <v>8109652.7681770837</v>
      </c>
      <c r="E697" s="21">
        <v>16219305.536354167</v>
      </c>
      <c r="F697" s="21">
        <v>24328958.304531254</v>
      </c>
      <c r="G697" s="21"/>
      <c r="H697" s="21">
        <v>0</v>
      </c>
      <c r="I697" s="21">
        <v>400311.33</v>
      </c>
      <c r="J697" s="21">
        <v>7639210.6799999997</v>
      </c>
      <c r="K697" s="48"/>
      <c r="L697" s="16"/>
      <c r="M697" s="18" t="s">
        <v>0</v>
      </c>
      <c r="N697" s="21">
        <v>83810828.828284323</v>
      </c>
      <c r="O697" s="21">
        <v>82303837.49999997</v>
      </c>
      <c r="P697" s="14">
        <v>90746182.660000011</v>
      </c>
      <c r="Q697" s="67">
        <v>99188527.820000023</v>
      </c>
      <c r="R697" s="14"/>
      <c r="S697" s="14">
        <v>10798693.579999998</v>
      </c>
      <c r="T697" s="14">
        <v>25729991.639999997</v>
      </c>
      <c r="U697" s="14">
        <v>33040967.59</v>
      </c>
      <c r="W697" s="16"/>
      <c r="X697" s="18" t="s">
        <v>0</v>
      </c>
      <c r="Y697" s="14">
        <v>153848065.48902106</v>
      </c>
      <c r="Z697" s="21">
        <v>135458907.86091059</v>
      </c>
      <c r="AA697" s="14">
        <v>144569896.00746584</v>
      </c>
      <c r="AB697" s="14">
        <v>153848065.48902106</v>
      </c>
      <c r="AC697" s="14"/>
      <c r="AD697" s="14">
        <v>38899011.650000013</v>
      </c>
      <c r="AE697" s="14">
        <v>42036229.510000005</v>
      </c>
      <c r="AF697" s="14">
        <v>45457660.969999999</v>
      </c>
      <c r="AG697" s="14"/>
      <c r="AH697" s="69">
        <f t="shared" si="803"/>
        <v>70037236.66073674</v>
      </c>
      <c r="AI697" s="61">
        <f t="shared" si="804"/>
        <v>36270380.040910572</v>
      </c>
      <c r="AJ697" s="61">
        <f t="shared" si="805"/>
        <v>9110988.1465552449</v>
      </c>
      <c r="AK697" s="61">
        <f t="shared" si="806"/>
        <v>9278169.4815552235</v>
      </c>
      <c r="AL697" s="61"/>
      <c r="AM697" s="61">
        <f t="shared" si="807"/>
        <v>5858044.0600000136</v>
      </c>
      <c r="AN697" s="61">
        <f t="shared" si="808"/>
        <v>3137217.859999992</v>
      </c>
      <c r="AO697" s="61">
        <f t="shared" si="809"/>
        <v>3421431.4599999934</v>
      </c>
      <c r="AP697" s="61"/>
      <c r="AQ697" s="61">
        <f t="shared" si="796"/>
        <v>96559896.210910589</v>
      </c>
      <c r="AR697" s="61">
        <f t="shared" si="797"/>
        <v>102533666.49746583</v>
      </c>
      <c r="AS697" s="61">
        <f t="shared" si="798"/>
        <v>108390404.51902106</v>
      </c>
    </row>
    <row r="698" spans="1:67" s="6" customFormat="1" ht="13.5" customHeight="1" x14ac:dyDescent="0.2">
      <c r="A698" s="16"/>
      <c r="B698" s="18" t="s">
        <v>2</v>
      </c>
      <c r="C698" s="21">
        <v>0</v>
      </c>
      <c r="D698" s="21">
        <v>0</v>
      </c>
      <c r="E698" s="21">
        <v>0</v>
      </c>
      <c r="F698" s="21">
        <v>0</v>
      </c>
      <c r="G698" s="21"/>
      <c r="H698" s="21">
        <v>0</v>
      </c>
      <c r="I698" s="21">
        <v>0</v>
      </c>
      <c r="J698" s="21">
        <v>0</v>
      </c>
      <c r="K698" s="27"/>
      <c r="L698" s="16"/>
      <c r="M698" s="18" t="s">
        <v>2</v>
      </c>
      <c r="N698" s="21">
        <v>0</v>
      </c>
      <c r="O698" s="21">
        <v>0</v>
      </c>
      <c r="P698" s="21">
        <v>0</v>
      </c>
      <c r="Q698" s="21">
        <v>0</v>
      </c>
      <c r="R698" s="21"/>
      <c r="S698" s="21">
        <v>0</v>
      </c>
      <c r="T698" s="21">
        <v>0</v>
      </c>
      <c r="U698" s="21">
        <v>0</v>
      </c>
      <c r="W698" s="16"/>
      <c r="X698" s="18" t="s">
        <v>2</v>
      </c>
      <c r="Y698" s="21">
        <v>0</v>
      </c>
      <c r="Z698" s="21">
        <v>0</v>
      </c>
      <c r="AA698" s="21">
        <v>0</v>
      </c>
      <c r="AB698" s="21">
        <v>0</v>
      </c>
      <c r="AC698" s="21"/>
      <c r="AD698" s="21">
        <v>0</v>
      </c>
      <c r="AE698" s="21">
        <v>0</v>
      </c>
      <c r="AF698" s="21">
        <v>0</v>
      </c>
      <c r="AG698" s="21"/>
      <c r="AH698" s="69">
        <f t="shared" si="803"/>
        <v>0</v>
      </c>
      <c r="AI698" s="61">
        <f t="shared" si="804"/>
        <v>0</v>
      </c>
      <c r="AJ698" s="61">
        <f t="shared" si="805"/>
        <v>0</v>
      </c>
      <c r="AK698" s="61">
        <f t="shared" si="806"/>
        <v>0</v>
      </c>
      <c r="AL698" s="61"/>
      <c r="AM698" s="61">
        <f t="shared" si="807"/>
        <v>0</v>
      </c>
      <c r="AN698" s="61">
        <f t="shared" si="808"/>
        <v>0</v>
      </c>
      <c r="AO698" s="61">
        <f t="shared" si="809"/>
        <v>0</v>
      </c>
      <c r="AP698" s="61"/>
      <c r="AQ698" s="61">
        <f t="shared" si="796"/>
        <v>0</v>
      </c>
      <c r="AR698" s="61">
        <f t="shared" si="797"/>
        <v>0</v>
      </c>
      <c r="AS698" s="61">
        <f t="shared" si="798"/>
        <v>0</v>
      </c>
    </row>
    <row r="699" spans="1:67" ht="21" customHeight="1" x14ac:dyDescent="0.2">
      <c r="A699" s="8"/>
      <c r="B699" s="22" t="s">
        <v>49</v>
      </c>
      <c r="C699" s="20">
        <f>C700+C701</f>
        <v>2878904485.4175997</v>
      </c>
      <c r="D699" s="20">
        <f>D700+D701</f>
        <v>104002836.56999999</v>
      </c>
      <c r="E699" s="20">
        <f>E700+E701</f>
        <v>154168652.10999998</v>
      </c>
      <c r="F699" s="20">
        <f>F700+F701</f>
        <v>272345653.14999998</v>
      </c>
      <c r="G699" s="20"/>
      <c r="H699" s="20">
        <f>H700+H701</f>
        <v>0</v>
      </c>
      <c r="I699" s="12">
        <f>I700+I701</f>
        <v>37676345.609999999</v>
      </c>
      <c r="J699" s="12">
        <f>J700+J701</f>
        <v>167586164.92000002</v>
      </c>
      <c r="K699" s="27"/>
      <c r="L699" s="8"/>
      <c r="M699" s="22" t="s">
        <v>49</v>
      </c>
      <c r="N699" s="20">
        <f>N700+N701</f>
        <v>2749578711.9475999</v>
      </c>
      <c r="O699" s="20">
        <f>O700+O701</f>
        <v>405816418.13999999</v>
      </c>
      <c r="P699" s="20">
        <f>P700+P701</f>
        <v>551367553.78999984</v>
      </c>
      <c r="Q699" s="20">
        <f>Q700+Q701</f>
        <v>851866047.58999991</v>
      </c>
      <c r="R699" s="20"/>
      <c r="S699" s="20">
        <f>S700+S701</f>
        <v>291398504.32000005</v>
      </c>
      <c r="T699" s="12">
        <f>T700+T701</f>
        <v>451918102.88999999</v>
      </c>
      <c r="U699" s="12">
        <f>U700+U701</f>
        <v>762573308.96999991</v>
      </c>
      <c r="W699" s="8"/>
      <c r="X699" s="22" t="s">
        <v>49</v>
      </c>
      <c r="Y699" s="20">
        <f>Y700+Y701</f>
        <v>3084166015.7875996</v>
      </c>
      <c r="Z699" s="20">
        <f>Z700+Z701</f>
        <v>1257422779.5599999</v>
      </c>
      <c r="AA699" s="20">
        <f>AA700+AA701</f>
        <v>1509026208.8099999</v>
      </c>
      <c r="AB699" s="20">
        <f>AB700+AB701</f>
        <v>1816804208.5</v>
      </c>
      <c r="AC699" s="20"/>
      <c r="AD699" s="20">
        <f>AD700+AD701</f>
        <v>975367062.20000005</v>
      </c>
      <c r="AE699" s="12">
        <f>AE700+AE701</f>
        <v>1232772825.23</v>
      </c>
      <c r="AF699" s="12">
        <f>AF700+AF701</f>
        <v>1506535098.28</v>
      </c>
      <c r="AG699" s="12"/>
      <c r="AH699" s="69">
        <f t="shared" si="803"/>
        <v>334587303.83999968</v>
      </c>
      <c r="AI699" s="61">
        <f t="shared" si="804"/>
        <v>405556731.97000003</v>
      </c>
      <c r="AJ699" s="61">
        <f t="shared" si="805"/>
        <v>251603429.25</v>
      </c>
      <c r="AK699" s="61">
        <f t="shared" si="806"/>
        <v>307777999.69000006</v>
      </c>
      <c r="AL699" s="61"/>
      <c r="AM699" s="61">
        <f t="shared" si="807"/>
        <v>212793753.23000014</v>
      </c>
      <c r="AN699" s="61">
        <f t="shared" si="808"/>
        <v>257405763.02999997</v>
      </c>
      <c r="AO699" s="61">
        <f t="shared" si="809"/>
        <v>273762273.04999995</v>
      </c>
      <c r="AP699" s="61"/>
      <c r="AQ699" s="61">
        <f t="shared" si="796"/>
        <v>282055717.3599999</v>
      </c>
      <c r="AR699" s="61">
        <f t="shared" si="797"/>
        <v>276253383.57999992</v>
      </c>
      <c r="AS699" s="61">
        <f t="shared" si="798"/>
        <v>310269110.22000003</v>
      </c>
      <c r="AT699" s="1"/>
      <c r="AU699" s="1"/>
      <c r="AV699" s="1"/>
      <c r="AW699" s="1"/>
      <c r="AX699" s="1"/>
      <c r="AY699" s="1"/>
      <c r="AZ699" s="1"/>
      <c r="BA699" s="1"/>
      <c r="BB699" s="1"/>
      <c r="BC699" s="1"/>
      <c r="BD699" s="1"/>
      <c r="BE699" s="1"/>
      <c r="BF699" s="1"/>
      <c r="BG699" s="1"/>
      <c r="BH699" s="1"/>
      <c r="BI699" s="1"/>
      <c r="BJ699" s="1"/>
      <c r="BK699" s="1"/>
      <c r="BL699" s="1"/>
      <c r="BM699" s="1"/>
      <c r="BN699" s="1"/>
      <c r="BO699" s="1"/>
    </row>
    <row r="700" spans="1:67" ht="13.5" customHeight="1" x14ac:dyDescent="0.2">
      <c r="A700" s="8"/>
      <c r="B700" s="18" t="s">
        <v>0</v>
      </c>
      <c r="C700" s="21">
        <v>2878904485.4175997</v>
      </c>
      <c r="D700" s="21">
        <v>104002836.56999999</v>
      </c>
      <c r="E700" s="21">
        <v>154168652.10999998</v>
      </c>
      <c r="F700" s="21">
        <v>272345653.14999998</v>
      </c>
      <c r="G700" s="21"/>
      <c r="H700" s="21">
        <v>0</v>
      </c>
      <c r="I700" s="14">
        <v>37676345.609999999</v>
      </c>
      <c r="J700" s="14">
        <v>167586164.92000002</v>
      </c>
      <c r="K700" s="27"/>
      <c r="L700" s="8"/>
      <c r="M700" s="18" t="s">
        <v>0</v>
      </c>
      <c r="N700" s="21">
        <v>2749578711.9475999</v>
      </c>
      <c r="O700" s="14">
        <v>405816418.13999999</v>
      </c>
      <c r="P700" s="14">
        <v>551367553.78999984</v>
      </c>
      <c r="Q700" s="14">
        <v>851866047.58999991</v>
      </c>
      <c r="R700" s="14"/>
      <c r="S700" s="14">
        <v>291398504.32000005</v>
      </c>
      <c r="T700" s="14">
        <v>451918102.88999999</v>
      </c>
      <c r="U700" s="14">
        <v>762573308.96999991</v>
      </c>
      <c r="W700" s="8"/>
      <c r="X700" s="18" t="s">
        <v>0</v>
      </c>
      <c r="Y700" s="21">
        <v>2617995860.2075996</v>
      </c>
      <c r="Z700" s="14">
        <v>1053196182.6900001</v>
      </c>
      <c r="AA700" s="14">
        <v>1260449988.3499999</v>
      </c>
      <c r="AB700" s="14">
        <v>1500961377.1900001</v>
      </c>
      <c r="AC700" s="14"/>
      <c r="AD700" s="14">
        <v>960487015.81000006</v>
      </c>
      <c r="AE700" s="14">
        <v>1166017025.8800001</v>
      </c>
      <c r="AF700" s="14">
        <v>1392605710.21</v>
      </c>
      <c r="AG700" s="14"/>
      <c r="AH700" s="69">
        <f>+Y700-N700</f>
        <v>-131582851.74000025</v>
      </c>
      <c r="AI700" s="61">
        <f t="shared" si="804"/>
        <v>201330135.10000014</v>
      </c>
      <c r="AJ700" s="61">
        <f t="shared" si="805"/>
        <v>207253805.65999985</v>
      </c>
      <c r="AK700" s="61">
        <f t="shared" si="806"/>
        <v>240511388.84000015</v>
      </c>
      <c r="AL700" s="61"/>
      <c r="AM700" s="61">
        <f t="shared" si="807"/>
        <v>197913706.84000015</v>
      </c>
      <c r="AN700" s="61">
        <f t="shared" si="808"/>
        <v>205530010.07000005</v>
      </c>
      <c r="AO700" s="61">
        <f t="shared" si="809"/>
        <v>226588684.32999992</v>
      </c>
      <c r="AP700" s="61"/>
      <c r="AQ700" s="61">
        <f t="shared" si="796"/>
        <v>92709166.879999995</v>
      </c>
      <c r="AR700" s="61">
        <f t="shared" si="797"/>
        <v>94432962.46999979</v>
      </c>
      <c r="AS700" s="61">
        <f t="shared" si="798"/>
        <v>108355666.98000002</v>
      </c>
      <c r="AT700" s="1"/>
      <c r="AU700" s="1"/>
      <c r="AV700" s="1"/>
      <c r="AW700" s="1"/>
      <c r="AX700" s="1"/>
      <c r="AY700" s="1"/>
      <c r="AZ700" s="1"/>
      <c r="BA700" s="1"/>
      <c r="BB700" s="1"/>
      <c r="BC700" s="1"/>
      <c r="BD700" s="1"/>
      <c r="BE700" s="1"/>
      <c r="BF700" s="1"/>
      <c r="BG700" s="1"/>
      <c r="BH700" s="1"/>
      <c r="BI700" s="1"/>
      <c r="BJ700" s="1"/>
      <c r="BK700" s="1"/>
      <c r="BL700" s="1"/>
      <c r="BM700" s="1"/>
      <c r="BN700" s="1"/>
      <c r="BO700" s="1"/>
    </row>
    <row r="701" spans="1:67" ht="13.5" customHeight="1" x14ac:dyDescent="0.2">
      <c r="A701" s="8"/>
      <c r="B701" s="13" t="s">
        <v>2</v>
      </c>
      <c r="C701" s="14">
        <v>0</v>
      </c>
      <c r="D701" s="14">
        <v>0</v>
      </c>
      <c r="E701" s="14">
        <v>0</v>
      </c>
      <c r="F701" s="14">
        <v>0</v>
      </c>
      <c r="G701" s="14"/>
      <c r="H701" s="14">
        <v>0</v>
      </c>
      <c r="I701" s="14">
        <v>0</v>
      </c>
      <c r="J701" s="14">
        <v>0</v>
      </c>
      <c r="K701" s="27"/>
      <c r="L701" s="8"/>
      <c r="M701" s="13" t="s">
        <v>2</v>
      </c>
      <c r="N701" s="14">
        <v>0</v>
      </c>
      <c r="O701" s="14">
        <v>0</v>
      </c>
      <c r="P701" s="14">
        <v>0</v>
      </c>
      <c r="Q701" s="14">
        <v>0</v>
      </c>
      <c r="R701" s="14"/>
      <c r="S701" s="14">
        <v>0</v>
      </c>
      <c r="T701" s="14">
        <v>0</v>
      </c>
      <c r="U701" s="14">
        <v>0</v>
      </c>
      <c r="W701" s="8"/>
      <c r="X701" s="13" t="s">
        <v>2</v>
      </c>
      <c r="Y701" s="14">
        <v>466170155.57999998</v>
      </c>
      <c r="Z701" s="14">
        <v>204226596.86999995</v>
      </c>
      <c r="AA701" s="14">
        <v>248576220.45999998</v>
      </c>
      <c r="AB701" s="14">
        <v>315842831.30999994</v>
      </c>
      <c r="AC701" s="14"/>
      <c r="AD701" s="14">
        <v>14880046.389999999</v>
      </c>
      <c r="AE701" s="14">
        <v>66755799.350000001</v>
      </c>
      <c r="AF701" s="14">
        <v>113929388.07000001</v>
      </c>
      <c r="AG701" s="14"/>
      <c r="AH701" s="69">
        <f t="shared" si="803"/>
        <v>466170155.57999998</v>
      </c>
      <c r="AI701" s="61">
        <f t="shared" si="804"/>
        <v>204226596.86999995</v>
      </c>
      <c r="AJ701" s="61">
        <f t="shared" si="805"/>
        <v>44349623.590000033</v>
      </c>
      <c r="AK701" s="61">
        <f t="shared" si="806"/>
        <v>67266610.849999964</v>
      </c>
      <c r="AL701" s="61"/>
      <c r="AM701" s="61">
        <f t="shared" si="807"/>
        <v>14880046.389999999</v>
      </c>
      <c r="AN701" s="61">
        <f t="shared" si="808"/>
        <v>51875752.960000001</v>
      </c>
      <c r="AO701" s="61">
        <f t="shared" si="809"/>
        <v>47173588.720000006</v>
      </c>
      <c r="AP701" s="61"/>
      <c r="AQ701" s="61">
        <f t="shared" si="796"/>
        <v>189346550.47999996</v>
      </c>
      <c r="AR701" s="61">
        <f t="shared" si="797"/>
        <v>181820421.10999998</v>
      </c>
      <c r="AS701" s="61">
        <f t="shared" si="798"/>
        <v>201913443.23999995</v>
      </c>
      <c r="AT701" s="1"/>
      <c r="AU701" s="1"/>
      <c r="AV701" s="1"/>
      <c r="AW701" s="1"/>
      <c r="AX701" s="1"/>
      <c r="AY701" s="1"/>
      <c r="AZ701" s="1"/>
      <c r="BA701" s="1"/>
      <c r="BB701" s="1"/>
      <c r="BC701" s="1"/>
      <c r="BD701" s="1"/>
      <c r="BE701" s="1"/>
      <c r="BF701" s="1"/>
      <c r="BG701" s="1"/>
      <c r="BH701" s="1"/>
      <c r="BI701" s="1"/>
      <c r="BJ701" s="1"/>
      <c r="BK701" s="1"/>
      <c r="BL701" s="1"/>
      <c r="BM701" s="1"/>
      <c r="BN701" s="1"/>
      <c r="BO701" s="1"/>
    </row>
    <row r="702" spans="1:67" ht="13.5" customHeight="1" x14ac:dyDescent="0.2">
      <c r="A702" s="8"/>
      <c r="B702" s="23" t="s">
        <v>79</v>
      </c>
      <c r="C702" s="12">
        <f>C703+C704</f>
        <v>17534752096.75185</v>
      </c>
      <c r="D702" s="12">
        <f>D703+D704</f>
        <v>886598676.41999996</v>
      </c>
      <c r="E702" s="12">
        <f>E703+E704</f>
        <v>2593161478.46</v>
      </c>
      <c r="F702" s="12">
        <f>F703+F704</f>
        <v>4136714710.2565551</v>
      </c>
      <c r="G702" s="12"/>
      <c r="H702" s="12">
        <f>H703+H704</f>
        <v>804124253.25999999</v>
      </c>
      <c r="I702" s="12">
        <f>I703+I704</f>
        <v>2294164175.0535998</v>
      </c>
      <c r="J702" s="12">
        <f>J703+J704</f>
        <v>3673664690.5336008</v>
      </c>
      <c r="K702" s="27"/>
      <c r="L702" s="8"/>
      <c r="M702" s="23" t="s">
        <v>79</v>
      </c>
      <c r="N702" s="12">
        <f>N703+N704</f>
        <v>16416822985.901852</v>
      </c>
      <c r="O702" s="12">
        <f>O703+O704</f>
        <v>5691118899.6049252</v>
      </c>
      <c r="P702" s="12">
        <f>P703+P704</f>
        <v>7735302046.2483282</v>
      </c>
      <c r="Q702" s="12">
        <f>Q703+Q704</f>
        <v>9243496112.1189823</v>
      </c>
      <c r="R702" s="12"/>
      <c r="S702" s="12">
        <f>S703+S704</f>
        <v>5413050227.0024004</v>
      </c>
      <c r="T702" s="12">
        <f>T703+T704</f>
        <v>6969447267.825201</v>
      </c>
      <c r="U702" s="12">
        <f>U703+U704</f>
        <v>8328006690.8452015</v>
      </c>
      <c r="W702" s="8"/>
      <c r="X702" s="23" t="s">
        <v>79</v>
      </c>
      <c r="Y702" s="12">
        <f t="shared" ref="Y702:AF702" si="858">Y703+Y704</f>
        <v>16760468680.41</v>
      </c>
      <c r="Z702" s="12">
        <f t="shared" si="858"/>
        <v>10691406444.139999</v>
      </c>
      <c r="AA702" s="12">
        <f t="shared" si="858"/>
        <v>12094063799.950001</v>
      </c>
      <c r="AB702" s="12">
        <f t="shared" si="858"/>
        <v>13580424464.16</v>
      </c>
      <c r="AC702" s="12"/>
      <c r="AD702" s="12">
        <f t="shared" si="858"/>
        <v>9747587800.5599995</v>
      </c>
      <c r="AE702" s="12">
        <f t="shared" si="858"/>
        <v>11101644164.369999</v>
      </c>
      <c r="AF702" s="12">
        <f t="shared" si="858"/>
        <v>12552549142.32</v>
      </c>
      <c r="AG702" s="12"/>
      <c r="AH702" s="69">
        <f t="shared" si="803"/>
        <v>343645694.50814819</v>
      </c>
      <c r="AI702" s="61">
        <f t="shared" si="804"/>
        <v>1447910332.0210171</v>
      </c>
      <c r="AJ702" s="61">
        <f t="shared" si="805"/>
        <v>1402657355.8100014</v>
      </c>
      <c r="AK702" s="61">
        <f t="shared" si="806"/>
        <v>1486360664.2099991</v>
      </c>
      <c r="AL702" s="61"/>
      <c r="AM702" s="61">
        <f t="shared" si="807"/>
        <v>1419581109.714798</v>
      </c>
      <c r="AN702" s="61">
        <f t="shared" si="808"/>
        <v>1354056363.8099995</v>
      </c>
      <c r="AO702" s="61">
        <f t="shared" si="809"/>
        <v>1450904977.9500008</v>
      </c>
      <c r="AP702" s="61"/>
      <c r="AQ702" s="61">
        <f t="shared" si="796"/>
        <v>943818643.57999992</v>
      </c>
      <c r="AR702" s="61">
        <f t="shared" si="797"/>
        <v>992419635.58000183</v>
      </c>
      <c r="AS702" s="61">
        <f t="shared" si="798"/>
        <v>1027875321.8400002</v>
      </c>
      <c r="AT702" s="1"/>
      <c r="AU702" s="1"/>
      <c r="AV702" s="1"/>
      <c r="AW702" s="1"/>
      <c r="AX702" s="1"/>
      <c r="AY702" s="1"/>
      <c r="AZ702" s="1"/>
      <c r="BA702" s="1"/>
      <c r="BB702" s="1"/>
      <c r="BC702" s="1"/>
      <c r="BD702" s="1"/>
      <c r="BE702" s="1"/>
      <c r="BF702" s="1"/>
      <c r="BG702" s="1"/>
      <c r="BH702" s="1"/>
      <c r="BI702" s="1"/>
      <c r="BJ702" s="1"/>
      <c r="BK702" s="1"/>
      <c r="BL702" s="1"/>
      <c r="BM702" s="1"/>
      <c r="BN702" s="1"/>
      <c r="BO702" s="1"/>
    </row>
    <row r="703" spans="1:67" ht="13.5" customHeight="1" x14ac:dyDescent="0.2">
      <c r="A703" s="8"/>
      <c r="B703" s="24" t="s">
        <v>0</v>
      </c>
      <c r="C703" s="14">
        <v>16711100712.049999</v>
      </c>
      <c r="D703" s="21">
        <v>664086734.41999996</v>
      </c>
      <c r="E703" s="14">
        <v>2229210748.8400002</v>
      </c>
      <c r="F703" s="14">
        <v>3597962128.7593846</v>
      </c>
      <c r="G703" s="14"/>
      <c r="H703" s="21">
        <v>691014361.00999999</v>
      </c>
      <c r="I703" s="14">
        <v>2074628924.21</v>
      </c>
      <c r="J703" s="14">
        <v>3390299383.6400003</v>
      </c>
      <c r="K703" s="80"/>
      <c r="L703" s="8"/>
      <c r="M703" s="18" t="s">
        <v>0</v>
      </c>
      <c r="N703" s="14">
        <v>15539363923.550001</v>
      </c>
      <c r="O703" s="14">
        <v>5058967175.6800003</v>
      </c>
      <c r="P703" s="14">
        <v>7014957390.5999994</v>
      </c>
      <c r="Q703" s="14">
        <v>8430757919.6199989</v>
      </c>
      <c r="R703" s="14"/>
      <c r="S703" s="14">
        <v>5041097479.1800003</v>
      </c>
      <c r="T703" s="14">
        <v>6512671897.4500008</v>
      </c>
      <c r="U703" s="14">
        <v>7808931652.6200008</v>
      </c>
      <c r="W703" s="8"/>
      <c r="X703" s="18" t="s">
        <v>0</v>
      </c>
      <c r="Y703" s="14">
        <v>15758628375.610001</v>
      </c>
      <c r="Z703" s="14">
        <v>9836009125.5499992</v>
      </c>
      <c r="AA703" s="14">
        <v>11216504988.970001</v>
      </c>
      <c r="AB703" s="14">
        <v>12680784314.01</v>
      </c>
      <c r="AC703" s="14"/>
      <c r="AD703" s="14">
        <v>9186698534.0599995</v>
      </c>
      <c r="AE703" s="14">
        <v>10488330734.939999</v>
      </c>
      <c r="AF703" s="14">
        <v>11930076632.52</v>
      </c>
      <c r="AG703" s="14"/>
      <c r="AH703" s="69">
        <f t="shared" si="803"/>
        <v>219264452.05999947</v>
      </c>
      <c r="AI703" s="61">
        <f t="shared" si="804"/>
        <v>1405251205.9300003</v>
      </c>
      <c r="AJ703" s="61">
        <f t="shared" si="805"/>
        <v>1380495863.420002</v>
      </c>
      <c r="AK703" s="61">
        <f t="shared" si="806"/>
        <v>1464279325.039999</v>
      </c>
      <c r="AL703" s="61"/>
      <c r="AM703" s="61">
        <f t="shared" si="807"/>
        <v>1377766881.4399986</v>
      </c>
      <c r="AN703" s="61">
        <f t="shared" si="808"/>
        <v>1301632200.8799992</v>
      </c>
      <c r="AO703" s="61">
        <f t="shared" si="809"/>
        <v>1441745897.5800018</v>
      </c>
      <c r="AP703" s="61"/>
      <c r="AQ703" s="61">
        <f t="shared" si="796"/>
        <v>649310591.48999977</v>
      </c>
      <c r="AR703" s="61">
        <f t="shared" si="797"/>
        <v>728174254.03000259</v>
      </c>
      <c r="AS703" s="61">
        <f t="shared" si="798"/>
        <v>750707681.48999977</v>
      </c>
      <c r="AT703" s="1"/>
      <c r="AU703" s="1"/>
      <c r="AV703" s="1"/>
      <c r="AW703" s="1"/>
      <c r="AX703" s="1"/>
      <c r="AY703" s="1"/>
      <c r="AZ703" s="1"/>
      <c r="BA703" s="1"/>
      <c r="BB703" s="1"/>
      <c r="BC703" s="1"/>
      <c r="BD703" s="1"/>
      <c r="BE703" s="1"/>
      <c r="BF703" s="1"/>
      <c r="BG703" s="1"/>
      <c r="BH703" s="1"/>
      <c r="BI703" s="1"/>
      <c r="BJ703" s="1"/>
      <c r="BK703" s="1"/>
      <c r="BL703" s="1"/>
      <c r="BM703" s="1"/>
      <c r="BN703" s="1"/>
      <c r="BO703" s="1"/>
    </row>
    <row r="704" spans="1:67" ht="13.5" customHeight="1" x14ac:dyDescent="0.2">
      <c r="A704" s="8"/>
      <c r="B704" s="24" t="s">
        <v>2</v>
      </c>
      <c r="C704" s="14">
        <v>823651384.70184946</v>
      </c>
      <c r="D704" s="14">
        <v>222511942</v>
      </c>
      <c r="E704" s="14">
        <v>363950729.62</v>
      </c>
      <c r="F704" s="14">
        <v>538752581.49717057</v>
      </c>
      <c r="G704" s="14"/>
      <c r="H704" s="14">
        <v>113109892.25</v>
      </c>
      <c r="I704" s="14">
        <v>219535250.84359998</v>
      </c>
      <c r="J704" s="14">
        <v>283365306.89360023</v>
      </c>
      <c r="K704" s="80"/>
      <c r="L704" s="8"/>
      <c r="M704" s="13" t="s">
        <v>2</v>
      </c>
      <c r="N704" s="14">
        <v>877459062.35184956</v>
      </c>
      <c r="O704" s="14">
        <v>632151723.92492485</v>
      </c>
      <c r="P704" s="14">
        <v>720344655.64832878</v>
      </c>
      <c r="Q704" s="14">
        <v>812738192.49898303</v>
      </c>
      <c r="R704" s="14"/>
      <c r="S704" s="14">
        <v>371952747.82240021</v>
      </c>
      <c r="T704" s="14">
        <v>456775370.37520051</v>
      </c>
      <c r="U704" s="14">
        <v>519075038.22520024</v>
      </c>
      <c r="W704" s="8"/>
      <c r="X704" s="13" t="s">
        <v>2</v>
      </c>
      <c r="Y704" s="14">
        <v>1001840304.8</v>
      </c>
      <c r="Z704" s="14">
        <v>855397318.59000003</v>
      </c>
      <c r="AA704" s="14">
        <v>877558810.98000002</v>
      </c>
      <c r="AB704" s="14">
        <v>899640150.14999998</v>
      </c>
      <c r="AC704" s="14"/>
      <c r="AD704" s="14">
        <v>560889266.5</v>
      </c>
      <c r="AE704" s="14">
        <v>613313429.42999995</v>
      </c>
      <c r="AF704" s="14">
        <v>622472509.79999995</v>
      </c>
      <c r="AG704" s="14"/>
      <c r="AH704" s="69">
        <f t="shared" si="803"/>
        <v>124381242.4481504</v>
      </c>
      <c r="AI704" s="61">
        <f t="shared" si="804"/>
        <v>42659126.091017008</v>
      </c>
      <c r="AJ704" s="61">
        <f t="shared" si="805"/>
        <v>22161492.389999986</v>
      </c>
      <c r="AK704" s="61">
        <f t="shared" si="806"/>
        <v>22081339.169999957</v>
      </c>
      <c r="AL704" s="61"/>
      <c r="AM704" s="61">
        <f t="shared" si="807"/>
        <v>41814228.274799764</v>
      </c>
      <c r="AN704" s="61">
        <f t="shared" si="808"/>
        <v>52424162.929999948</v>
      </c>
      <c r="AO704" s="61">
        <f t="shared" si="809"/>
        <v>9159080.3700000048</v>
      </c>
      <c r="AP704" s="61"/>
      <c r="AQ704" s="61">
        <f t="shared" si="796"/>
        <v>294508052.09000003</v>
      </c>
      <c r="AR704" s="61">
        <f t="shared" si="797"/>
        <v>264245381.55000007</v>
      </c>
      <c r="AS704" s="61">
        <f t="shared" si="798"/>
        <v>277167640.35000002</v>
      </c>
      <c r="AT704" s="1"/>
      <c r="AU704" s="1"/>
      <c r="AV704" s="1"/>
      <c r="AW704" s="1"/>
      <c r="AX704" s="1"/>
      <c r="AY704" s="1"/>
      <c r="AZ704" s="1"/>
      <c r="BA704" s="1"/>
      <c r="BB704" s="1"/>
      <c r="BC704" s="1"/>
      <c r="BD704" s="1"/>
      <c r="BE704" s="1"/>
      <c r="BF704" s="1"/>
      <c r="BG704" s="1"/>
      <c r="BH704" s="1"/>
      <c r="BI704" s="1"/>
      <c r="BJ704" s="1"/>
      <c r="BK704" s="1"/>
      <c r="BL704" s="1"/>
      <c r="BM704" s="1"/>
      <c r="BN704" s="1"/>
      <c r="BO704" s="1"/>
    </row>
    <row r="705" spans="1:67" x14ac:dyDescent="0.2">
      <c r="A705" s="4"/>
      <c r="B705" s="3"/>
      <c r="C705" s="40"/>
      <c r="D705" s="40"/>
      <c r="E705" s="40"/>
      <c r="F705" s="40"/>
      <c r="G705" s="40"/>
      <c r="H705" s="40"/>
      <c r="I705" s="40"/>
      <c r="J705" s="40"/>
      <c r="K705" s="80"/>
      <c r="L705" s="4"/>
      <c r="M705" s="3"/>
      <c r="N705" s="40"/>
      <c r="O705" s="40"/>
      <c r="P705" s="40"/>
      <c r="Q705" s="40"/>
      <c r="R705" s="40"/>
      <c r="S705" s="40"/>
      <c r="T705" s="40"/>
      <c r="U705" s="40"/>
      <c r="W705" s="4"/>
      <c r="X705" s="3"/>
      <c r="Y705" s="40"/>
      <c r="Z705" s="40"/>
      <c r="AA705" s="40"/>
      <c r="AB705" s="40"/>
      <c r="AC705" s="40"/>
      <c r="AD705" s="40"/>
      <c r="AE705" s="40"/>
      <c r="AF705" s="40"/>
      <c r="AG705" s="55"/>
      <c r="AH705" s="69">
        <f t="shared" si="803"/>
        <v>0</v>
      </c>
      <c r="AI705" s="61">
        <f t="shared" si="804"/>
        <v>0</v>
      </c>
      <c r="AJ705" s="61">
        <f t="shared" si="805"/>
        <v>0</v>
      </c>
      <c r="AK705" s="61">
        <f t="shared" si="806"/>
        <v>0</v>
      </c>
      <c r="AL705" s="61"/>
      <c r="AM705" s="61">
        <f t="shared" si="807"/>
        <v>0</v>
      </c>
      <c r="AN705" s="61">
        <f t="shared" si="808"/>
        <v>0</v>
      </c>
      <c r="AO705" s="61">
        <f t="shared" si="809"/>
        <v>0</v>
      </c>
      <c r="AP705" s="61"/>
      <c r="AQ705" s="61">
        <f t="shared" si="796"/>
        <v>0</v>
      </c>
      <c r="AR705" s="61">
        <f t="shared" si="797"/>
        <v>0</v>
      </c>
      <c r="AS705" s="61">
        <f t="shared" si="798"/>
        <v>0</v>
      </c>
      <c r="AT705" s="1"/>
      <c r="AU705" s="1"/>
      <c r="AV705" s="1"/>
      <c r="AW705" s="1"/>
      <c r="AX705" s="1"/>
      <c r="AY705" s="1"/>
      <c r="AZ705" s="1"/>
      <c r="BA705" s="1"/>
      <c r="BB705" s="1"/>
      <c r="BC705" s="1"/>
      <c r="BD705" s="1"/>
      <c r="BE705" s="1"/>
      <c r="BF705" s="1"/>
      <c r="BG705" s="1"/>
      <c r="BH705" s="1"/>
      <c r="BI705" s="1"/>
      <c r="BJ705" s="1"/>
      <c r="BK705" s="1"/>
      <c r="BL705" s="1"/>
      <c r="BM705" s="1"/>
      <c r="BN705" s="1"/>
      <c r="BO705" s="1"/>
    </row>
    <row r="706" spans="1:67" ht="14.25" x14ac:dyDescent="0.2">
      <c r="A706" s="5" t="s">
        <v>50</v>
      </c>
      <c r="B706" s="2"/>
      <c r="K706" s="80"/>
      <c r="L706" s="5" t="s">
        <v>256</v>
      </c>
      <c r="M706" s="2"/>
      <c r="W706" s="5" t="s">
        <v>256</v>
      </c>
      <c r="X706" s="2"/>
      <c r="AT706" s="1"/>
      <c r="AU706" s="1"/>
      <c r="AV706" s="1"/>
      <c r="AW706" s="1"/>
      <c r="AX706" s="1"/>
      <c r="AY706" s="1"/>
      <c r="AZ706" s="1"/>
      <c r="BA706" s="1"/>
      <c r="BB706" s="1"/>
      <c r="BC706" s="1"/>
      <c r="BD706" s="1"/>
      <c r="BE706" s="1"/>
      <c r="BF706" s="1"/>
      <c r="BG706" s="1"/>
      <c r="BH706" s="1"/>
      <c r="BI706" s="1"/>
      <c r="BJ706" s="1"/>
      <c r="BK706" s="1"/>
      <c r="BL706" s="1"/>
      <c r="BM706" s="1"/>
      <c r="BN706" s="1"/>
      <c r="BO706" s="1"/>
    </row>
    <row r="707" spans="1:67" x14ac:dyDescent="0.2">
      <c r="L707" s="5" t="s">
        <v>50</v>
      </c>
      <c r="W707" s="5" t="s">
        <v>50</v>
      </c>
      <c r="AT707" s="1"/>
      <c r="AU707" s="1"/>
      <c r="AV707" s="1"/>
      <c r="AW707" s="1"/>
      <c r="AX707" s="1"/>
      <c r="AY707" s="1"/>
      <c r="AZ707" s="1"/>
      <c r="BA707" s="1"/>
      <c r="BB707" s="1"/>
      <c r="BC707" s="1"/>
      <c r="BD707" s="1"/>
      <c r="BE707" s="1"/>
      <c r="BF707" s="1"/>
      <c r="BG707" s="1"/>
      <c r="BH707" s="1"/>
      <c r="BI707" s="1"/>
      <c r="BJ707" s="1"/>
      <c r="BK707" s="1"/>
      <c r="BL707" s="1"/>
      <c r="BM707" s="1"/>
      <c r="BN707" s="1"/>
      <c r="BO707" s="1"/>
    </row>
    <row r="708" spans="1:67" x14ac:dyDescent="0.2">
      <c r="L708" s="5"/>
      <c r="W708" s="5"/>
      <c r="AT708" s="1"/>
      <c r="AU708" s="1"/>
      <c r="AV708" s="1"/>
      <c r="AW708" s="1"/>
      <c r="AX708" s="1"/>
      <c r="AY708" s="1"/>
      <c r="AZ708" s="1"/>
      <c r="BA708" s="1"/>
      <c r="BB708" s="1"/>
      <c r="BC708" s="1"/>
      <c r="BD708" s="1"/>
      <c r="BE708" s="1"/>
      <c r="BF708" s="1"/>
      <c r="BG708" s="1"/>
      <c r="BH708" s="1"/>
      <c r="BI708" s="1"/>
      <c r="BJ708" s="1"/>
      <c r="BK708" s="1"/>
      <c r="BL708" s="1"/>
      <c r="BM708" s="1"/>
      <c r="BN708" s="1"/>
      <c r="BO708" s="1"/>
    </row>
  </sheetData>
  <mergeCells count="21">
    <mergeCell ref="AM4:AO4"/>
    <mergeCell ref="AQ4:AS4"/>
    <mergeCell ref="W4:W5"/>
    <mergeCell ref="X4:X5"/>
    <mergeCell ref="Y4:Y5"/>
    <mergeCell ref="Z4:AB4"/>
    <mergeCell ref="K703:K706"/>
    <mergeCell ref="K420:K421"/>
    <mergeCell ref="K374:K377"/>
    <mergeCell ref="AI4:AK4"/>
    <mergeCell ref="AD4:AF4"/>
    <mergeCell ref="S4:U4"/>
    <mergeCell ref="L4:L5"/>
    <mergeCell ref="M4:M5"/>
    <mergeCell ref="N4:N5"/>
    <mergeCell ref="O4:Q4"/>
    <mergeCell ref="A4:A5"/>
    <mergeCell ref="B4:B5"/>
    <mergeCell ref="C4:C5"/>
    <mergeCell ref="D4:F4"/>
    <mergeCell ref="H4:J4"/>
  </mergeCells>
  <printOptions horizontalCentered="1"/>
  <pageMargins left="0.39370078740157483" right="0.39370078740157483" top="0.78740157480314965" bottom="0.78740157480314965" header="0" footer="0"/>
  <pageSetup orientation="landscape" r:id="rId1"/>
  <headerFooter alignWithMargins="0">
    <oddFooter>&amp;C&amp;P de &amp;N&amp;R&amp;D
&amp;T</oddFooter>
  </headerFooter>
  <ignoredErrors>
    <ignoredError sqref="W179:W376 W6:W175 W377:W70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04"/>
  <sheetViews>
    <sheetView tabSelected="1" zoomScale="110" zoomScaleNormal="110" workbookViewId="0">
      <selection activeCell="N10" sqref="N10"/>
    </sheetView>
  </sheetViews>
  <sheetFormatPr baseColWidth="10" defaultRowHeight="12" x14ac:dyDescent="0.2"/>
  <cols>
    <col min="1" max="1" width="7.28515625" style="86" customWidth="1"/>
    <col min="2" max="2" width="5.5703125" style="86" customWidth="1"/>
    <col min="3" max="3" width="45.7109375" style="86" customWidth="1"/>
    <col min="4" max="7" width="14.28515625" style="107" customWidth="1"/>
    <col min="8" max="8" width="1.42578125" style="107" customWidth="1"/>
    <col min="9" max="11" width="15.42578125" style="107" customWidth="1"/>
    <col min="12" max="13" width="11.42578125" style="87"/>
    <col min="14" max="14" width="11.42578125" style="87" customWidth="1"/>
    <col min="15" max="22" width="11.42578125" style="87"/>
    <col min="23" max="23" width="11.42578125" style="87" customWidth="1"/>
    <col min="24" max="33" width="11.42578125" style="87"/>
    <col min="34" max="16384" width="11.42578125" style="86"/>
  </cols>
  <sheetData>
    <row r="1" spans="1:18" ht="15" customHeight="1" x14ac:dyDescent="0.2">
      <c r="B1" s="118" t="s">
        <v>1</v>
      </c>
      <c r="C1" s="118"/>
      <c r="D1" s="118"/>
      <c r="E1" s="118"/>
      <c r="F1" s="118"/>
      <c r="G1" s="118"/>
      <c r="H1" s="118"/>
      <c r="I1" s="118"/>
      <c r="J1" s="118"/>
      <c r="K1" s="118"/>
    </row>
    <row r="2" spans="1:18" ht="18" customHeight="1" x14ac:dyDescent="0.25">
      <c r="B2" s="119" t="s">
        <v>282</v>
      </c>
      <c r="C2" s="119"/>
      <c r="D2" s="120"/>
      <c r="E2" s="120"/>
      <c r="F2" s="120"/>
      <c r="G2" s="120"/>
      <c r="H2" s="120"/>
      <c r="I2" s="120"/>
      <c r="J2" s="120"/>
      <c r="K2" s="120"/>
    </row>
    <row r="3" spans="1:18" ht="18.75" customHeight="1" x14ac:dyDescent="0.25">
      <c r="B3" s="121" t="s">
        <v>281</v>
      </c>
      <c r="C3" s="121"/>
      <c r="D3" s="122"/>
      <c r="E3" s="122"/>
      <c r="F3" s="122"/>
      <c r="G3" s="122"/>
      <c r="H3" s="122"/>
      <c r="I3" s="122"/>
      <c r="J3" s="122"/>
      <c r="K3" s="122"/>
    </row>
    <row r="4" spans="1:18" ht="39.75" customHeight="1" x14ac:dyDescent="0.2">
      <c r="A4" s="87"/>
      <c r="B4" s="108" t="s">
        <v>151</v>
      </c>
      <c r="C4" s="108" t="s">
        <v>6</v>
      </c>
      <c r="D4" s="109" t="s">
        <v>246</v>
      </c>
      <c r="E4" s="110" t="s">
        <v>3</v>
      </c>
      <c r="F4" s="110"/>
      <c r="G4" s="110"/>
      <c r="H4" s="111"/>
      <c r="I4" s="110" t="s">
        <v>4</v>
      </c>
      <c r="J4" s="110"/>
      <c r="K4" s="110"/>
    </row>
    <row r="5" spans="1:18" ht="27.75" customHeight="1" thickBot="1" x14ac:dyDescent="0.25">
      <c r="A5" s="98"/>
      <c r="B5" s="112"/>
      <c r="C5" s="112"/>
      <c r="D5" s="113"/>
      <c r="E5" s="114" t="s">
        <v>283</v>
      </c>
      <c r="F5" s="114" t="s">
        <v>284</v>
      </c>
      <c r="G5" s="114" t="s">
        <v>285</v>
      </c>
      <c r="H5" s="115"/>
      <c r="I5" s="114" t="s">
        <v>283</v>
      </c>
      <c r="J5" s="114" t="s">
        <v>284</v>
      </c>
      <c r="K5" s="114" t="s">
        <v>285</v>
      </c>
    </row>
    <row r="6" spans="1:18" ht="13.5" x14ac:dyDescent="0.25">
      <c r="A6" s="88"/>
      <c r="B6" s="89" t="s">
        <v>175</v>
      </c>
      <c r="C6" s="90" t="s">
        <v>112</v>
      </c>
      <c r="D6" s="91"/>
      <c r="E6" s="92"/>
      <c r="F6" s="92"/>
      <c r="G6" s="92"/>
      <c r="H6" s="93"/>
      <c r="I6" s="92"/>
      <c r="J6" s="92"/>
      <c r="K6" s="92"/>
    </row>
    <row r="7" spans="1:18" ht="13.5" x14ac:dyDescent="0.2">
      <c r="A7" s="88"/>
      <c r="B7" s="94"/>
      <c r="C7" s="100" t="s">
        <v>120</v>
      </c>
      <c r="D7" s="96">
        <v>46854.652000000002</v>
      </c>
      <c r="E7" s="96">
        <v>15528.094999999999</v>
      </c>
      <c r="F7" s="96">
        <v>16710.206999999999</v>
      </c>
      <c r="G7" s="96">
        <v>19276.203000000001</v>
      </c>
      <c r="H7" s="96"/>
      <c r="I7" s="96">
        <v>15528.094999999999</v>
      </c>
      <c r="J7" s="96">
        <v>16710.206999999999</v>
      </c>
      <c r="K7" s="96">
        <v>19276.203000000001</v>
      </c>
      <c r="L7" s="88"/>
      <c r="M7" s="88"/>
      <c r="N7" s="88"/>
      <c r="O7" s="88"/>
      <c r="P7" s="88"/>
      <c r="Q7" s="88"/>
      <c r="R7" s="88"/>
    </row>
    <row r="8" spans="1:18" ht="13.5" x14ac:dyDescent="0.2">
      <c r="B8" s="94"/>
      <c r="C8" s="116" t="s">
        <v>0</v>
      </c>
      <c r="D8" s="98">
        <v>46854.652000000002</v>
      </c>
      <c r="E8" s="98">
        <v>15528.094999999999</v>
      </c>
      <c r="F8" s="98">
        <v>16710.206999999999</v>
      </c>
      <c r="G8" s="98">
        <v>19276.203000000001</v>
      </c>
      <c r="H8" s="98"/>
      <c r="I8" s="98">
        <v>15528.094999999999</v>
      </c>
      <c r="J8" s="98">
        <v>16710.206999999999</v>
      </c>
      <c r="K8" s="98">
        <v>19276.203000000001</v>
      </c>
    </row>
    <row r="9" spans="1:18" ht="13.5" x14ac:dyDescent="0.2">
      <c r="B9" s="94"/>
      <c r="C9" s="116" t="s">
        <v>2</v>
      </c>
      <c r="D9" s="98">
        <v>0</v>
      </c>
      <c r="E9" s="98">
        <v>0</v>
      </c>
      <c r="F9" s="98">
        <v>0</v>
      </c>
      <c r="G9" s="98">
        <v>0</v>
      </c>
      <c r="H9" s="98"/>
      <c r="I9" s="98">
        <v>0</v>
      </c>
      <c r="J9" s="98">
        <v>0</v>
      </c>
      <c r="K9" s="98">
        <v>0</v>
      </c>
    </row>
    <row r="10" spans="1:18" ht="13.5" x14ac:dyDescent="0.2">
      <c r="B10" s="94"/>
      <c r="C10" s="100" t="s">
        <v>179</v>
      </c>
      <c r="D10" s="96">
        <v>76190.498999999996</v>
      </c>
      <c r="E10" s="96">
        <v>35200.161</v>
      </c>
      <c r="F10" s="96">
        <v>45667.546000000002</v>
      </c>
      <c r="G10" s="96">
        <v>53904.495000000003</v>
      </c>
      <c r="H10" s="96"/>
      <c r="I10" s="96">
        <v>31728.124</v>
      </c>
      <c r="J10" s="96">
        <v>36389.446000000004</v>
      </c>
      <c r="K10" s="96">
        <v>45594.087</v>
      </c>
    </row>
    <row r="11" spans="1:18" ht="13.5" x14ac:dyDescent="0.2">
      <c r="B11" s="94"/>
      <c r="C11" s="116" t="s">
        <v>0</v>
      </c>
      <c r="D11" s="98">
        <v>39812.862999999998</v>
      </c>
      <c r="E11" s="98">
        <v>24396.095000000001</v>
      </c>
      <c r="F11" s="98">
        <v>27762.041000000001</v>
      </c>
      <c r="G11" s="98">
        <v>31350.49</v>
      </c>
      <c r="H11" s="98"/>
      <c r="I11" s="98">
        <v>20924.058000000001</v>
      </c>
      <c r="J11" s="98">
        <v>24681.940999999999</v>
      </c>
      <c r="K11" s="98">
        <v>27688.581999999999</v>
      </c>
    </row>
    <row r="12" spans="1:18" ht="13.5" x14ac:dyDescent="0.2">
      <c r="B12" s="94"/>
      <c r="C12" s="116" t="s">
        <v>2</v>
      </c>
      <c r="D12" s="98">
        <v>36377.635999999999</v>
      </c>
      <c r="E12" s="98">
        <v>10804.066000000001</v>
      </c>
      <c r="F12" s="98">
        <v>17905.505000000001</v>
      </c>
      <c r="G12" s="98">
        <v>22554.005000000001</v>
      </c>
      <c r="H12" s="98"/>
      <c r="I12" s="98">
        <v>10804.066000000001</v>
      </c>
      <c r="J12" s="98">
        <v>11707.504999999999</v>
      </c>
      <c r="K12" s="98">
        <v>17905.505000000001</v>
      </c>
    </row>
    <row r="13" spans="1:18" ht="13.5" x14ac:dyDescent="0.2">
      <c r="B13" s="89" t="s">
        <v>152</v>
      </c>
      <c r="C13" s="90" t="s">
        <v>8</v>
      </c>
      <c r="D13" s="96">
        <v>163879.82837999999</v>
      </c>
      <c r="E13" s="96">
        <v>136510.6635</v>
      </c>
      <c r="F13" s="96">
        <v>137194.6635</v>
      </c>
      <c r="G13" s="96">
        <v>140010.6635</v>
      </c>
      <c r="H13" s="96"/>
      <c r="I13" s="96">
        <v>136502.67851999999</v>
      </c>
      <c r="J13" s="96">
        <v>137186.19832999998</v>
      </c>
      <c r="K13" s="96">
        <v>140001.31862999999</v>
      </c>
    </row>
    <row r="14" spans="1:18" ht="13.5" x14ac:dyDescent="0.2">
      <c r="B14" s="89"/>
      <c r="C14" s="116" t="s">
        <v>0</v>
      </c>
      <c r="D14" s="98">
        <v>163879.82837999999</v>
      </c>
      <c r="E14" s="98">
        <v>136510.6635</v>
      </c>
      <c r="F14" s="98">
        <v>137194.6635</v>
      </c>
      <c r="G14" s="98">
        <v>140010.6635</v>
      </c>
      <c r="H14" s="98"/>
      <c r="I14" s="98">
        <v>136502.67851999999</v>
      </c>
      <c r="J14" s="98">
        <v>137186.19832999998</v>
      </c>
      <c r="K14" s="98">
        <v>140001.31862999999</v>
      </c>
    </row>
    <row r="15" spans="1:18" ht="13.5" x14ac:dyDescent="0.2">
      <c r="B15" s="89"/>
      <c r="C15" s="116" t="s">
        <v>2</v>
      </c>
      <c r="D15" s="98">
        <v>0</v>
      </c>
      <c r="E15" s="98">
        <v>0</v>
      </c>
      <c r="F15" s="98">
        <v>0</v>
      </c>
      <c r="G15" s="98">
        <v>0</v>
      </c>
      <c r="H15" s="98"/>
      <c r="I15" s="98">
        <v>0</v>
      </c>
      <c r="J15" s="98">
        <v>0</v>
      </c>
      <c r="K15" s="98">
        <v>0</v>
      </c>
    </row>
    <row r="16" spans="1:18" ht="13.5" x14ac:dyDescent="0.2">
      <c r="B16" s="89" t="s">
        <v>153</v>
      </c>
      <c r="C16" s="90" t="s">
        <v>26</v>
      </c>
      <c r="D16" s="98"/>
      <c r="E16" s="98"/>
      <c r="F16" s="98"/>
      <c r="G16" s="98"/>
      <c r="H16" s="98"/>
      <c r="I16" s="98"/>
      <c r="J16" s="98"/>
      <c r="K16" s="98"/>
    </row>
    <row r="17" spans="2:11" ht="13.5" x14ac:dyDescent="0.2">
      <c r="B17" s="89"/>
      <c r="C17" s="100" t="s">
        <v>248</v>
      </c>
      <c r="D17" s="96">
        <v>119715.45299999999</v>
      </c>
      <c r="E17" s="96">
        <v>93346.123000000007</v>
      </c>
      <c r="F17" s="96">
        <v>98737.816999999995</v>
      </c>
      <c r="G17" s="96">
        <v>103536.86900000001</v>
      </c>
      <c r="H17" s="96"/>
      <c r="I17" s="96">
        <v>72105.145000000004</v>
      </c>
      <c r="J17" s="96">
        <v>80575.09</v>
      </c>
      <c r="K17" s="96">
        <v>86575.067999999999</v>
      </c>
    </row>
    <row r="18" spans="2:11" ht="13.5" x14ac:dyDescent="0.2">
      <c r="B18" s="89"/>
      <c r="C18" s="116" t="s">
        <v>0</v>
      </c>
      <c r="D18" s="98">
        <v>69810.948000000004</v>
      </c>
      <c r="E18" s="98">
        <v>49331.385000000002</v>
      </c>
      <c r="F18" s="98">
        <v>54036.332000000002</v>
      </c>
      <c r="G18" s="98">
        <v>58179.036999999997</v>
      </c>
      <c r="H18" s="98"/>
      <c r="I18" s="98">
        <v>45450.027000000002</v>
      </c>
      <c r="J18" s="98">
        <v>51611.360999999997</v>
      </c>
      <c r="K18" s="98">
        <v>55770.953000000001</v>
      </c>
    </row>
    <row r="19" spans="2:11" ht="13.5" x14ac:dyDescent="0.2">
      <c r="B19" s="89"/>
      <c r="C19" s="116" t="s">
        <v>2</v>
      </c>
      <c r="D19" s="98">
        <v>49904.504999999997</v>
      </c>
      <c r="E19" s="98">
        <v>44014.737999999998</v>
      </c>
      <c r="F19" s="98">
        <v>44701.485000000001</v>
      </c>
      <c r="G19" s="98">
        <v>45357.832000000002</v>
      </c>
      <c r="H19" s="98"/>
      <c r="I19" s="98">
        <v>26655.117999999999</v>
      </c>
      <c r="J19" s="98">
        <v>28963.728999999999</v>
      </c>
      <c r="K19" s="98">
        <v>30804.115000000002</v>
      </c>
    </row>
    <row r="20" spans="2:11" ht="13.5" x14ac:dyDescent="0.2">
      <c r="B20" s="89"/>
      <c r="C20" s="100" t="s">
        <v>27</v>
      </c>
      <c r="D20" s="96">
        <v>1521432.378</v>
      </c>
      <c r="E20" s="96">
        <v>1020078.8689999999</v>
      </c>
      <c r="F20" s="96">
        <v>1137673.1059999999</v>
      </c>
      <c r="G20" s="96">
        <v>1250879.8770000001</v>
      </c>
      <c r="H20" s="96"/>
      <c r="I20" s="96">
        <v>486342.848</v>
      </c>
      <c r="J20" s="96">
        <v>559060.59199999995</v>
      </c>
      <c r="K20" s="96">
        <v>669110.55500000005</v>
      </c>
    </row>
    <row r="21" spans="2:11" ht="13.5" x14ac:dyDescent="0.2">
      <c r="B21" s="89"/>
      <c r="C21" s="116" t="s">
        <v>0</v>
      </c>
      <c r="D21" s="98">
        <v>396561.73700000002</v>
      </c>
      <c r="E21" s="98">
        <v>229619.217</v>
      </c>
      <c r="F21" s="98">
        <v>260194.486</v>
      </c>
      <c r="G21" s="98">
        <v>299022.951</v>
      </c>
      <c r="H21" s="98"/>
      <c r="I21" s="98">
        <v>180179.609</v>
      </c>
      <c r="J21" s="98">
        <v>202357.88200000001</v>
      </c>
      <c r="K21" s="98">
        <v>231604.33900000001</v>
      </c>
    </row>
    <row r="22" spans="2:11" ht="13.5" x14ac:dyDescent="0.2">
      <c r="B22" s="89"/>
      <c r="C22" s="116" t="s">
        <v>2</v>
      </c>
      <c r="D22" s="98">
        <v>1124870.6410000001</v>
      </c>
      <c r="E22" s="98">
        <v>790459.652</v>
      </c>
      <c r="F22" s="98">
        <v>877478.62</v>
      </c>
      <c r="G22" s="98">
        <v>951856.92599999998</v>
      </c>
      <c r="H22" s="98"/>
      <c r="I22" s="98">
        <v>306163.239</v>
      </c>
      <c r="J22" s="98">
        <v>356702.71</v>
      </c>
      <c r="K22" s="98">
        <v>437506.21600000001</v>
      </c>
    </row>
    <row r="23" spans="2:11" ht="27" x14ac:dyDescent="0.2">
      <c r="B23" s="89"/>
      <c r="C23" s="100" t="s">
        <v>67</v>
      </c>
      <c r="D23" s="96">
        <v>31521.490429999998</v>
      </c>
      <c r="E23" s="96">
        <v>17809.999</v>
      </c>
      <c r="F23" s="96">
        <v>19681.849999999999</v>
      </c>
      <c r="G23" s="96">
        <v>21497.312999999998</v>
      </c>
      <c r="H23" s="96"/>
      <c r="I23" s="96">
        <v>17682.737000000001</v>
      </c>
      <c r="J23" s="96">
        <v>19875.012999999999</v>
      </c>
      <c r="K23" s="96">
        <v>22031.775000000001</v>
      </c>
    </row>
    <row r="24" spans="2:11" ht="13.5" x14ac:dyDescent="0.2">
      <c r="B24" s="89"/>
      <c r="C24" s="116" t="s">
        <v>0</v>
      </c>
      <c r="D24" s="98">
        <v>31521.490429999998</v>
      </c>
      <c r="E24" s="98">
        <v>17809.999</v>
      </c>
      <c r="F24" s="98">
        <v>19681.849999999999</v>
      </c>
      <c r="G24" s="98">
        <v>21497.312999999998</v>
      </c>
      <c r="H24" s="98"/>
      <c r="I24" s="98">
        <v>17682.737000000001</v>
      </c>
      <c r="J24" s="98">
        <v>19875.012999999999</v>
      </c>
      <c r="K24" s="98">
        <v>22031.775000000001</v>
      </c>
    </row>
    <row r="25" spans="2:11" ht="13.5" x14ac:dyDescent="0.2">
      <c r="B25" s="89"/>
      <c r="C25" s="116" t="s">
        <v>2</v>
      </c>
      <c r="D25" s="98">
        <v>0</v>
      </c>
      <c r="E25" s="98">
        <v>0</v>
      </c>
      <c r="F25" s="98">
        <v>0</v>
      </c>
      <c r="G25" s="98">
        <v>0</v>
      </c>
      <c r="H25" s="98"/>
      <c r="I25" s="98">
        <v>0</v>
      </c>
      <c r="J25" s="98">
        <v>0</v>
      </c>
      <c r="K25" s="98">
        <v>0</v>
      </c>
    </row>
    <row r="26" spans="2:11" ht="13.5" x14ac:dyDescent="0.2">
      <c r="B26" s="89" t="s">
        <v>154</v>
      </c>
      <c r="C26" s="90" t="s">
        <v>5</v>
      </c>
      <c r="D26" s="96">
        <v>11683137.63335</v>
      </c>
      <c r="E26" s="96">
        <v>2226244.4411590006</v>
      </c>
      <c r="F26" s="96">
        <v>2648894.2231121664</v>
      </c>
      <c r="G26" s="96">
        <v>4637158.7324753338</v>
      </c>
      <c r="H26" s="96"/>
      <c r="I26" s="96">
        <v>2189789.81109</v>
      </c>
      <c r="J26" s="96">
        <v>2604844.91604</v>
      </c>
      <c r="K26" s="96">
        <v>4584815.2032099999</v>
      </c>
    </row>
    <row r="27" spans="2:11" ht="13.5" x14ac:dyDescent="0.2">
      <c r="B27" s="89"/>
      <c r="C27" s="116" t="s">
        <v>0</v>
      </c>
      <c r="D27" s="98">
        <v>11157137.63335</v>
      </c>
      <c r="E27" s="98">
        <v>2226244.4411590006</v>
      </c>
      <c r="F27" s="98">
        <v>2648894.2231121664</v>
      </c>
      <c r="G27" s="98">
        <v>4618073.8884853348</v>
      </c>
      <c r="H27" s="98"/>
      <c r="I27" s="98">
        <v>2189789.81109</v>
      </c>
      <c r="J27" s="98">
        <v>2604844.91604</v>
      </c>
      <c r="K27" s="98">
        <v>4565730.35922</v>
      </c>
    </row>
    <row r="28" spans="2:11" ht="13.5" x14ac:dyDescent="0.2">
      <c r="B28" s="89"/>
      <c r="C28" s="116" t="s">
        <v>2</v>
      </c>
      <c r="D28" s="98">
        <v>526000</v>
      </c>
      <c r="E28" s="98">
        <v>0</v>
      </c>
      <c r="F28" s="98">
        <v>0</v>
      </c>
      <c r="G28" s="98">
        <v>19084.843989999998</v>
      </c>
      <c r="H28" s="98"/>
      <c r="I28" s="98">
        <v>0</v>
      </c>
      <c r="J28" s="98">
        <v>0</v>
      </c>
      <c r="K28" s="98">
        <v>19084.843989999998</v>
      </c>
    </row>
    <row r="29" spans="2:11" ht="13.5" x14ac:dyDescent="0.2">
      <c r="B29" s="89" t="s">
        <v>155</v>
      </c>
      <c r="C29" s="90" t="s">
        <v>7</v>
      </c>
      <c r="D29" s="96">
        <v>1393179.0636683011</v>
      </c>
      <c r="E29" s="96">
        <v>793017.317917665</v>
      </c>
      <c r="F29" s="96">
        <v>904094.21138394985</v>
      </c>
      <c r="G29" s="96">
        <v>1017228.9538355959</v>
      </c>
      <c r="H29" s="96"/>
      <c r="I29" s="96">
        <v>793017.317917665</v>
      </c>
      <c r="J29" s="96">
        <v>904094.21138394985</v>
      </c>
      <c r="K29" s="96">
        <v>1017228.9538355959</v>
      </c>
    </row>
    <row r="30" spans="2:11" ht="13.5" x14ac:dyDescent="0.2">
      <c r="B30" s="89"/>
      <c r="C30" s="116" t="s">
        <v>0</v>
      </c>
      <c r="D30" s="98">
        <v>1332188.7728683013</v>
      </c>
      <c r="E30" s="98">
        <v>762665.08591766504</v>
      </c>
      <c r="F30" s="98">
        <v>869182.68138394982</v>
      </c>
      <c r="G30" s="98">
        <v>978189.12503559585</v>
      </c>
      <c r="H30" s="98"/>
      <c r="I30" s="98">
        <v>762665.08591766504</v>
      </c>
      <c r="J30" s="98">
        <v>869182.68138394982</v>
      </c>
      <c r="K30" s="98">
        <v>978189.12503559585</v>
      </c>
    </row>
    <row r="31" spans="2:11" ht="13.5" x14ac:dyDescent="0.2">
      <c r="B31" s="89"/>
      <c r="C31" s="116" t="s">
        <v>2</v>
      </c>
      <c r="D31" s="98">
        <v>60990.290799999995</v>
      </c>
      <c r="E31" s="98">
        <v>30352.232</v>
      </c>
      <c r="F31" s="98">
        <v>34911.53</v>
      </c>
      <c r="G31" s="98">
        <v>39039.828799999996</v>
      </c>
      <c r="H31" s="98"/>
      <c r="I31" s="98">
        <v>30352.232</v>
      </c>
      <c r="J31" s="98">
        <v>34911.53</v>
      </c>
      <c r="K31" s="98">
        <v>39039.828799999996</v>
      </c>
    </row>
    <row r="32" spans="2:11" s="87" customFormat="1" ht="13.5" x14ac:dyDescent="0.2">
      <c r="B32" s="89" t="s">
        <v>156</v>
      </c>
      <c r="C32" s="90" t="s">
        <v>9</v>
      </c>
      <c r="D32" s="98"/>
      <c r="E32" s="98"/>
      <c r="F32" s="98"/>
      <c r="G32" s="98"/>
      <c r="H32" s="98"/>
      <c r="I32" s="98"/>
      <c r="J32" s="98"/>
      <c r="K32" s="98"/>
    </row>
    <row r="33" spans="2:11" s="87" customFormat="1" ht="13.5" x14ac:dyDescent="0.2">
      <c r="B33" s="89"/>
      <c r="C33" s="100" t="s">
        <v>21</v>
      </c>
      <c r="D33" s="96">
        <v>422341.22420999996</v>
      </c>
      <c r="E33" s="96">
        <v>282737.32814000006</v>
      </c>
      <c r="F33" s="96">
        <v>308347.22879000002</v>
      </c>
      <c r="G33" s="96">
        <v>322934.77776999999</v>
      </c>
      <c r="H33" s="96"/>
      <c r="I33" s="96">
        <v>280429.03373000002</v>
      </c>
      <c r="J33" s="96">
        <v>305254.21772000002</v>
      </c>
      <c r="K33" s="96">
        <v>316251.65196000005</v>
      </c>
    </row>
    <row r="34" spans="2:11" s="87" customFormat="1" ht="13.5" x14ac:dyDescent="0.2">
      <c r="B34" s="89"/>
      <c r="C34" s="116" t="s">
        <v>0</v>
      </c>
      <c r="D34" s="98">
        <v>418641.99718000001</v>
      </c>
      <c r="E34" s="98">
        <v>279096.48269000003</v>
      </c>
      <c r="F34" s="98">
        <v>304648.00176000007</v>
      </c>
      <c r="G34" s="98">
        <v>319235.55074000004</v>
      </c>
      <c r="H34" s="98"/>
      <c r="I34" s="98">
        <v>276788.18828</v>
      </c>
      <c r="J34" s="98">
        <v>301554.99069000006</v>
      </c>
      <c r="K34" s="98">
        <v>312552.4249300001</v>
      </c>
    </row>
    <row r="35" spans="2:11" s="87" customFormat="1" ht="13.5" x14ac:dyDescent="0.2">
      <c r="B35" s="89"/>
      <c r="C35" s="116" t="s">
        <v>2</v>
      </c>
      <c r="D35" s="98">
        <v>3699.2270300000005</v>
      </c>
      <c r="E35" s="98">
        <v>3640.8454500000003</v>
      </c>
      <c r="F35" s="98">
        <v>3699.22703</v>
      </c>
      <c r="G35" s="98">
        <v>3699.22703</v>
      </c>
      <c r="H35" s="98"/>
      <c r="I35" s="98">
        <v>3640.8454500000003</v>
      </c>
      <c r="J35" s="98">
        <v>3699.22703</v>
      </c>
      <c r="K35" s="98">
        <v>3699.22703</v>
      </c>
    </row>
    <row r="36" spans="2:11" s="87" customFormat="1" ht="13.5" x14ac:dyDescent="0.2">
      <c r="B36" s="89"/>
      <c r="C36" s="100" t="s">
        <v>51</v>
      </c>
      <c r="D36" s="96">
        <v>105326.66836999998</v>
      </c>
      <c r="E36" s="96">
        <v>71606.019899999999</v>
      </c>
      <c r="F36" s="96">
        <v>81082.720480000004</v>
      </c>
      <c r="G36" s="96">
        <v>90662.369030000002</v>
      </c>
      <c r="H36" s="96"/>
      <c r="I36" s="96">
        <v>56130.088109999997</v>
      </c>
      <c r="J36" s="96">
        <v>61762.332439999998</v>
      </c>
      <c r="K36" s="96">
        <v>68926.937420000002</v>
      </c>
    </row>
    <row r="37" spans="2:11" s="87" customFormat="1" ht="13.5" x14ac:dyDescent="0.2">
      <c r="B37" s="89"/>
      <c r="C37" s="116" t="s">
        <v>0</v>
      </c>
      <c r="D37" s="98">
        <v>105326.66836999998</v>
      </c>
      <c r="E37" s="98">
        <v>71606.019899999999</v>
      </c>
      <c r="F37" s="98">
        <v>81082.720480000004</v>
      </c>
      <c r="G37" s="98">
        <v>90662.369030000002</v>
      </c>
      <c r="H37" s="98"/>
      <c r="I37" s="98">
        <v>56130.088109999997</v>
      </c>
      <c r="J37" s="98">
        <v>61762.332439999998</v>
      </c>
      <c r="K37" s="98">
        <v>68926.937420000002</v>
      </c>
    </row>
    <row r="38" spans="2:11" s="87" customFormat="1" ht="13.5" x14ac:dyDescent="0.2">
      <c r="B38" s="89"/>
      <c r="C38" s="116" t="s">
        <v>2</v>
      </c>
      <c r="D38" s="98">
        <v>0</v>
      </c>
      <c r="E38" s="98">
        <v>0</v>
      </c>
      <c r="F38" s="98">
        <v>0</v>
      </c>
      <c r="G38" s="98">
        <v>0</v>
      </c>
      <c r="H38" s="98"/>
      <c r="I38" s="98">
        <v>0</v>
      </c>
      <c r="J38" s="98">
        <v>0</v>
      </c>
      <c r="K38" s="98">
        <v>0</v>
      </c>
    </row>
    <row r="39" spans="2:11" s="87" customFormat="1" ht="13.5" x14ac:dyDescent="0.2">
      <c r="B39" s="89"/>
      <c r="C39" s="100" t="s">
        <v>109</v>
      </c>
      <c r="D39" s="96">
        <v>81166.788130000001</v>
      </c>
      <c r="E39" s="96">
        <v>47037.966489999999</v>
      </c>
      <c r="F39" s="96">
        <v>53863.730819999997</v>
      </c>
      <c r="G39" s="96">
        <v>60689.495149999995</v>
      </c>
      <c r="H39" s="96"/>
      <c r="I39" s="96">
        <v>40272.014609999998</v>
      </c>
      <c r="J39" s="96">
        <v>47047.28383</v>
      </c>
      <c r="K39" s="96">
        <v>52087.645560000004</v>
      </c>
    </row>
    <row r="40" spans="2:11" s="87" customFormat="1" ht="13.5" x14ac:dyDescent="0.2">
      <c r="B40" s="89"/>
      <c r="C40" s="116" t="s">
        <v>0</v>
      </c>
      <c r="D40" s="98">
        <v>81166.788130000001</v>
      </c>
      <c r="E40" s="98">
        <v>47037.966489999999</v>
      </c>
      <c r="F40" s="98">
        <v>53863.730819999997</v>
      </c>
      <c r="G40" s="98">
        <v>60689.495149999995</v>
      </c>
      <c r="H40" s="98"/>
      <c r="I40" s="98">
        <v>40272.014609999998</v>
      </c>
      <c r="J40" s="98">
        <v>47047.28383</v>
      </c>
      <c r="K40" s="98">
        <v>52087.645560000004</v>
      </c>
    </row>
    <row r="41" spans="2:11" s="87" customFormat="1" ht="13.5" x14ac:dyDescent="0.2">
      <c r="B41" s="89"/>
      <c r="C41" s="116" t="s">
        <v>2</v>
      </c>
      <c r="D41" s="98">
        <v>0</v>
      </c>
      <c r="E41" s="98">
        <v>0</v>
      </c>
      <c r="F41" s="98">
        <v>0</v>
      </c>
      <c r="G41" s="98">
        <v>0</v>
      </c>
      <c r="H41" s="98"/>
      <c r="I41" s="98">
        <v>0</v>
      </c>
      <c r="J41" s="98">
        <v>0</v>
      </c>
      <c r="K41" s="98">
        <v>0</v>
      </c>
    </row>
    <row r="42" spans="2:11" s="87" customFormat="1" ht="27" x14ac:dyDescent="0.2">
      <c r="B42" s="89"/>
      <c r="C42" s="100" t="s">
        <v>52</v>
      </c>
      <c r="D42" s="96">
        <v>60587.92862666666</v>
      </c>
      <c r="E42" s="96">
        <v>36563.636578888887</v>
      </c>
      <c r="F42" s="96">
        <v>41844.859884444442</v>
      </c>
      <c r="G42" s="96">
        <v>46898.258710000002</v>
      </c>
      <c r="H42" s="96"/>
      <c r="I42" s="96">
        <v>22917.374099999997</v>
      </c>
      <c r="J42" s="96">
        <v>25914.527739999998</v>
      </c>
      <c r="K42" s="96">
        <v>29318.4139</v>
      </c>
    </row>
    <row r="43" spans="2:11" s="87" customFormat="1" ht="13.5" x14ac:dyDescent="0.2">
      <c r="B43" s="89"/>
      <c r="C43" s="116" t="s">
        <v>0</v>
      </c>
      <c r="D43" s="98">
        <v>60587.92862666666</v>
      </c>
      <c r="E43" s="98">
        <v>36563.636578888887</v>
      </c>
      <c r="F43" s="98">
        <v>41844.859884444442</v>
      </c>
      <c r="G43" s="98">
        <v>46898.258710000002</v>
      </c>
      <c r="H43" s="98"/>
      <c r="I43" s="98">
        <v>22917.374099999997</v>
      </c>
      <c r="J43" s="98">
        <v>25914.527739999998</v>
      </c>
      <c r="K43" s="98">
        <v>29318.4139</v>
      </c>
    </row>
    <row r="44" spans="2:11" s="87" customFormat="1" ht="13.5" x14ac:dyDescent="0.2">
      <c r="B44" s="89"/>
      <c r="C44" s="116" t="s">
        <v>2</v>
      </c>
      <c r="D44" s="98">
        <v>0</v>
      </c>
      <c r="E44" s="98">
        <v>0</v>
      </c>
      <c r="F44" s="98">
        <v>0</v>
      </c>
      <c r="G44" s="98">
        <v>0</v>
      </c>
      <c r="H44" s="98"/>
      <c r="I44" s="98">
        <v>0</v>
      </c>
      <c r="J44" s="98">
        <v>0</v>
      </c>
      <c r="K44" s="98">
        <v>0</v>
      </c>
    </row>
    <row r="45" spans="2:11" s="87" customFormat="1" ht="13.5" x14ac:dyDescent="0.2">
      <c r="B45" s="89"/>
      <c r="C45" s="100" t="s">
        <v>72</v>
      </c>
      <c r="D45" s="96">
        <v>610536.50121999998</v>
      </c>
      <c r="E45" s="96">
        <v>367843.11200999998</v>
      </c>
      <c r="F45" s="96">
        <v>376288.24823396828</v>
      </c>
      <c r="G45" s="96">
        <v>437091.84818880947</v>
      </c>
      <c r="H45" s="96"/>
      <c r="I45" s="96">
        <v>74647.57501</v>
      </c>
      <c r="J45" s="96">
        <v>77807.043160000001</v>
      </c>
      <c r="K45" s="96">
        <v>83066.859204800014</v>
      </c>
    </row>
    <row r="46" spans="2:11" s="87" customFormat="1" ht="13.5" x14ac:dyDescent="0.2">
      <c r="B46" s="89"/>
      <c r="C46" s="116" t="s">
        <v>0</v>
      </c>
      <c r="D46" s="98">
        <v>610536.50121999998</v>
      </c>
      <c r="E46" s="98">
        <v>367843.11200999998</v>
      </c>
      <c r="F46" s="98">
        <v>376288.24823396828</v>
      </c>
      <c r="G46" s="98">
        <v>437091.84818880947</v>
      </c>
      <c r="H46" s="98"/>
      <c r="I46" s="98">
        <v>74647.57501</v>
      </c>
      <c r="J46" s="98">
        <v>77807.043160000001</v>
      </c>
      <c r="K46" s="98">
        <v>83066.859204800014</v>
      </c>
    </row>
    <row r="47" spans="2:11" s="87" customFormat="1" ht="13.5" x14ac:dyDescent="0.2">
      <c r="B47" s="89"/>
      <c r="C47" s="116" t="s">
        <v>2</v>
      </c>
      <c r="D47" s="98">
        <v>0</v>
      </c>
      <c r="E47" s="98">
        <v>0</v>
      </c>
      <c r="F47" s="98">
        <v>0</v>
      </c>
      <c r="G47" s="98">
        <v>0</v>
      </c>
      <c r="H47" s="98"/>
      <c r="I47" s="98">
        <v>0</v>
      </c>
      <c r="J47" s="98">
        <v>0</v>
      </c>
      <c r="K47" s="98">
        <v>0</v>
      </c>
    </row>
    <row r="48" spans="2:11" s="87" customFormat="1" ht="27" x14ac:dyDescent="0.2">
      <c r="B48" s="89"/>
      <c r="C48" s="100" t="s">
        <v>25</v>
      </c>
      <c r="D48" s="96">
        <v>98223.159840000008</v>
      </c>
      <c r="E48" s="96">
        <v>42823.289119999994</v>
      </c>
      <c r="F48" s="96">
        <v>52981.121789999997</v>
      </c>
      <c r="G48" s="96">
        <v>62222.07473</v>
      </c>
      <c r="H48" s="96"/>
      <c r="I48" s="96">
        <v>27504.028409999999</v>
      </c>
      <c r="J48" s="96">
        <v>34876.680590000004</v>
      </c>
      <c r="K48" s="96">
        <v>41771.532330000002</v>
      </c>
    </row>
    <row r="49" spans="2:11" s="87" customFormat="1" ht="13.5" x14ac:dyDescent="0.2">
      <c r="B49" s="89"/>
      <c r="C49" s="116" t="s">
        <v>0</v>
      </c>
      <c r="D49" s="98">
        <v>98223.159840000008</v>
      </c>
      <c r="E49" s="98">
        <v>42823.289119999994</v>
      </c>
      <c r="F49" s="98">
        <v>52981.121789999997</v>
      </c>
      <c r="G49" s="98">
        <v>62222.07473</v>
      </c>
      <c r="H49" s="98"/>
      <c r="I49" s="98">
        <v>27504.028409999999</v>
      </c>
      <c r="J49" s="98">
        <v>34876.680590000004</v>
      </c>
      <c r="K49" s="98">
        <v>41771.532330000002</v>
      </c>
    </row>
    <row r="50" spans="2:11" s="87" customFormat="1" ht="13.5" x14ac:dyDescent="0.2">
      <c r="B50" s="89"/>
      <c r="C50" s="116" t="s">
        <v>2</v>
      </c>
      <c r="D50" s="98">
        <v>0</v>
      </c>
      <c r="E50" s="98">
        <v>0</v>
      </c>
      <c r="F50" s="98">
        <v>0</v>
      </c>
      <c r="G50" s="98">
        <v>0</v>
      </c>
      <c r="H50" s="98"/>
      <c r="I50" s="98">
        <v>0</v>
      </c>
      <c r="J50" s="98">
        <v>0</v>
      </c>
      <c r="K50" s="98">
        <v>0</v>
      </c>
    </row>
    <row r="51" spans="2:11" s="87" customFormat="1" ht="27" x14ac:dyDescent="0.2">
      <c r="B51" s="89"/>
      <c r="C51" s="100" t="s">
        <v>137</v>
      </c>
      <c r="D51" s="96">
        <v>7133.7879999999996</v>
      </c>
      <c r="E51" s="96">
        <v>3938.5549999999998</v>
      </c>
      <c r="F51" s="96">
        <v>4512.04</v>
      </c>
      <c r="G51" s="96">
        <v>5002.6360000000004</v>
      </c>
      <c r="H51" s="96"/>
      <c r="I51" s="96">
        <v>3387.884</v>
      </c>
      <c r="J51" s="96">
        <v>3899.645</v>
      </c>
      <c r="K51" s="96">
        <v>4302.348</v>
      </c>
    </row>
    <row r="52" spans="2:11" s="87" customFormat="1" ht="13.5" x14ac:dyDescent="0.2">
      <c r="B52" s="89"/>
      <c r="C52" s="116" t="s">
        <v>0</v>
      </c>
      <c r="D52" s="98">
        <v>7133.7879999999996</v>
      </c>
      <c r="E52" s="98">
        <v>3938.5549999999998</v>
      </c>
      <c r="F52" s="98">
        <v>4512.04</v>
      </c>
      <c r="G52" s="98">
        <v>5002.6360000000004</v>
      </c>
      <c r="H52" s="98"/>
      <c r="I52" s="98">
        <v>3387.884</v>
      </c>
      <c r="J52" s="98">
        <v>3899.645</v>
      </c>
      <c r="K52" s="98">
        <v>4302.348</v>
      </c>
    </row>
    <row r="53" spans="2:11" s="87" customFormat="1" ht="24" x14ac:dyDescent="0.2">
      <c r="B53" s="89"/>
      <c r="C53" s="116" t="s">
        <v>134</v>
      </c>
      <c r="D53" s="98">
        <v>0</v>
      </c>
      <c r="E53" s="98">
        <v>0</v>
      </c>
      <c r="F53" s="98">
        <v>0</v>
      </c>
      <c r="G53" s="98">
        <v>0</v>
      </c>
      <c r="H53" s="98"/>
      <c r="I53" s="98">
        <v>0</v>
      </c>
      <c r="J53" s="98">
        <v>0</v>
      </c>
      <c r="K53" s="98">
        <v>0</v>
      </c>
    </row>
    <row r="54" spans="2:11" s="87" customFormat="1" ht="13.5" x14ac:dyDescent="0.2">
      <c r="B54" s="89"/>
      <c r="C54" s="100" t="s">
        <v>217</v>
      </c>
      <c r="D54" s="96">
        <v>150469.38097999999</v>
      </c>
      <c r="E54" s="96">
        <v>67215.876080000002</v>
      </c>
      <c r="F54" s="96">
        <v>81091.432249999998</v>
      </c>
      <c r="G54" s="96">
        <v>94542.650290000005</v>
      </c>
      <c r="H54" s="96"/>
      <c r="I54" s="96">
        <v>65361.296619999994</v>
      </c>
      <c r="J54" s="96">
        <v>76491.277549999999</v>
      </c>
      <c r="K54" s="96">
        <v>90278.249949999998</v>
      </c>
    </row>
    <row r="55" spans="2:11" s="87" customFormat="1" ht="13.5" x14ac:dyDescent="0.2">
      <c r="B55" s="89"/>
      <c r="C55" s="116" t="s">
        <v>0</v>
      </c>
      <c r="D55" s="98">
        <v>150469.38097999999</v>
      </c>
      <c r="E55" s="98">
        <v>67215.876080000002</v>
      </c>
      <c r="F55" s="98">
        <v>81091.432249999998</v>
      </c>
      <c r="G55" s="98">
        <v>94542.650290000005</v>
      </c>
      <c r="H55" s="98"/>
      <c r="I55" s="98">
        <v>65361.296619999994</v>
      </c>
      <c r="J55" s="98">
        <v>76491.277549999999</v>
      </c>
      <c r="K55" s="98">
        <v>90278.249949999998</v>
      </c>
    </row>
    <row r="56" spans="2:11" s="87" customFormat="1" ht="13.5" x14ac:dyDescent="0.2">
      <c r="B56" s="89"/>
      <c r="C56" s="116" t="s">
        <v>2</v>
      </c>
      <c r="D56" s="98">
        <v>0</v>
      </c>
      <c r="E56" s="98">
        <v>0</v>
      </c>
      <c r="F56" s="98">
        <v>0</v>
      </c>
      <c r="G56" s="98">
        <v>0</v>
      </c>
      <c r="H56" s="98"/>
      <c r="I56" s="98">
        <v>0</v>
      </c>
      <c r="J56" s="98">
        <v>0</v>
      </c>
      <c r="K56" s="98">
        <v>0</v>
      </c>
    </row>
    <row r="57" spans="2:11" s="87" customFormat="1" ht="27" x14ac:dyDescent="0.2">
      <c r="B57" s="89"/>
      <c r="C57" s="100" t="s">
        <v>240</v>
      </c>
      <c r="D57" s="96">
        <v>20416.249640000002</v>
      </c>
      <c r="E57" s="96">
        <v>12555.922289999999</v>
      </c>
      <c r="F57" s="96">
        <v>14127.98776</v>
      </c>
      <c r="G57" s="96">
        <v>15700.053230000001</v>
      </c>
      <c r="H57" s="96"/>
      <c r="I57" s="96">
        <v>7702.6917000000003</v>
      </c>
      <c r="J57" s="96">
        <v>8749.5581300000013</v>
      </c>
      <c r="K57" s="96">
        <v>10652.343640000001</v>
      </c>
    </row>
    <row r="58" spans="2:11" s="87" customFormat="1" ht="13.5" x14ac:dyDescent="0.2">
      <c r="B58" s="89"/>
      <c r="C58" s="116" t="s">
        <v>0</v>
      </c>
      <c r="D58" s="98">
        <v>20416.249640000002</v>
      </c>
      <c r="E58" s="98">
        <v>12555.922289999999</v>
      </c>
      <c r="F58" s="98">
        <v>14127.98776</v>
      </c>
      <c r="G58" s="98">
        <v>15700.053230000001</v>
      </c>
      <c r="H58" s="98"/>
      <c r="I58" s="98">
        <v>7702.6917000000003</v>
      </c>
      <c r="J58" s="98">
        <v>8749.5581300000013</v>
      </c>
      <c r="K58" s="98">
        <v>10652.343640000001</v>
      </c>
    </row>
    <row r="59" spans="2:11" s="87" customFormat="1" ht="13.5" x14ac:dyDescent="0.2">
      <c r="B59" s="89"/>
      <c r="C59" s="116" t="s">
        <v>2</v>
      </c>
      <c r="D59" s="98">
        <v>0</v>
      </c>
      <c r="E59" s="98">
        <v>0</v>
      </c>
      <c r="F59" s="98">
        <v>0</v>
      </c>
      <c r="G59" s="98">
        <v>0</v>
      </c>
      <c r="H59" s="98"/>
      <c r="I59" s="98">
        <v>0</v>
      </c>
      <c r="J59" s="98">
        <v>0</v>
      </c>
      <c r="K59" s="98">
        <v>0</v>
      </c>
    </row>
    <row r="60" spans="2:11" s="87" customFormat="1" ht="13.5" x14ac:dyDescent="0.2">
      <c r="B60" s="89"/>
      <c r="C60" s="100" t="s">
        <v>87</v>
      </c>
      <c r="D60" s="96">
        <v>28444.664156896546</v>
      </c>
      <c r="E60" s="96">
        <v>19329.567156896555</v>
      </c>
      <c r="F60" s="96">
        <v>20939.924096896553</v>
      </c>
      <c r="G60" s="96">
        <v>22495.393336896544</v>
      </c>
      <c r="H60" s="96"/>
      <c r="I60" s="96">
        <v>19329.567156896555</v>
      </c>
      <c r="J60" s="96">
        <v>20396.942576896548</v>
      </c>
      <c r="K60" s="96">
        <v>20407.903836896548</v>
      </c>
    </row>
    <row r="61" spans="2:11" s="87" customFormat="1" ht="13.5" x14ac:dyDescent="0.2">
      <c r="B61" s="89"/>
      <c r="C61" s="116" t="s">
        <v>0</v>
      </c>
      <c r="D61" s="98">
        <v>23097.185346896549</v>
      </c>
      <c r="E61" s="98">
        <v>14611.288346896552</v>
      </c>
      <c r="F61" s="98">
        <v>16221.64528689655</v>
      </c>
      <c r="G61" s="98">
        <v>17777.114526896548</v>
      </c>
      <c r="H61" s="98"/>
      <c r="I61" s="98">
        <v>14611.288346896552</v>
      </c>
      <c r="J61" s="98">
        <v>15678.66376689655</v>
      </c>
      <c r="K61" s="98">
        <v>15689.625026896549</v>
      </c>
    </row>
    <row r="62" spans="2:11" s="87" customFormat="1" ht="13.5" x14ac:dyDescent="0.2">
      <c r="B62" s="89"/>
      <c r="C62" s="116" t="s">
        <v>2</v>
      </c>
      <c r="D62" s="98">
        <v>5347.4788100000005</v>
      </c>
      <c r="E62" s="98">
        <v>4718.2788100000007</v>
      </c>
      <c r="F62" s="98">
        <v>4718.2788100000007</v>
      </c>
      <c r="G62" s="98">
        <v>4718.2788100000007</v>
      </c>
      <c r="H62" s="98"/>
      <c r="I62" s="98">
        <v>4718.2788100000007</v>
      </c>
      <c r="J62" s="98">
        <v>4718.2788100000007</v>
      </c>
      <c r="K62" s="98">
        <v>4718.2788100000007</v>
      </c>
    </row>
    <row r="63" spans="2:11" s="87" customFormat="1" ht="27" x14ac:dyDescent="0.2">
      <c r="B63" s="89"/>
      <c r="C63" s="100" t="s">
        <v>48</v>
      </c>
      <c r="D63" s="96">
        <v>25735.194370000001</v>
      </c>
      <c r="E63" s="96">
        <v>16885.194</v>
      </c>
      <c r="F63" s="96">
        <v>18655.194370000001</v>
      </c>
      <c r="G63" s="96">
        <v>20425.194370000001</v>
      </c>
      <c r="H63" s="96"/>
      <c r="I63" s="96">
        <v>12375.38255</v>
      </c>
      <c r="J63" s="96">
        <v>16173.4835</v>
      </c>
      <c r="K63" s="96">
        <v>16960.061249999999</v>
      </c>
    </row>
    <row r="64" spans="2:11" s="87" customFormat="1" ht="13.5" x14ac:dyDescent="0.2">
      <c r="B64" s="89"/>
      <c r="C64" s="116" t="s">
        <v>0</v>
      </c>
      <c r="D64" s="98">
        <v>25735.194370000001</v>
      </c>
      <c r="E64" s="98">
        <v>16885.194</v>
      </c>
      <c r="F64" s="98">
        <v>18655.194370000001</v>
      </c>
      <c r="G64" s="98">
        <v>20425.194370000001</v>
      </c>
      <c r="H64" s="98"/>
      <c r="I64" s="98">
        <v>12375.38255</v>
      </c>
      <c r="J64" s="98">
        <v>16173.4835</v>
      </c>
      <c r="K64" s="98">
        <v>16960.061249999999</v>
      </c>
    </row>
    <row r="65" spans="2:11" s="87" customFormat="1" ht="13.5" x14ac:dyDescent="0.2">
      <c r="B65" s="89"/>
      <c r="C65" s="116" t="s">
        <v>2</v>
      </c>
      <c r="D65" s="98">
        <v>0</v>
      </c>
      <c r="E65" s="98">
        <v>0</v>
      </c>
      <c r="F65" s="98">
        <v>0</v>
      </c>
      <c r="G65" s="98">
        <v>0</v>
      </c>
      <c r="H65" s="98"/>
      <c r="I65" s="98">
        <v>0</v>
      </c>
      <c r="J65" s="98">
        <v>0</v>
      </c>
      <c r="K65" s="98">
        <v>0</v>
      </c>
    </row>
    <row r="66" spans="2:11" s="87" customFormat="1" ht="13.5" x14ac:dyDescent="0.2">
      <c r="B66" s="89"/>
      <c r="C66" s="100" t="s">
        <v>23</v>
      </c>
      <c r="D66" s="96">
        <v>225650.88399999999</v>
      </c>
      <c r="E66" s="96">
        <v>131629.682</v>
      </c>
      <c r="F66" s="96">
        <v>150433.92199999999</v>
      </c>
      <c r="G66" s="96">
        <v>169238.163</v>
      </c>
      <c r="H66" s="96"/>
      <c r="I66" s="96">
        <v>81764.293449999997</v>
      </c>
      <c r="J66" s="96">
        <v>92418.64645</v>
      </c>
      <c r="K66" s="96">
        <v>103250.75345</v>
      </c>
    </row>
    <row r="67" spans="2:11" s="87" customFormat="1" ht="13.5" x14ac:dyDescent="0.2">
      <c r="B67" s="89"/>
      <c r="C67" s="116" t="s">
        <v>0</v>
      </c>
      <c r="D67" s="98">
        <v>225650.88399999999</v>
      </c>
      <c r="E67" s="98">
        <v>131629.682</v>
      </c>
      <c r="F67" s="98">
        <v>150433.92199999999</v>
      </c>
      <c r="G67" s="98">
        <v>169238.163</v>
      </c>
      <c r="H67" s="98"/>
      <c r="I67" s="98">
        <v>81764.293449999997</v>
      </c>
      <c r="J67" s="98">
        <v>92418.64645</v>
      </c>
      <c r="K67" s="98">
        <v>103250.75345</v>
      </c>
    </row>
    <row r="68" spans="2:11" s="87" customFormat="1" ht="13.5" x14ac:dyDescent="0.2">
      <c r="B68" s="89"/>
      <c r="C68" s="116" t="s">
        <v>2</v>
      </c>
      <c r="D68" s="98">
        <v>0</v>
      </c>
      <c r="E68" s="98">
        <v>0</v>
      </c>
      <c r="F68" s="98">
        <v>0</v>
      </c>
      <c r="G68" s="98">
        <v>0</v>
      </c>
      <c r="H68" s="98"/>
      <c r="I68" s="98">
        <v>0</v>
      </c>
      <c r="J68" s="98">
        <v>0</v>
      </c>
      <c r="K68" s="98">
        <v>0</v>
      </c>
    </row>
    <row r="69" spans="2:11" s="87" customFormat="1" ht="27" x14ac:dyDescent="0.2">
      <c r="B69" s="89"/>
      <c r="C69" s="100" t="s">
        <v>147</v>
      </c>
      <c r="D69" s="96">
        <v>117937.70380000002</v>
      </c>
      <c r="E69" s="96">
        <v>70894.023095833327</v>
      </c>
      <c r="F69" s="96">
        <v>80667.767646666674</v>
      </c>
      <c r="G69" s="96">
        <v>90425.687397499991</v>
      </c>
      <c r="H69" s="96"/>
      <c r="I69" s="96">
        <v>46332.656230000008</v>
      </c>
      <c r="J69" s="96">
        <v>62489.584969999996</v>
      </c>
      <c r="K69" s="96">
        <v>67292.527239999996</v>
      </c>
    </row>
    <row r="70" spans="2:11" s="87" customFormat="1" ht="13.5" x14ac:dyDescent="0.2">
      <c r="B70" s="89"/>
      <c r="C70" s="116" t="s">
        <v>0</v>
      </c>
      <c r="D70" s="98">
        <v>65642.735090000002</v>
      </c>
      <c r="E70" s="98">
        <v>39360.745855833331</v>
      </c>
      <c r="F70" s="98">
        <v>44629.792246666679</v>
      </c>
      <c r="G70" s="98">
        <v>49883.027957499995</v>
      </c>
      <c r="H70" s="98"/>
      <c r="I70" s="98">
        <v>17399.352190000001</v>
      </c>
      <c r="J70" s="98">
        <v>29207.653720000002</v>
      </c>
      <c r="K70" s="98">
        <v>29568.171009999998</v>
      </c>
    </row>
    <row r="71" spans="2:11" s="87" customFormat="1" ht="13.5" x14ac:dyDescent="0.2">
      <c r="B71" s="89"/>
      <c r="C71" s="116" t="s">
        <v>2</v>
      </c>
      <c r="D71" s="98">
        <v>52294.968710000001</v>
      </c>
      <c r="E71" s="98">
        <v>31533.277239999999</v>
      </c>
      <c r="F71" s="98">
        <v>36037.975399999996</v>
      </c>
      <c r="G71" s="98">
        <v>40542.659439999996</v>
      </c>
      <c r="H71" s="98"/>
      <c r="I71" s="98">
        <v>28933.304039999999</v>
      </c>
      <c r="J71" s="98">
        <v>33281.931250000001</v>
      </c>
      <c r="K71" s="98">
        <v>37724.356229999998</v>
      </c>
    </row>
    <row r="72" spans="2:11" s="87" customFormat="1" ht="13.5" x14ac:dyDescent="0.2">
      <c r="B72" s="89"/>
      <c r="C72" s="100" t="s">
        <v>130</v>
      </c>
      <c r="D72" s="96">
        <v>13455.19895</v>
      </c>
      <c r="E72" s="96">
        <v>8319.4537099999998</v>
      </c>
      <c r="F72" s="96">
        <v>9291.85268</v>
      </c>
      <c r="G72" s="96">
        <v>10292.970230000001</v>
      </c>
      <c r="H72" s="96"/>
      <c r="I72" s="96">
        <v>7881.4421199999997</v>
      </c>
      <c r="J72" s="96">
        <v>8881.5686500000011</v>
      </c>
      <c r="K72" s="96">
        <v>9779.4475700000003</v>
      </c>
    </row>
    <row r="73" spans="2:11" s="87" customFormat="1" ht="13.5" x14ac:dyDescent="0.2">
      <c r="B73" s="89"/>
      <c r="C73" s="116" t="s">
        <v>0</v>
      </c>
      <c r="D73" s="98">
        <v>13455.19895</v>
      </c>
      <c r="E73" s="98">
        <v>8319.4537099999998</v>
      </c>
      <c r="F73" s="98">
        <v>9291.85268</v>
      </c>
      <c r="G73" s="98">
        <v>10292.970230000001</v>
      </c>
      <c r="H73" s="98"/>
      <c r="I73" s="98">
        <v>7881.4421199999997</v>
      </c>
      <c r="J73" s="98">
        <v>8881.5686500000011</v>
      </c>
      <c r="K73" s="98">
        <v>9779.4475700000003</v>
      </c>
    </row>
    <row r="74" spans="2:11" s="87" customFormat="1" ht="13.5" x14ac:dyDescent="0.2">
      <c r="B74" s="89"/>
      <c r="C74" s="116" t="s">
        <v>2</v>
      </c>
      <c r="D74" s="98">
        <v>0</v>
      </c>
      <c r="E74" s="98">
        <v>0</v>
      </c>
      <c r="F74" s="98">
        <v>0</v>
      </c>
      <c r="G74" s="98">
        <v>0</v>
      </c>
      <c r="H74" s="98"/>
      <c r="I74" s="98">
        <v>0</v>
      </c>
      <c r="J74" s="98">
        <v>0</v>
      </c>
      <c r="K74" s="98">
        <v>0</v>
      </c>
    </row>
    <row r="75" spans="2:11" s="87" customFormat="1" ht="13.5" x14ac:dyDescent="0.2">
      <c r="B75" s="89"/>
      <c r="C75" s="100" t="s">
        <v>57</v>
      </c>
      <c r="D75" s="96">
        <v>99052.873000000007</v>
      </c>
      <c r="E75" s="96">
        <v>49033.561000000002</v>
      </c>
      <c r="F75" s="96">
        <v>55255.142</v>
      </c>
      <c r="G75" s="96">
        <v>61563.750999999997</v>
      </c>
      <c r="H75" s="96"/>
      <c r="I75" s="96">
        <v>44018.069000000003</v>
      </c>
      <c r="J75" s="96">
        <v>49433.735000000001</v>
      </c>
      <c r="K75" s="96">
        <v>54425.519</v>
      </c>
    </row>
    <row r="76" spans="2:11" s="87" customFormat="1" ht="13.5" x14ac:dyDescent="0.2">
      <c r="B76" s="89"/>
      <c r="C76" s="116" t="s">
        <v>0</v>
      </c>
      <c r="D76" s="98">
        <v>99052.873000000007</v>
      </c>
      <c r="E76" s="98">
        <v>49033.561000000002</v>
      </c>
      <c r="F76" s="98">
        <v>55255.142</v>
      </c>
      <c r="G76" s="98">
        <v>61563.750999999997</v>
      </c>
      <c r="H76" s="98"/>
      <c r="I76" s="98">
        <v>44018.069000000003</v>
      </c>
      <c r="J76" s="98">
        <v>49433.735000000001</v>
      </c>
      <c r="K76" s="98">
        <v>54425.519</v>
      </c>
    </row>
    <row r="77" spans="2:11" s="87" customFormat="1" ht="13.5" x14ac:dyDescent="0.2">
      <c r="B77" s="89"/>
      <c r="C77" s="116" t="s">
        <v>2</v>
      </c>
      <c r="D77" s="98">
        <v>0</v>
      </c>
      <c r="E77" s="98">
        <v>0</v>
      </c>
      <c r="F77" s="98">
        <v>0</v>
      </c>
      <c r="G77" s="98">
        <v>0</v>
      </c>
      <c r="H77" s="98"/>
      <c r="I77" s="98">
        <v>0</v>
      </c>
      <c r="J77" s="98">
        <v>0</v>
      </c>
      <c r="K77" s="98">
        <v>0</v>
      </c>
    </row>
    <row r="78" spans="2:11" s="87" customFormat="1" ht="13.5" x14ac:dyDescent="0.2">
      <c r="B78" s="89"/>
      <c r="C78" s="100" t="s">
        <v>22</v>
      </c>
      <c r="D78" s="96">
        <v>291964.71067999996</v>
      </c>
      <c r="E78" s="96">
        <v>113075.53263000002</v>
      </c>
      <c r="F78" s="96">
        <v>136668.8898</v>
      </c>
      <c r="G78" s="96">
        <v>168518.90210000001</v>
      </c>
      <c r="H78" s="96"/>
      <c r="I78" s="96">
        <v>105426.18954999998</v>
      </c>
      <c r="J78" s="96">
        <v>129019.54672</v>
      </c>
      <c r="K78" s="96">
        <v>159058.24971999999</v>
      </c>
    </row>
    <row r="79" spans="2:11" s="87" customFormat="1" ht="13.5" x14ac:dyDescent="0.2">
      <c r="B79" s="89"/>
      <c r="C79" s="116" t="s">
        <v>0</v>
      </c>
      <c r="D79" s="98">
        <v>291964.71067999996</v>
      </c>
      <c r="E79" s="98">
        <v>113075.53263000002</v>
      </c>
      <c r="F79" s="98">
        <v>136668.8898</v>
      </c>
      <c r="G79" s="98">
        <v>168518.90210000001</v>
      </c>
      <c r="H79" s="98"/>
      <c r="I79" s="98">
        <v>105426.18954999998</v>
      </c>
      <c r="J79" s="98">
        <v>129019.54672</v>
      </c>
      <c r="K79" s="98">
        <v>159058.24971999999</v>
      </c>
    </row>
    <row r="80" spans="2:11" s="87" customFormat="1" ht="13.5" x14ac:dyDescent="0.2">
      <c r="B80" s="89"/>
      <c r="C80" s="116" t="s">
        <v>2</v>
      </c>
      <c r="D80" s="98">
        <v>0</v>
      </c>
      <c r="E80" s="98">
        <v>0</v>
      </c>
      <c r="F80" s="98">
        <v>0</v>
      </c>
      <c r="G80" s="98">
        <v>0</v>
      </c>
      <c r="H80" s="98"/>
      <c r="I80" s="98">
        <v>0</v>
      </c>
      <c r="J80" s="98">
        <v>0</v>
      </c>
      <c r="K80" s="98">
        <v>0</v>
      </c>
    </row>
    <row r="81" spans="2:11" s="87" customFormat="1" ht="13.5" x14ac:dyDescent="0.2">
      <c r="B81" s="89"/>
      <c r="C81" s="100" t="s">
        <v>41</v>
      </c>
      <c r="D81" s="96">
        <v>44511.213211200004</v>
      </c>
      <c r="E81" s="96">
        <v>35459.799590000002</v>
      </c>
      <c r="F81" s="96">
        <v>37514.975079999997</v>
      </c>
      <c r="G81" s="96">
        <v>39439.473170000005</v>
      </c>
      <c r="H81" s="96"/>
      <c r="I81" s="96">
        <v>29249.695010000003</v>
      </c>
      <c r="J81" s="96">
        <v>30422.103219999997</v>
      </c>
      <c r="K81" s="96">
        <v>32903.469660000002</v>
      </c>
    </row>
    <row r="82" spans="2:11" s="87" customFormat="1" ht="13.5" x14ac:dyDescent="0.2">
      <c r="B82" s="89"/>
      <c r="C82" s="116" t="s">
        <v>0</v>
      </c>
      <c r="D82" s="98">
        <v>44511.213211200004</v>
      </c>
      <c r="E82" s="98">
        <v>35459.799590000002</v>
      </c>
      <c r="F82" s="98">
        <v>37514.975079999997</v>
      </c>
      <c r="G82" s="98">
        <v>39439.473170000005</v>
      </c>
      <c r="H82" s="98"/>
      <c r="I82" s="98">
        <v>29249.695010000003</v>
      </c>
      <c r="J82" s="98">
        <v>30422.103219999997</v>
      </c>
      <c r="K82" s="98">
        <v>32903.469660000002</v>
      </c>
    </row>
    <row r="83" spans="2:11" s="87" customFormat="1" ht="13.5" x14ac:dyDescent="0.2">
      <c r="B83" s="89"/>
      <c r="C83" s="116" t="s">
        <v>2</v>
      </c>
      <c r="D83" s="98">
        <v>0</v>
      </c>
      <c r="E83" s="98">
        <v>0</v>
      </c>
      <c r="F83" s="98">
        <v>0</v>
      </c>
      <c r="G83" s="98">
        <v>0</v>
      </c>
      <c r="H83" s="98"/>
      <c r="I83" s="98">
        <v>0</v>
      </c>
      <c r="J83" s="98">
        <v>0</v>
      </c>
      <c r="K83" s="98">
        <v>0</v>
      </c>
    </row>
    <row r="84" spans="2:11" s="87" customFormat="1" ht="27" x14ac:dyDescent="0.2">
      <c r="B84" s="89"/>
      <c r="C84" s="100" t="s">
        <v>56</v>
      </c>
      <c r="D84" s="96">
        <v>937236.49274999998</v>
      </c>
      <c r="E84" s="96">
        <v>596546.30654999998</v>
      </c>
      <c r="F84" s="96">
        <v>647792.07212999999</v>
      </c>
      <c r="G84" s="96">
        <v>699780.53475999995</v>
      </c>
      <c r="H84" s="96"/>
      <c r="I84" s="96">
        <v>315685.90259999997</v>
      </c>
      <c r="J84" s="96">
        <v>339671.15727999993</v>
      </c>
      <c r="K84" s="96">
        <v>367664.54340999998</v>
      </c>
    </row>
    <row r="85" spans="2:11" s="87" customFormat="1" ht="13.5" x14ac:dyDescent="0.2">
      <c r="B85" s="89"/>
      <c r="C85" s="116" t="s">
        <v>0</v>
      </c>
      <c r="D85" s="98">
        <v>937236.49274999998</v>
      </c>
      <c r="E85" s="98">
        <v>596546.30654999998</v>
      </c>
      <c r="F85" s="98">
        <v>647792.07212999999</v>
      </c>
      <c r="G85" s="98">
        <v>699780.53475999995</v>
      </c>
      <c r="H85" s="98"/>
      <c r="I85" s="98">
        <v>315685.90259999997</v>
      </c>
      <c r="J85" s="98">
        <v>339671.15727999993</v>
      </c>
      <c r="K85" s="98">
        <v>367664.54340999998</v>
      </c>
    </row>
    <row r="86" spans="2:11" s="87" customFormat="1" ht="13.5" x14ac:dyDescent="0.2">
      <c r="B86" s="89"/>
      <c r="C86" s="116" t="s">
        <v>2</v>
      </c>
      <c r="D86" s="98">
        <v>0</v>
      </c>
      <c r="E86" s="98">
        <v>0</v>
      </c>
      <c r="F86" s="98">
        <v>0</v>
      </c>
      <c r="G86" s="98">
        <v>0</v>
      </c>
      <c r="H86" s="98"/>
      <c r="I86" s="98">
        <v>0</v>
      </c>
      <c r="J86" s="98">
        <v>0</v>
      </c>
      <c r="K86" s="98">
        <v>0</v>
      </c>
    </row>
    <row r="87" spans="2:11" s="87" customFormat="1" ht="13.5" x14ac:dyDescent="0.2">
      <c r="B87" s="89"/>
      <c r="C87" s="100" t="s">
        <v>47</v>
      </c>
      <c r="D87" s="96">
        <v>146180.529909</v>
      </c>
      <c r="E87" s="96">
        <v>80522.236100191381</v>
      </c>
      <c r="F87" s="96">
        <v>93425.770739266358</v>
      </c>
      <c r="G87" s="96">
        <v>105168.71773834134</v>
      </c>
      <c r="H87" s="96"/>
      <c r="I87" s="96">
        <v>49414.024349999992</v>
      </c>
      <c r="J87" s="96">
        <v>58339.733999999997</v>
      </c>
      <c r="K87" s="96">
        <v>64733.529709999988</v>
      </c>
    </row>
    <row r="88" spans="2:11" s="87" customFormat="1" ht="13.5" x14ac:dyDescent="0.2">
      <c r="B88" s="89"/>
      <c r="C88" s="116" t="s">
        <v>0</v>
      </c>
      <c r="D88" s="98">
        <v>146180.529909</v>
      </c>
      <c r="E88" s="98">
        <v>80522.236100191381</v>
      </c>
      <c r="F88" s="98">
        <v>93425.770739266358</v>
      </c>
      <c r="G88" s="98">
        <v>105168.71773834134</v>
      </c>
      <c r="H88" s="98"/>
      <c r="I88" s="98">
        <v>49414.024349999992</v>
      </c>
      <c r="J88" s="98">
        <v>58339.733999999997</v>
      </c>
      <c r="K88" s="98">
        <v>64733.529709999988</v>
      </c>
    </row>
    <row r="89" spans="2:11" s="87" customFormat="1" ht="13.5" x14ac:dyDescent="0.2">
      <c r="B89" s="89"/>
      <c r="C89" s="116" t="s">
        <v>2</v>
      </c>
      <c r="D89" s="98">
        <v>0</v>
      </c>
      <c r="E89" s="98">
        <v>0</v>
      </c>
      <c r="F89" s="98">
        <v>0</v>
      </c>
      <c r="G89" s="98">
        <v>0</v>
      </c>
      <c r="H89" s="98"/>
      <c r="I89" s="98">
        <v>0</v>
      </c>
      <c r="J89" s="98">
        <v>0</v>
      </c>
      <c r="K89" s="98">
        <v>0</v>
      </c>
    </row>
    <row r="90" spans="2:11" s="87" customFormat="1" ht="27" x14ac:dyDescent="0.2">
      <c r="B90" s="89"/>
      <c r="C90" s="100" t="s">
        <v>45</v>
      </c>
      <c r="D90" s="96">
        <v>162877.33778000003</v>
      </c>
      <c r="E90" s="96">
        <v>55823.326355303034</v>
      </c>
      <c r="F90" s="96">
        <v>69751.666106060613</v>
      </c>
      <c r="G90" s="96">
        <v>85430.005856818185</v>
      </c>
      <c r="H90" s="96"/>
      <c r="I90" s="96">
        <v>47426.078399999999</v>
      </c>
      <c r="J90" s="96">
        <v>53543.552179999999</v>
      </c>
      <c r="K90" s="96">
        <v>73999.965569999986</v>
      </c>
    </row>
    <row r="91" spans="2:11" s="87" customFormat="1" ht="13.5" x14ac:dyDescent="0.2">
      <c r="B91" s="89"/>
      <c r="C91" s="116" t="s">
        <v>0</v>
      </c>
      <c r="D91" s="98">
        <v>162877.33778000003</v>
      </c>
      <c r="E91" s="98">
        <v>55823.326355303034</v>
      </c>
      <c r="F91" s="98">
        <v>69751.666106060613</v>
      </c>
      <c r="G91" s="98">
        <v>85430.005856818185</v>
      </c>
      <c r="H91" s="98"/>
      <c r="I91" s="98">
        <v>47426.078399999999</v>
      </c>
      <c r="J91" s="98">
        <v>53543.552179999999</v>
      </c>
      <c r="K91" s="98">
        <v>73999.965569999986</v>
      </c>
    </row>
    <row r="92" spans="2:11" s="87" customFormat="1" ht="13.5" x14ac:dyDescent="0.2">
      <c r="B92" s="89"/>
      <c r="C92" s="116" t="s">
        <v>2</v>
      </c>
      <c r="D92" s="98">
        <v>0</v>
      </c>
      <c r="E92" s="98">
        <v>0</v>
      </c>
      <c r="F92" s="98">
        <v>0</v>
      </c>
      <c r="G92" s="98">
        <v>0</v>
      </c>
      <c r="H92" s="98"/>
      <c r="I92" s="98">
        <v>0</v>
      </c>
      <c r="J92" s="98">
        <v>0</v>
      </c>
      <c r="K92" s="98">
        <v>0</v>
      </c>
    </row>
    <row r="93" spans="2:11" s="87" customFormat="1" ht="13.5" x14ac:dyDescent="0.2">
      <c r="B93" s="89"/>
      <c r="C93" s="100" t="s">
        <v>43</v>
      </c>
      <c r="D93" s="96">
        <v>326462.03591999994</v>
      </c>
      <c r="E93" s="96">
        <v>190819.83807</v>
      </c>
      <c r="F93" s="96">
        <v>216525.68184</v>
      </c>
      <c r="G93" s="96">
        <v>243452.22396999999</v>
      </c>
      <c r="H93" s="96"/>
      <c r="I93" s="96">
        <v>165153.43174999999</v>
      </c>
      <c r="J93" s="96">
        <v>185097.37901</v>
      </c>
      <c r="K93" s="96">
        <v>204484.11800999998</v>
      </c>
    </row>
    <row r="94" spans="2:11" s="87" customFormat="1" ht="13.5" x14ac:dyDescent="0.2">
      <c r="B94" s="89"/>
      <c r="C94" s="116" t="s">
        <v>0</v>
      </c>
      <c r="D94" s="98">
        <v>326462.03591999994</v>
      </c>
      <c r="E94" s="98">
        <v>190819.83807</v>
      </c>
      <c r="F94" s="98">
        <v>216525.68184</v>
      </c>
      <c r="G94" s="98">
        <v>243452.22396999999</v>
      </c>
      <c r="H94" s="98"/>
      <c r="I94" s="98">
        <v>165153.43174999999</v>
      </c>
      <c r="J94" s="98">
        <v>185097.37901</v>
      </c>
      <c r="K94" s="98">
        <v>204484.11800999998</v>
      </c>
    </row>
    <row r="95" spans="2:11" s="87" customFormat="1" ht="13.5" x14ac:dyDescent="0.2">
      <c r="B95" s="89"/>
      <c r="C95" s="116" t="s">
        <v>2</v>
      </c>
      <c r="D95" s="98">
        <v>0</v>
      </c>
      <c r="E95" s="98">
        <v>0</v>
      </c>
      <c r="F95" s="98">
        <v>0</v>
      </c>
      <c r="G95" s="98">
        <v>0</v>
      </c>
      <c r="H95" s="98"/>
      <c r="I95" s="98">
        <v>0</v>
      </c>
      <c r="J95" s="98">
        <v>0</v>
      </c>
      <c r="K95" s="98">
        <v>0</v>
      </c>
    </row>
    <row r="96" spans="2:11" s="87" customFormat="1" ht="27" x14ac:dyDescent="0.2">
      <c r="B96" s="89"/>
      <c r="C96" s="100" t="s">
        <v>46</v>
      </c>
      <c r="D96" s="96">
        <v>690037.68102999998</v>
      </c>
      <c r="E96" s="96">
        <v>402521.98060083331</v>
      </c>
      <c r="F96" s="96">
        <v>460025.12068666669</v>
      </c>
      <c r="G96" s="96">
        <v>517528.26077250001</v>
      </c>
      <c r="H96" s="96"/>
      <c r="I96" s="96">
        <v>353489.46232443594</v>
      </c>
      <c r="J96" s="96">
        <v>391310.83564755</v>
      </c>
      <c r="K96" s="96">
        <v>429132.20897066407</v>
      </c>
    </row>
    <row r="97" spans="2:11" s="87" customFormat="1" ht="13.5" x14ac:dyDescent="0.2">
      <c r="B97" s="89"/>
      <c r="C97" s="116" t="s">
        <v>0</v>
      </c>
      <c r="D97" s="98">
        <v>392863.20003000001</v>
      </c>
      <c r="E97" s="98">
        <v>229170.2000175</v>
      </c>
      <c r="F97" s="98">
        <v>261908.80002000002</v>
      </c>
      <c r="G97" s="98">
        <v>294647.40002250002</v>
      </c>
      <c r="H97" s="98"/>
      <c r="I97" s="98">
        <v>214198.10498956047</v>
      </c>
      <c r="J97" s="98">
        <v>232120.71297912087</v>
      </c>
      <c r="K97" s="98">
        <v>250043.32096868134</v>
      </c>
    </row>
    <row r="98" spans="2:11" s="87" customFormat="1" ht="13.5" x14ac:dyDescent="0.2">
      <c r="B98" s="89"/>
      <c r="C98" s="116" t="s">
        <v>2</v>
      </c>
      <c r="D98" s="98">
        <v>297174.48100000003</v>
      </c>
      <c r="E98" s="98">
        <v>173351.78058333331</v>
      </c>
      <c r="F98" s="98">
        <v>198116.32066666667</v>
      </c>
      <c r="G98" s="98">
        <v>222880.86074999999</v>
      </c>
      <c r="H98" s="98"/>
      <c r="I98" s="98">
        <v>139291.35733487547</v>
      </c>
      <c r="J98" s="98">
        <v>159190.1226684291</v>
      </c>
      <c r="K98" s="98">
        <v>179088.88800198276</v>
      </c>
    </row>
    <row r="99" spans="2:11" s="87" customFormat="1" ht="13.5" x14ac:dyDescent="0.2">
      <c r="B99" s="89"/>
      <c r="C99" s="100" t="s">
        <v>81</v>
      </c>
      <c r="D99" s="96">
        <v>109042.01022116232</v>
      </c>
      <c r="E99" s="96">
        <v>63905.755959916678</v>
      </c>
      <c r="F99" s="96">
        <v>72933.00681133334</v>
      </c>
      <c r="G99" s="96">
        <v>81960.257662750009</v>
      </c>
      <c r="H99" s="96"/>
      <c r="I99" s="96">
        <v>27980.414779999999</v>
      </c>
      <c r="J99" s="96">
        <v>36459.106299999999</v>
      </c>
      <c r="K99" s="96">
        <v>39698.792889999997</v>
      </c>
    </row>
    <row r="100" spans="2:11" s="87" customFormat="1" ht="13.5" x14ac:dyDescent="0.2">
      <c r="B100" s="89"/>
      <c r="C100" s="116" t="s">
        <v>0</v>
      </c>
      <c r="D100" s="98">
        <v>109042.01022116232</v>
      </c>
      <c r="E100" s="98">
        <v>63905.755959916678</v>
      </c>
      <c r="F100" s="98">
        <v>72933.00681133334</v>
      </c>
      <c r="G100" s="98">
        <v>81960.257662750009</v>
      </c>
      <c r="H100" s="98"/>
      <c r="I100" s="98">
        <v>27980.414779999999</v>
      </c>
      <c r="J100" s="98">
        <v>36459.106299999999</v>
      </c>
      <c r="K100" s="98">
        <v>39698.792889999997</v>
      </c>
    </row>
    <row r="101" spans="2:11" s="87" customFormat="1" ht="13.5" x14ac:dyDescent="0.2">
      <c r="B101" s="89"/>
      <c r="C101" s="116" t="s">
        <v>2</v>
      </c>
      <c r="D101" s="98">
        <v>0</v>
      </c>
      <c r="E101" s="98">
        <v>0</v>
      </c>
      <c r="F101" s="98">
        <v>0</v>
      </c>
      <c r="G101" s="98">
        <v>0</v>
      </c>
      <c r="H101" s="98"/>
      <c r="I101" s="98">
        <v>0</v>
      </c>
      <c r="J101" s="98">
        <v>0</v>
      </c>
      <c r="K101" s="98">
        <v>0</v>
      </c>
    </row>
    <row r="102" spans="2:11" s="87" customFormat="1" ht="27" x14ac:dyDescent="0.2">
      <c r="B102" s="89"/>
      <c r="C102" s="100" t="s">
        <v>86</v>
      </c>
      <c r="D102" s="96">
        <v>35688.777999999998</v>
      </c>
      <c r="E102" s="96">
        <v>19898.03</v>
      </c>
      <c r="F102" s="96">
        <v>22994.224999999999</v>
      </c>
      <c r="G102" s="96">
        <v>25953.947</v>
      </c>
      <c r="H102" s="96"/>
      <c r="I102" s="96">
        <v>16741.631000000001</v>
      </c>
      <c r="J102" s="96">
        <v>18676.339</v>
      </c>
      <c r="K102" s="96">
        <v>20939.557000000001</v>
      </c>
    </row>
    <row r="103" spans="2:11" s="87" customFormat="1" ht="13.5" x14ac:dyDescent="0.2">
      <c r="B103" s="89"/>
      <c r="C103" s="116" t="s">
        <v>0</v>
      </c>
      <c r="D103" s="98">
        <v>35688.777999999998</v>
      </c>
      <c r="E103" s="98">
        <v>19898.03</v>
      </c>
      <c r="F103" s="98">
        <v>22994.224999999999</v>
      </c>
      <c r="G103" s="98">
        <v>25953.947</v>
      </c>
      <c r="H103" s="98"/>
      <c r="I103" s="98">
        <v>16741.631000000001</v>
      </c>
      <c r="J103" s="98">
        <v>18676.339</v>
      </c>
      <c r="K103" s="98">
        <v>20939.557000000001</v>
      </c>
    </row>
    <row r="104" spans="2:11" s="87" customFormat="1" ht="13.5" x14ac:dyDescent="0.2">
      <c r="B104" s="89"/>
      <c r="C104" s="116" t="s">
        <v>2</v>
      </c>
      <c r="D104" s="98">
        <v>0</v>
      </c>
      <c r="E104" s="98">
        <v>0</v>
      </c>
      <c r="F104" s="98">
        <v>0</v>
      </c>
      <c r="G104" s="98">
        <v>0</v>
      </c>
      <c r="H104" s="98"/>
      <c r="I104" s="98">
        <v>0</v>
      </c>
      <c r="J104" s="98">
        <v>0</v>
      </c>
      <c r="K104" s="98">
        <v>0</v>
      </c>
    </row>
    <row r="105" spans="2:11" s="87" customFormat="1" ht="27" x14ac:dyDescent="0.2">
      <c r="B105" s="89"/>
      <c r="C105" s="100" t="s">
        <v>24</v>
      </c>
      <c r="D105" s="96">
        <v>9916.6792899999982</v>
      </c>
      <c r="E105" s="96">
        <v>5950.0075700000007</v>
      </c>
      <c r="F105" s="96">
        <v>6545.0083299999997</v>
      </c>
      <c r="G105" s="96">
        <v>7040.8423000000003</v>
      </c>
      <c r="H105" s="96"/>
      <c r="I105" s="96">
        <v>4849.7927299999992</v>
      </c>
      <c r="J105" s="96">
        <v>5586.2908499999994</v>
      </c>
      <c r="K105" s="96">
        <v>6001.7624099999994</v>
      </c>
    </row>
    <row r="106" spans="2:11" s="87" customFormat="1" ht="13.5" x14ac:dyDescent="0.2">
      <c r="B106" s="89"/>
      <c r="C106" s="116" t="s">
        <v>0</v>
      </c>
      <c r="D106" s="98">
        <v>9916.6792899999982</v>
      </c>
      <c r="E106" s="98">
        <v>5950.0075700000007</v>
      </c>
      <c r="F106" s="98">
        <v>6545.0083299999997</v>
      </c>
      <c r="G106" s="98">
        <v>7040.8423000000003</v>
      </c>
      <c r="H106" s="98"/>
      <c r="I106" s="98">
        <v>4849.7927299999992</v>
      </c>
      <c r="J106" s="98">
        <v>5586.2908499999994</v>
      </c>
      <c r="K106" s="98">
        <v>6001.7624099999994</v>
      </c>
    </row>
    <row r="107" spans="2:11" s="87" customFormat="1" ht="13.5" x14ac:dyDescent="0.2">
      <c r="B107" s="89"/>
      <c r="C107" s="116" t="s">
        <v>2</v>
      </c>
      <c r="D107" s="98">
        <v>0</v>
      </c>
      <c r="E107" s="98">
        <v>0</v>
      </c>
      <c r="F107" s="98">
        <v>0</v>
      </c>
      <c r="G107" s="98">
        <v>0</v>
      </c>
      <c r="H107" s="98"/>
      <c r="I107" s="98">
        <v>0</v>
      </c>
      <c r="J107" s="98">
        <v>0</v>
      </c>
      <c r="K107" s="98">
        <v>0</v>
      </c>
    </row>
    <row r="108" spans="2:11" s="87" customFormat="1" ht="27" x14ac:dyDescent="0.2">
      <c r="B108" s="89"/>
      <c r="C108" s="100" t="s">
        <v>54</v>
      </c>
      <c r="D108" s="96">
        <v>23197.705999999998</v>
      </c>
      <c r="E108" s="96">
        <v>12933.72</v>
      </c>
      <c r="F108" s="96">
        <v>14946.245999999999</v>
      </c>
      <c r="G108" s="96">
        <v>16870.064999999999</v>
      </c>
      <c r="H108" s="96"/>
      <c r="I108" s="96">
        <v>10882.06</v>
      </c>
      <c r="J108" s="96">
        <v>12139.620999999999</v>
      </c>
      <c r="K108" s="96">
        <v>13610.712</v>
      </c>
    </row>
    <row r="109" spans="2:11" s="87" customFormat="1" ht="13.5" x14ac:dyDescent="0.2">
      <c r="B109" s="89"/>
      <c r="C109" s="116" t="s">
        <v>0</v>
      </c>
      <c r="D109" s="98">
        <v>23197.705999999998</v>
      </c>
      <c r="E109" s="98">
        <v>12933.72</v>
      </c>
      <c r="F109" s="98">
        <v>14946.245999999999</v>
      </c>
      <c r="G109" s="98">
        <v>16870.064999999999</v>
      </c>
      <c r="H109" s="98"/>
      <c r="I109" s="98">
        <v>10882.06</v>
      </c>
      <c r="J109" s="98">
        <v>12139.620999999999</v>
      </c>
      <c r="K109" s="98">
        <v>13610.712</v>
      </c>
    </row>
    <row r="110" spans="2:11" s="87" customFormat="1" ht="13.5" x14ac:dyDescent="0.2">
      <c r="B110" s="89"/>
      <c r="C110" s="116" t="s">
        <v>2</v>
      </c>
      <c r="D110" s="98">
        <v>0</v>
      </c>
      <c r="E110" s="98">
        <v>0</v>
      </c>
      <c r="F110" s="98">
        <v>0</v>
      </c>
      <c r="G110" s="98">
        <v>0</v>
      </c>
      <c r="H110" s="98"/>
      <c r="I110" s="98">
        <v>0</v>
      </c>
      <c r="J110" s="98">
        <v>0</v>
      </c>
      <c r="K110" s="98">
        <v>0</v>
      </c>
    </row>
    <row r="111" spans="2:11" s="87" customFormat="1" ht="27" x14ac:dyDescent="0.2">
      <c r="B111" s="89"/>
      <c r="C111" s="100" t="s">
        <v>55</v>
      </c>
      <c r="D111" s="96">
        <v>3568.8780000000002</v>
      </c>
      <c r="E111" s="96">
        <v>1989.8030000000001</v>
      </c>
      <c r="F111" s="96">
        <v>2299.4229999999998</v>
      </c>
      <c r="G111" s="96">
        <v>2595.395</v>
      </c>
      <c r="H111" s="96"/>
      <c r="I111" s="96">
        <v>1674.163</v>
      </c>
      <c r="J111" s="96">
        <v>1867.634</v>
      </c>
      <c r="K111" s="96">
        <v>2093.9560000000001</v>
      </c>
    </row>
    <row r="112" spans="2:11" s="87" customFormat="1" ht="13.5" x14ac:dyDescent="0.2">
      <c r="B112" s="89"/>
      <c r="C112" s="116" t="s">
        <v>0</v>
      </c>
      <c r="D112" s="98">
        <v>3568.8780000000002</v>
      </c>
      <c r="E112" s="98">
        <v>1989.8030000000001</v>
      </c>
      <c r="F112" s="98">
        <v>2299.4229999999998</v>
      </c>
      <c r="G112" s="98">
        <v>2595.395</v>
      </c>
      <c r="H112" s="98"/>
      <c r="I112" s="98">
        <v>1674.163</v>
      </c>
      <c r="J112" s="98">
        <v>1867.634</v>
      </c>
      <c r="K112" s="98">
        <v>2093.9560000000001</v>
      </c>
    </row>
    <row r="113" spans="1:11" s="87" customFormat="1" ht="13.5" x14ac:dyDescent="0.2">
      <c r="B113" s="89"/>
      <c r="C113" s="116" t="s">
        <v>2</v>
      </c>
      <c r="D113" s="98">
        <v>0</v>
      </c>
      <c r="E113" s="98">
        <v>0</v>
      </c>
      <c r="F113" s="98">
        <v>0</v>
      </c>
      <c r="G113" s="98">
        <v>0</v>
      </c>
      <c r="H113" s="98"/>
      <c r="I113" s="98">
        <v>0</v>
      </c>
      <c r="J113" s="98">
        <v>0</v>
      </c>
      <c r="K113" s="98">
        <v>0</v>
      </c>
    </row>
    <row r="114" spans="1:11" s="87" customFormat="1" ht="27" x14ac:dyDescent="0.2">
      <c r="B114" s="89"/>
      <c r="C114" s="100" t="s">
        <v>53</v>
      </c>
      <c r="D114" s="96">
        <v>115988.52899999999</v>
      </c>
      <c r="E114" s="96">
        <v>64668.597999999998</v>
      </c>
      <c r="F114" s="96">
        <v>74731.232000000004</v>
      </c>
      <c r="G114" s="96">
        <v>84350.327000000005</v>
      </c>
      <c r="H114" s="96"/>
      <c r="I114" s="96">
        <v>54410.3</v>
      </c>
      <c r="J114" s="96">
        <v>60698.103000000003</v>
      </c>
      <c r="K114" s="96">
        <v>68053.561000000002</v>
      </c>
    </row>
    <row r="115" spans="1:11" s="87" customFormat="1" ht="13.5" x14ac:dyDescent="0.2">
      <c r="B115" s="89"/>
      <c r="C115" s="116" t="s">
        <v>0</v>
      </c>
      <c r="D115" s="98">
        <v>115988.52899999999</v>
      </c>
      <c r="E115" s="98">
        <v>64668.597999999998</v>
      </c>
      <c r="F115" s="98">
        <v>74731.232000000004</v>
      </c>
      <c r="G115" s="98">
        <v>84350.327000000005</v>
      </c>
      <c r="H115" s="98"/>
      <c r="I115" s="98">
        <v>54410.3</v>
      </c>
      <c r="J115" s="98">
        <v>60698.103000000003</v>
      </c>
      <c r="K115" s="98">
        <v>68053.561000000002</v>
      </c>
    </row>
    <row r="116" spans="1:11" s="87" customFormat="1" ht="13.5" x14ac:dyDescent="0.2">
      <c r="B116" s="89"/>
      <c r="C116" s="116" t="s">
        <v>2</v>
      </c>
      <c r="D116" s="98">
        <v>0</v>
      </c>
      <c r="E116" s="98">
        <v>0</v>
      </c>
      <c r="F116" s="98">
        <v>0</v>
      </c>
      <c r="G116" s="98">
        <v>0</v>
      </c>
      <c r="H116" s="98"/>
      <c r="I116" s="98">
        <v>0</v>
      </c>
      <c r="J116" s="98">
        <v>0</v>
      </c>
      <c r="K116" s="98">
        <v>0</v>
      </c>
    </row>
    <row r="117" spans="1:11" s="87" customFormat="1" ht="27" x14ac:dyDescent="0.2">
      <c r="B117" s="89"/>
      <c r="C117" s="100" t="s">
        <v>31</v>
      </c>
      <c r="D117" s="96">
        <v>3108.8382799999995</v>
      </c>
      <c r="E117" s="96">
        <v>2178.6281300000001</v>
      </c>
      <c r="F117" s="96">
        <v>2338.6701599999992</v>
      </c>
      <c r="G117" s="96">
        <v>2498.7121899999993</v>
      </c>
      <c r="H117" s="96"/>
      <c r="I117" s="96">
        <v>1511.1175700000001</v>
      </c>
      <c r="J117" s="96">
        <v>1701.18128</v>
      </c>
      <c r="K117" s="96">
        <v>1716.29376</v>
      </c>
    </row>
    <row r="118" spans="1:11" s="87" customFormat="1" ht="13.5" x14ac:dyDescent="0.2">
      <c r="B118" s="89"/>
      <c r="C118" s="116" t="s">
        <v>0</v>
      </c>
      <c r="D118" s="98">
        <v>3108.8382799999995</v>
      </c>
      <c r="E118" s="98">
        <v>2178.6281300000001</v>
      </c>
      <c r="F118" s="98">
        <v>2338.6701599999992</v>
      </c>
      <c r="G118" s="98">
        <v>2498.7121899999993</v>
      </c>
      <c r="H118" s="98"/>
      <c r="I118" s="98">
        <v>1511.1175700000001</v>
      </c>
      <c r="J118" s="98">
        <v>1701.18128</v>
      </c>
      <c r="K118" s="98">
        <v>1716.29376</v>
      </c>
    </row>
    <row r="119" spans="1:11" s="87" customFormat="1" ht="13.5" x14ac:dyDescent="0.2">
      <c r="B119" s="89"/>
      <c r="C119" s="116" t="s">
        <v>2</v>
      </c>
      <c r="D119" s="98">
        <v>0</v>
      </c>
      <c r="E119" s="98">
        <v>0</v>
      </c>
      <c r="F119" s="98">
        <v>0</v>
      </c>
      <c r="G119" s="98">
        <v>0</v>
      </c>
      <c r="H119" s="98"/>
      <c r="I119" s="98">
        <v>0</v>
      </c>
      <c r="J119" s="98">
        <v>0</v>
      </c>
      <c r="K119" s="98">
        <v>0</v>
      </c>
    </row>
    <row r="120" spans="1:11" ht="13.5" x14ac:dyDescent="0.2">
      <c r="B120" s="89" t="s">
        <v>157</v>
      </c>
      <c r="C120" s="90" t="s">
        <v>10</v>
      </c>
      <c r="D120" s="98"/>
      <c r="E120" s="98"/>
      <c r="F120" s="98"/>
      <c r="G120" s="98"/>
      <c r="H120" s="98"/>
      <c r="I120" s="98"/>
      <c r="J120" s="98"/>
      <c r="K120" s="98"/>
    </row>
    <row r="121" spans="1:11" ht="13.5" x14ac:dyDescent="0.2">
      <c r="B121" s="89"/>
      <c r="C121" s="100" t="s">
        <v>21</v>
      </c>
      <c r="D121" s="96">
        <v>4872121.7398899999</v>
      </c>
      <c r="E121" s="96">
        <v>1248868.64454</v>
      </c>
      <c r="F121" s="96">
        <v>1395798.2297499999</v>
      </c>
      <c r="G121" s="96">
        <v>1497746.7309100002</v>
      </c>
      <c r="H121" s="96"/>
      <c r="I121" s="96">
        <v>1248868.64454</v>
      </c>
      <c r="J121" s="96">
        <v>1395798.2297499999</v>
      </c>
      <c r="K121" s="96">
        <v>1497746.7309100002</v>
      </c>
    </row>
    <row r="122" spans="1:11" ht="13.5" x14ac:dyDescent="0.2">
      <c r="B122" s="89"/>
      <c r="C122" s="116" t="s">
        <v>0</v>
      </c>
      <c r="D122" s="98">
        <v>2720615.6502499999</v>
      </c>
      <c r="E122" s="98">
        <v>644267.93380999996</v>
      </c>
      <c r="F122" s="98">
        <v>757691.69224</v>
      </c>
      <c r="G122" s="98">
        <v>828227.32157999999</v>
      </c>
      <c r="H122" s="98"/>
      <c r="I122" s="98">
        <v>644267.93380999996</v>
      </c>
      <c r="J122" s="98">
        <v>757691.69224</v>
      </c>
      <c r="K122" s="98">
        <v>828227.32157999999</v>
      </c>
    </row>
    <row r="123" spans="1:11" ht="13.5" x14ac:dyDescent="0.2">
      <c r="B123" s="89"/>
      <c r="C123" s="117" t="s">
        <v>2</v>
      </c>
      <c r="D123" s="98">
        <v>2151506.0896399999</v>
      </c>
      <c r="E123" s="98">
        <v>604600.71073000005</v>
      </c>
      <c r="F123" s="98">
        <v>638106.53750999994</v>
      </c>
      <c r="G123" s="98">
        <v>669519.40933000005</v>
      </c>
      <c r="H123" s="98"/>
      <c r="I123" s="98">
        <v>604600.71073000005</v>
      </c>
      <c r="J123" s="98">
        <v>638106.53750999994</v>
      </c>
      <c r="K123" s="98">
        <v>669519.40933000005</v>
      </c>
    </row>
    <row r="124" spans="1:11" ht="27" x14ac:dyDescent="0.2">
      <c r="B124" s="89"/>
      <c r="C124" s="100" t="s">
        <v>75</v>
      </c>
      <c r="D124" s="96">
        <v>43079.277999999998</v>
      </c>
      <c r="E124" s="96">
        <v>38645.822999999997</v>
      </c>
      <c r="F124" s="96">
        <v>38645.822999999997</v>
      </c>
      <c r="G124" s="96">
        <v>38645.822999999997</v>
      </c>
      <c r="H124" s="96"/>
      <c r="I124" s="96">
        <v>36447.701019999993</v>
      </c>
      <c r="J124" s="96">
        <v>36447.701019999993</v>
      </c>
      <c r="K124" s="96">
        <v>36447.701019999993</v>
      </c>
    </row>
    <row r="125" spans="1:11" ht="13.5" x14ac:dyDescent="0.2">
      <c r="A125" s="99"/>
      <c r="B125" s="89"/>
      <c r="C125" s="116" t="s">
        <v>0</v>
      </c>
      <c r="D125" s="98">
        <v>25519.597000000002</v>
      </c>
      <c r="E125" s="98">
        <v>21086.142</v>
      </c>
      <c r="F125" s="98">
        <v>21086.142</v>
      </c>
      <c r="G125" s="98">
        <v>21086.142</v>
      </c>
      <c r="H125" s="98"/>
      <c r="I125" s="98">
        <v>18929.23632</v>
      </c>
      <c r="J125" s="98">
        <v>18929.23632</v>
      </c>
      <c r="K125" s="98">
        <v>18929.23632</v>
      </c>
    </row>
    <row r="126" spans="1:11" ht="13.5" x14ac:dyDescent="0.2">
      <c r="A126" s="99"/>
      <c r="B126" s="89"/>
      <c r="C126" s="116" t="s">
        <v>2</v>
      </c>
      <c r="D126" s="98">
        <v>17559.681</v>
      </c>
      <c r="E126" s="98">
        <v>17559.681</v>
      </c>
      <c r="F126" s="98">
        <v>17559.681</v>
      </c>
      <c r="G126" s="98">
        <v>17559.681</v>
      </c>
      <c r="H126" s="98"/>
      <c r="I126" s="98">
        <v>17518.4647</v>
      </c>
      <c r="J126" s="98">
        <v>17518.4647</v>
      </c>
      <c r="K126" s="98">
        <v>17518.4647</v>
      </c>
    </row>
    <row r="127" spans="1:11" ht="27" x14ac:dyDescent="0.2">
      <c r="B127" s="89" t="s">
        <v>158</v>
      </c>
      <c r="C127" s="90" t="s">
        <v>11</v>
      </c>
      <c r="D127" s="98"/>
      <c r="E127" s="98"/>
      <c r="F127" s="98"/>
      <c r="G127" s="98"/>
      <c r="H127" s="98"/>
      <c r="I127" s="98"/>
      <c r="J127" s="98"/>
      <c r="K127" s="98"/>
    </row>
    <row r="128" spans="1:11" ht="13.5" x14ac:dyDescent="0.2">
      <c r="B128" s="89"/>
      <c r="C128" s="100" t="s">
        <v>21</v>
      </c>
      <c r="D128" s="96">
        <v>24007.7745</v>
      </c>
      <c r="E128" s="96">
        <v>14363.396630000001</v>
      </c>
      <c r="F128" s="96">
        <v>14363.396630000001</v>
      </c>
      <c r="G128" s="96">
        <v>14363.396630000001</v>
      </c>
      <c r="H128" s="96"/>
      <c r="I128" s="96">
        <v>12007.149800000001</v>
      </c>
      <c r="J128" s="96">
        <v>12007.149800000001</v>
      </c>
      <c r="K128" s="96">
        <v>12007.149800000001</v>
      </c>
    </row>
    <row r="129" spans="2:11" ht="13.5" x14ac:dyDescent="0.2">
      <c r="B129" s="89"/>
      <c r="C129" s="116" t="s">
        <v>0</v>
      </c>
      <c r="D129" s="98">
        <v>24007.7745</v>
      </c>
      <c r="E129" s="98">
        <v>14363.396630000001</v>
      </c>
      <c r="F129" s="98">
        <v>14363.396630000001</v>
      </c>
      <c r="G129" s="98">
        <v>14363.396630000001</v>
      </c>
      <c r="H129" s="98"/>
      <c r="I129" s="98">
        <v>12007.149800000001</v>
      </c>
      <c r="J129" s="98">
        <v>12007.149800000001</v>
      </c>
      <c r="K129" s="98">
        <v>12007.149800000001</v>
      </c>
    </row>
    <row r="130" spans="2:11" ht="13.5" x14ac:dyDescent="0.2">
      <c r="B130" s="89"/>
      <c r="C130" s="117" t="s">
        <v>2</v>
      </c>
      <c r="D130" s="98">
        <v>0</v>
      </c>
      <c r="E130" s="98">
        <v>0</v>
      </c>
      <c r="F130" s="98">
        <v>0</v>
      </c>
      <c r="G130" s="98">
        <v>0</v>
      </c>
      <c r="H130" s="98"/>
      <c r="I130" s="98">
        <v>0</v>
      </c>
      <c r="J130" s="98">
        <v>0</v>
      </c>
      <c r="K130" s="98">
        <v>0</v>
      </c>
    </row>
    <row r="131" spans="2:11" ht="27" x14ac:dyDescent="0.2">
      <c r="B131" s="89"/>
      <c r="C131" s="100" t="s">
        <v>212</v>
      </c>
      <c r="D131" s="96">
        <v>470240.93041434756</v>
      </c>
      <c r="E131" s="96">
        <v>135032.72661000001</v>
      </c>
      <c r="F131" s="96">
        <v>134684.75251999998</v>
      </c>
      <c r="G131" s="96">
        <v>235217.92076800001</v>
      </c>
      <c r="H131" s="96"/>
      <c r="I131" s="96">
        <v>135043.22229000003</v>
      </c>
      <c r="J131" s="96">
        <v>134684.75251999998</v>
      </c>
      <c r="K131" s="96">
        <v>235217.92076800001</v>
      </c>
    </row>
    <row r="132" spans="2:11" ht="13.5" x14ac:dyDescent="0.2">
      <c r="B132" s="89"/>
      <c r="C132" s="116" t="s">
        <v>0</v>
      </c>
      <c r="D132" s="98">
        <v>470240.93041434756</v>
      </c>
      <c r="E132" s="98">
        <v>135032.72661000001</v>
      </c>
      <c r="F132" s="98">
        <v>134684.75251999998</v>
      </c>
      <c r="G132" s="98">
        <v>235217.92076800001</v>
      </c>
      <c r="H132" s="98"/>
      <c r="I132" s="98">
        <v>135043.22229000003</v>
      </c>
      <c r="J132" s="98">
        <v>134684.75251999998</v>
      </c>
      <c r="K132" s="98">
        <v>235217.92076800001</v>
      </c>
    </row>
    <row r="133" spans="2:11" ht="13.5" x14ac:dyDescent="0.2">
      <c r="B133" s="89"/>
      <c r="C133" s="116" t="s">
        <v>2</v>
      </c>
      <c r="D133" s="98">
        <v>0</v>
      </c>
      <c r="E133" s="98">
        <v>0</v>
      </c>
      <c r="F133" s="98">
        <v>0</v>
      </c>
      <c r="G133" s="98">
        <v>0</v>
      </c>
      <c r="H133" s="98"/>
      <c r="I133" s="98">
        <v>0</v>
      </c>
      <c r="J133" s="98">
        <v>0</v>
      </c>
      <c r="K133" s="98">
        <v>0</v>
      </c>
    </row>
    <row r="134" spans="2:11" s="87" customFormat="1" ht="27" x14ac:dyDescent="0.2">
      <c r="B134" s="89"/>
      <c r="C134" s="100" t="s">
        <v>127</v>
      </c>
      <c r="D134" s="96">
        <v>2042.9407800000001</v>
      </c>
      <c r="E134" s="96">
        <v>1096.7895800000001</v>
      </c>
      <c r="F134" s="96">
        <v>1274.2827199999999</v>
      </c>
      <c r="G134" s="96">
        <v>1453.85473</v>
      </c>
      <c r="H134" s="96"/>
      <c r="I134" s="96">
        <v>908.02558999999997</v>
      </c>
      <c r="J134" s="96">
        <v>1126.6908100000001</v>
      </c>
      <c r="K134" s="96">
        <v>1378.0625500000001</v>
      </c>
    </row>
    <row r="135" spans="2:11" s="87" customFormat="1" ht="13.5" x14ac:dyDescent="0.2">
      <c r="B135" s="89"/>
      <c r="C135" s="116" t="s">
        <v>0</v>
      </c>
      <c r="D135" s="98">
        <v>2042.9407800000001</v>
      </c>
      <c r="E135" s="98">
        <v>1096.7895800000001</v>
      </c>
      <c r="F135" s="98">
        <v>1274.2827199999999</v>
      </c>
      <c r="G135" s="98">
        <v>1453.85473</v>
      </c>
      <c r="H135" s="98"/>
      <c r="I135" s="98">
        <v>908.02558999999997</v>
      </c>
      <c r="J135" s="98">
        <v>1126.6908100000001</v>
      </c>
      <c r="K135" s="98">
        <v>1378.0625500000001</v>
      </c>
    </row>
    <row r="136" spans="2:11" s="87" customFormat="1" ht="13.5" x14ac:dyDescent="0.2">
      <c r="B136" s="89"/>
      <c r="C136" s="116" t="s">
        <v>2</v>
      </c>
      <c r="D136" s="98">
        <v>0</v>
      </c>
      <c r="E136" s="98">
        <v>0</v>
      </c>
      <c r="F136" s="98">
        <v>0</v>
      </c>
      <c r="G136" s="98">
        <v>0</v>
      </c>
      <c r="H136" s="98"/>
      <c r="I136" s="98">
        <v>0</v>
      </c>
      <c r="J136" s="98">
        <v>0</v>
      </c>
      <c r="K136" s="98">
        <v>0</v>
      </c>
    </row>
    <row r="137" spans="2:11" s="87" customFormat="1" ht="27" x14ac:dyDescent="0.2">
      <c r="B137" s="89"/>
      <c r="C137" s="100" t="s">
        <v>294</v>
      </c>
      <c r="D137" s="96">
        <v>732.33900000000006</v>
      </c>
      <c r="E137" s="96">
        <v>485</v>
      </c>
      <c r="F137" s="96">
        <v>553</v>
      </c>
      <c r="G137" s="96">
        <v>610</v>
      </c>
      <c r="H137" s="96"/>
      <c r="I137" s="96">
        <v>359.09228999999999</v>
      </c>
      <c r="J137" s="96">
        <v>360.35668999999996</v>
      </c>
      <c r="K137" s="96">
        <v>455.30738999999994</v>
      </c>
    </row>
    <row r="138" spans="2:11" s="87" customFormat="1" ht="13.5" x14ac:dyDescent="0.2">
      <c r="B138" s="89"/>
      <c r="C138" s="116" t="s">
        <v>0</v>
      </c>
      <c r="D138" s="98">
        <v>732.33900000000006</v>
      </c>
      <c r="E138" s="98">
        <v>485</v>
      </c>
      <c r="F138" s="98">
        <v>553</v>
      </c>
      <c r="G138" s="98">
        <v>610</v>
      </c>
      <c r="H138" s="98"/>
      <c r="I138" s="98">
        <v>359.09228999999999</v>
      </c>
      <c r="J138" s="98">
        <v>360.35668999999996</v>
      </c>
      <c r="K138" s="98">
        <v>455.30738999999994</v>
      </c>
    </row>
    <row r="139" spans="2:11" s="87" customFormat="1" ht="13.5" x14ac:dyDescent="0.2">
      <c r="B139" s="89"/>
      <c r="C139" s="116" t="s">
        <v>2</v>
      </c>
      <c r="D139" s="98">
        <v>0</v>
      </c>
      <c r="E139" s="98">
        <v>0</v>
      </c>
      <c r="F139" s="98">
        <v>0</v>
      </c>
      <c r="G139" s="98">
        <v>0</v>
      </c>
      <c r="H139" s="98"/>
      <c r="I139" s="98">
        <v>0</v>
      </c>
      <c r="J139" s="98">
        <v>0</v>
      </c>
      <c r="K139" s="98">
        <v>0</v>
      </c>
    </row>
    <row r="140" spans="2:11" ht="27" x14ac:dyDescent="0.2">
      <c r="B140" s="89"/>
      <c r="C140" s="100" t="s">
        <v>249</v>
      </c>
      <c r="D140" s="96">
        <v>19805.488120000002</v>
      </c>
      <c r="E140" s="96">
        <v>10642.628000000001</v>
      </c>
      <c r="F140" s="96">
        <v>10642.628000000001</v>
      </c>
      <c r="G140" s="96">
        <v>10642.628000000001</v>
      </c>
      <c r="H140" s="96"/>
      <c r="I140" s="96">
        <v>10642.628000000001</v>
      </c>
      <c r="J140" s="96">
        <v>10642.628000000001</v>
      </c>
      <c r="K140" s="96">
        <v>10642.628000000001</v>
      </c>
    </row>
    <row r="141" spans="2:11" ht="13.5" x14ac:dyDescent="0.2">
      <c r="B141" s="89"/>
      <c r="C141" s="116" t="s">
        <v>0</v>
      </c>
      <c r="D141" s="98">
        <v>19805.488120000002</v>
      </c>
      <c r="E141" s="98">
        <v>10642.628000000001</v>
      </c>
      <c r="F141" s="98">
        <v>10642.628000000001</v>
      </c>
      <c r="G141" s="98">
        <v>10642.628000000001</v>
      </c>
      <c r="H141" s="98"/>
      <c r="I141" s="98">
        <v>10642.628000000001</v>
      </c>
      <c r="J141" s="98">
        <v>10642.628000000001</v>
      </c>
      <c r="K141" s="98">
        <v>10642.628000000001</v>
      </c>
    </row>
    <row r="142" spans="2:11" ht="13.5" x14ac:dyDescent="0.2">
      <c r="B142" s="89"/>
      <c r="C142" s="116" t="s">
        <v>2</v>
      </c>
      <c r="D142" s="98">
        <v>0</v>
      </c>
      <c r="E142" s="98">
        <v>0</v>
      </c>
      <c r="F142" s="98">
        <v>0</v>
      </c>
      <c r="G142" s="98">
        <v>0</v>
      </c>
      <c r="H142" s="98"/>
      <c r="I142" s="98">
        <v>0</v>
      </c>
      <c r="J142" s="98">
        <v>0</v>
      </c>
      <c r="K142" s="98">
        <v>0</v>
      </c>
    </row>
    <row r="143" spans="2:11" s="87" customFormat="1" ht="27" x14ac:dyDescent="0.2">
      <c r="B143" s="89"/>
      <c r="C143" s="100" t="s">
        <v>178</v>
      </c>
      <c r="D143" s="96">
        <v>6329.4922500000002</v>
      </c>
      <c r="E143" s="96">
        <v>3502.3036499999998</v>
      </c>
      <c r="F143" s="96">
        <v>3950.5727400000001</v>
      </c>
      <c r="G143" s="96">
        <v>4399.5418300000001</v>
      </c>
      <c r="H143" s="96"/>
      <c r="I143" s="96">
        <v>3452.8063900000002</v>
      </c>
      <c r="J143" s="96">
        <v>3892.9791399999999</v>
      </c>
      <c r="K143" s="96">
        <v>4332.0458200000003</v>
      </c>
    </row>
    <row r="144" spans="2:11" s="87" customFormat="1" ht="13.5" x14ac:dyDescent="0.2">
      <c r="B144" s="89"/>
      <c r="C144" s="116" t="s">
        <v>0</v>
      </c>
      <c r="D144" s="98">
        <v>6329.4922500000002</v>
      </c>
      <c r="E144" s="98">
        <v>3502.3036499999998</v>
      </c>
      <c r="F144" s="98">
        <v>3950.5727400000001</v>
      </c>
      <c r="G144" s="98">
        <v>4399.5418300000001</v>
      </c>
      <c r="H144" s="98"/>
      <c r="I144" s="98">
        <v>3452.8063900000002</v>
      </c>
      <c r="J144" s="98">
        <v>3892.9791399999999</v>
      </c>
      <c r="K144" s="98">
        <v>4332.0458200000003</v>
      </c>
    </row>
    <row r="145" spans="1:11" s="87" customFormat="1" ht="13.5" x14ac:dyDescent="0.2">
      <c r="B145" s="89"/>
      <c r="C145" s="116" t="s">
        <v>2</v>
      </c>
      <c r="D145" s="98">
        <v>0</v>
      </c>
      <c r="E145" s="98">
        <v>0</v>
      </c>
      <c r="F145" s="98">
        <v>0</v>
      </c>
      <c r="G145" s="98">
        <v>0</v>
      </c>
      <c r="H145" s="98"/>
      <c r="I145" s="98">
        <v>0</v>
      </c>
      <c r="J145" s="98">
        <v>0</v>
      </c>
      <c r="K145" s="98">
        <v>0</v>
      </c>
    </row>
    <row r="146" spans="1:11" s="87" customFormat="1" ht="13.5" x14ac:dyDescent="0.2">
      <c r="B146" s="89"/>
      <c r="C146" s="100" t="s">
        <v>206</v>
      </c>
      <c r="D146" s="96">
        <v>8501.3476300000002</v>
      </c>
      <c r="E146" s="96">
        <v>3910.3145911413012</v>
      </c>
      <c r="F146" s="96">
        <v>4562.1396313043442</v>
      </c>
      <c r="G146" s="96">
        <v>5025.9815414673876</v>
      </c>
      <c r="H146" s="96"/>
      <c r="I146" s="96">
        <v>1363.99251</v>
      </c>
      <c r="J146" s="96">
        <v>1766.3476499999999</v>
      </c>
      <c r="K146" s="96">
        <v>2303.0966400000002</v>
      </c>
    </row>
    <row r="147" spans="1:11" s="87" customFormat="1" ht="13.5" x14ac:dyDescent="0.2">
      <c r="A147" s="88"/>
      <c r="B147" s="89"/>
      <c r="C147" s="116" t="s">
        <v>0</v>
      </c>
      <c r="D147" s="98">
        <v>8501.3476300000002</v>
      </c>
      <c r="E147" s="98">
        <v>3910.3145911413012</v>
      </c>
      <c r="F147" s="98">
        <v>4562.1396313043442</v>
      </c>
      <c r="G147" s="98">
        <v>5025.9815414673876</v>
      </c>
      <c r="H147" s="98"/>
      <c r="I147" s="98">
        <v>1363.99251</v>
      </c>
      <c r="J147" s="98">
        <v>1766.3476499999999</v>
      </c>
      <c r="K147" s="98">
        <v>2303.0966400000002</v>
      </c>
    </row>
    <row r="148" spans="1:11" s="87" customFormat="1" ht="13.5" x14ac:dyDescent="0.2">
      <c r="A148" s="88"/>
      <c r="B148" s="89"/>
      <c r="C148" s="116" t="s">
        <v>2</v>
      </c>
      <c r="D148" s="98">
        <v>0</v>
      </c>
      <c r="E148" s="98">
        <v>0</v>
      </c>
      <c r="F148" s="98">
        <v>0</v>
      </c>
      <c r="G148" s="98">
        <v>0</v>
      </c>
      <c r="H148" s="98"/>
      <c r="I148" s="98">
        <v>0</v>
      </c>
      <c r="J148" s="98">
        <v>0</v>
      </c>
      <c r="K148" s="98">
        <v>0</v>
      </c>
    </row>
    <row r="149" spans="1:11" s="87" customFormat="1" ht="13.5" x14ac:dyDescent="0.2">
      <c r="B149" s="89"/>
      <c r="C149" s="100" t="s">
        <v>124</v>
      </c>
      <c r="D149" s="96">
        <v>414974.98457465001</v>
      </c>
      <c r="E149" s="96">
        <v>170848.23730840001</v>
      </c>
      <c r="F149" s="96">
        <v>189135.1765787625</v>
      </c>
      <c r="G149" s="96">
        <v>195294.10475832497</v>
      </c>
      <c r="H149" s="96"/>
      <c r="I149" s="96">
        <v>168059.00137839996</v>
      </c>
      <c r="J149" s="96">
        <v>185219.28822759999</v>
      </c>
      <c r="K149" s="96">
        <v>190582.58834599997</v>
      </c>
    </row>
    <row r="150" spans="1:11" s="87" customFormat="1" ht="13.5" x14ac:dyDescent="0.2">
      <c r="A150" s="88"/>
      <c r="B150" s="89"/>
      <c r="C150" s="116" t="s">
        <v>0</v>
      </c>
      <c r="D150" s="98">
        <v>26563.55757465</v>
      </c>
      <c r="E150" s="98">
        <v>14411.118700000001</v>
      </c>
      <c r="F150" s="98">
        <v>16101.926221162499</v>
      </c>
      <c r="G150" s="98">
        <v>17077.094682324998</v>
      </c>
      <c r="H150" s="98"/>
      <c r="I150" s="98">
        <v>11623.00382</v>
      </c>
      <c r="J150" s="98">
        <v>12187.15892</v>
      </c>
      <c r="K150" s="98">
        <v>12366.69954</v>
      </c>
    </row>
    <row r="151" spans="1:11" s="87" customFormat="1" ht="13.5" x14ac:dyDescent="0.2">
      <c r="A151" s="88"/>
      <c r="B151" s="89"/>
      <c r="C151" s="116" t="s">
        <v>2</v>
      </c>
      <c r="D151" s="98">
        <v>388411.42700000003</v>
      </c>
      <c r="E151" s="98">
        <v>156437.11860840002</v>
      </c>
      <c r="F151" s="98">
        <v>173033.25035760002</v>
      </c>
      <c r="G151" s="98">
        <v>178217.01007599998</v>
      </c>
      <c r="H151" s="98"/>
      <c r="I151" s="98">
        <v>156435.99755839998</v>
      </c>
      <c r="J151" s="98">
        <v>173032.1293076</v>
      </c>
      <c r="K151" s="98">
        <v>178215.888806</v>
      </c>
    </row>
    <row r="152" spans="1:11" s="87" customFormat="1" ht="27" x14ac:dyDescent="0.2">
      <c r="B152" s="89"/>
      <c r="C152" s="100" t="s">
        <v>220</v>
      </c>
      <c r="D152" s="96">
        <v>356.74799999999999</v>
      </c>
      <c r="E152" s="96">
        <v>118.598</v>
      </c>
      <c r="F152" s="96">
        <v>140.28399999999999</v>
      </c>
      <c r="G152" s="96">
        <v>161.898</v>
      </c>
      <c r="H152" s="96"/>
      <c r="I152" s="96">
        <v>17.177129999999998</v>
      </c>
      <c r="J152" s="96">
        <v>18.345130000000001</v>
      </c>
      <c r="K152" s="96">
        <v>18.339130000000001</v>
      </c>
    </row>
    <row r="153" spans="1:11" s="87" customFormat="1" ht="13.5" x14ac:dyDescent="0.2">
      <c r="A153" s="88"/>
      <c r="B153" s="89"/>
      <c r="C153" s="116" t="s">
        <v>0</v>
      </c>
      <c r="D153" s="98">
        <v>356.74799999999999</v>
      </c>
      <c r="E153" s="98">
        <v>118.598</v>
      </c>
      <c r="F153" s="98">
        <v>140.28399999999999</v>
      </c>
      <c r="G153" s="98">
        <v>161.898</v>
      </c>
      <c r="H153" s="98"/>
      <c r="I153" s="98">
        <v>17.177129999999998</v>
      </c>
      <c r="J153" s="98">
        <v>18.345130000000001</v>
      </c>
      <c r="K153" s="98">
        <v>18.339130000000001</v>
      </c>
    </row>
    <row r="154" spans="1:11" s="87" customFormat="1" ht="13.5" x14ac:dyDescent="0.2">
      <c r="B154" s="89"/>
      <c r="C154" s="116" t="s">
        <v>2</v>
      </c>
      <c r="D154" s="98">
        <v>0</v>
      </c>
      <c r="E154" s="98">
        <v>0</v>
      </c>
      <c r="F154" s="98">
        <v>0</v>
      </c>
      <c r="G154" s="98">
        <v>0</v>
      </c>
      <c r="H154" s="98"/>
      <c r="I154" s="98">
        <v>0</v>
      </c>
      <c r="J154" s="98">
        <v>0</v>
      </c>
      <c r="K154" s="98">
        <v>0</v>
      </c>
    </row>
    <row r="155" spans="1:11" ht="13.5" x14ac:dyDescent="0.2">
      <c r="B155" s="89"/>
      <c r="C155" s="100" t="s">
        <v>145</v>
      </c>
      <c r="D155" s="96">
        <v>71390.450460000007</v>
      </c>
      <c r="E155" s="96">
        <v>55957.000898733342</v>
      </c>
      <c r="F155" s="96">
        <v>55957.000898733342</v>
      </c>
      <c r="G155" s="96">
        <v>55957.000898733342</v>
      </c>
      <c r="H155" s="96"/>
      <c r="I155" s="96">
        <v>40221.673900000002</v>
      </c>
      <c r="J155" s="96">
        <v>40221.673900000002</v>
      </c>
      <c r="K155" s="96">
        <v>40221.673900000002</v>
      </c>
    </row>
    <row r="156" spans="1:11" ht="13.5" x14ac:dyDescent="0.2">
      <c r="B156" s="89"/>
      <c r="C156" s="116" t="s">
        <v>0</v>
      </c>
      <c r="D156" s="98">
        <v>71390.450460000007</v>
      </c>
      <c r="E156" s="98">
        <v>55957.000898733342</v>
      </c>
      <c r="F156" s="98">
        <v>55957.000898733342</v>
      </c>
      <c r="G156" s="98">
        <v>55957.000898733342</v>
      </c>
      <c r="H156" s="98"/>
      <c r="I156" s="98">
        <v>40221.673900000002</v>
      </c>
      <c r="J156" s="98">
        <v>40221.673900000002</v>
      </c>
      <c r="K156" s="98">
        <v>40221.673900000002</v>
      </c>
    </row>
    <row r="157" spans="1:11" ht="13.5" x14ac:dyDescent="0.2">
      <c r="B157" s="89"/>
      <c r="C157" s="116" t="s">
        <v>2</v>
      </c>
      <c r="D157" s="98">
        <v>0</v>
      </c>
      <c r="E157" s="98">
        <v>0</v>
      </c>
      <c r="F157" s="98">
        <v>0</v>
      </c>
      <c r="G157" s="98">
        <v>0</v>
      </c>
      <c r="H157" s="98"/>
      <c r="I157" s="98">
        <v>0</v>
      </c>
      <c r="J157" s="98">
        <v>0</v>
      </c>
      <c r="K157" s="98">
        <v>0</v>
      </c>
    </row>
    <row r="158" spans="1:11" s="87" customFormat="1" ht="13.5" x14ac:dyDescent="0.2">
      <c r="B158" s="89"/>
      <c r="C158" s="100" t="s">
        <v>295</v>
      </c>
      <c r="D158" s="96">
        <v>3032.8159999999998</v>
      </c>
      <c r="E158" s="96">
        <v>2061.683</v>
      </c>
      <c r="F158" s="96">
        <v>2264.569</v>
      </c>
      <c r="G158" s="96">
        <v>2463.1379999999999</v>
      </c>
      <c r="H158" s="96"/>
      <c r="I158" s="96">
        <v>1565.4953700000001</v>
      </c>
      <c r="J158" s="96">
        <v>1604.76829</v>
      </c>
      <c r="K158" s="96">
        <v>1664.61157</v>
      </c>
    </row>
    <row r="159" spans="1:11" s="87" customFormat="1" ht="13.5" x14ac:dyDescent="0.2">
      <c r="B159" s="89"/>
      <c r="C159" s="116" t="s">
        <v>0</v>
      </c>
      <c r="D159" s="98">
        <v>3032.8159999999998</v>
      </c>
      <c r="E159" s="98">
        <v>2061.683</v>
      </c>
      <c r="F159" s="98">
        <v>2264.569</v>
      </c>
      <c r="G159" s="98">
        <v>2463.1379999999999</v>
      </c>
      <c r="H159" s="98"/>
      <c r="I159" s="98">
        <v>1565.4953700000001</v>
      </c>
      <c r="J159" s="98">
        <v>1604.76829</v>
      </c>
      <c r="K159" s="98">
        <v>1664.61157</v>
      </c>
    </row>
    <row r="160" spans="1:11" s="87" customFormat="1" ht="13.5" x14ac:dyDescent="0.2">
      <c r="B160" s="89"/>
      <c r="C160" s="116" t="s">
        <v>2</v>
      </c>
      <c r="D160" s="98">
        <v>0</v>
      </c>
      <c r="E160" s="98">
        <v>0</v>
      </c>
      <c r="F160" s="98">
        <v>0</v>
      </c>
      <c r="G160" s="98">
        <v>0</v>
      </c>
      <c r="H160" s="98"/>
      <c r="I160" s="98">
        <v>0</v>
      </c>
      <c r="J160" s="98">
        <v>0</v>
      </c>
      <c r="K160" s="98">
        <v>0</v>
      </c>
    </row>
    <row r="161" spans="1:66" s="87" customFormat="1" ht="27" x14ac:dyDescent="0.2">
      <c r="B161" s="89"/>
      <c r="C161" s="100" t="s">
        <v>221</v>
      </c>
      <c r="D161" s="96">
        <v>6141.4821300000003</v>
      </c>
      <c r="E161" s="96">
        <v>5004.3491100000001</v>
      </c>
      <c r="F161" s="96">
        <v>5731.1961300000003</v>
      </c>
      <c r="G161" s="96">
        <v>839.50513999999998</v>
      </c>
      <c r="H161" s="96"/>
      <c r="I161" s="96">
        <v>4701.7431099999994</v>
      </c>
      <c r="J161" s="96">
        <v>5522.2290499999999</v>
      </c>
      <c r="K161" s="96">
        <v>1292.41632</v>
      </c>
    </row>
    <row r="162" spans="1:66" s="87" customFormat="1" ht="13.5" x14ac:dyDescent="0.2">
      <c r="B162" s="89"/>
      <c r="C162" s="116" t="s">
        <v>0</v>
      </c>
      <c r="D162" s="98">
        <v>6141.4821300000003</v>
      </c>
      <c r="E162" s="98">
        <v>5004.3491100000001</v>
      </c>
      <c r="F162" s="98">
        <v>5731.1961300000003</v>
      </c>
      <c r="G162" s="98">
        <v>839.50513999999998</v>
      </c>
      <c r="H162" s="98"/>
      <c r="I162" s="98">
        <v>4701.7431099999994</v>
      </c>
      <c r="J162" s="98">
        <v>5522.2290499999999</v>
      </c>
      <c r="K162" s="98">
        <v>1292.41632</v>
      </c>
    </row>
    <row r="163" spans="1:66" s="87" customFormat="1" ht="13.5" x14ac:dyDescent="0.2">
      <c r="B163" s="89"/>
      <c r="C163" s="116" t="s">
        <v>2</v>
      </c>
      <c r="D163" s="98">
        <v>0</v>
      </c>
      <c r="E163" s="98">
        <v>0</v>
      </c>
      <c r="F163" s="98">
        <v>0</v>
      </c>
      <c r="G163" s="98">
        <v>0</v>
      </c>
      <c r="H163" s="98"/>
      <c r="I163" s="98">
        <v>0</v>
      </c>
      <c r="J163" s="98">
        <v>0</v>
      </c>
      <c r="K163" s="98">
        <v>0</v>
      </c>
    </row>
    <row r="164" spans="1:66" s="87" customFormat="1" ht="13.5" x14ac:dyDescent="0.2">
      <c r="B164" s="89"/>
      <c r="C164" s="100" t="s">
        <v>58</v>
      </c>
      <c r="D164" s="96">
        <v>2516.9143100000001</v>
      </c>
      <c r="E164" s="96">
        <v>1362.4951799999999</v>
      </c>
      <c r="F164" s="96">
        <v>1434.37456</v>
      </c>
      <c r="G164" s="96">
        <v>2119.33277</v>
      </c>
      <c r="H164" s="96"/>
      <c r="I164" s="96">
        <v>968.52383999999995</v>
      </c>
      <c r="J164" s="96">
        <v>997.44121999999993</v>
      </c>
      <c r="K164" s="96">
        <v>1639.0201299999999</v>
      </c>
    </row>
    <row r="165" spans="1:66" s="87" customFormat="1" ht="13.5" x14ac:dyDescent="0.2">
      <c r="B165" s="89"/>
      <c r="C165" s="116" t="s">
        <v>0</v>
      </c>
      <c r="D165" s="98">
        <v>2516.9143100000001</v>
      </c>
      <c r="E165" s="98">
        <v>1362.4951799999999</v>
      </c>
      <c r="F165" s="98">
        <v>1434.37456</v>
      </c>
      <c r="G165" s="98">
        <v>2119.33277</v>
      </c>
      <c r="H165" s="98"/>
      <c r="I165" s="98">
        <v>968.52383999999995</v>
      </c>
      <c r="J165" s="98">
        <v>997.44121999999993</v>
      </c>
      <c r="K165" s="98">
        <v>1639.0201299999999</v>
      </c>
    </row>
    <row r="166" spans="1:66" s="87" customFormat="1" ht="13.5" x14ac:dyDescent="0.2">
      <c r="B166" s="89"/>
      <c r="C166" s="116" t="s">
        <v>2</v>
      </c>
      <c r="D166" s="98">
        <v>0</v>
      </c>
      <c r="E166" s="98">
        <v>0</v>
      </c>
      <c r="F166" s="98">
        <v>0</v>
      </c>
      <c r="G166" s="98">
        <v>0</v>
      </c>
      <c r="H166" s="98"/>
      <c r="I166" s="98">
        <v>0</v>
      </c>
      <c r="J166" s="98">
        <v>0</v>
      </c>
      <c r="K166" s="98">
        <v>0</v>
      </c>
    </row>
    <row r="167" spans="1:66" s="87" customFormat="1" ht="27" x14ac:dyDescent="0.2">
      <c r="B167" s="89"/>
      <c r="C167" s="100" t="s">
        <v>186</v>
      </c>
      <c r="D167" s="96">
        <v>874.74088000000006</v>
      </c>
      <c r="E167" s="96">
        <v>236.2167</v>
      </c>
      <c r="F167" s="96">
        <v>260.09123999999997</v>
      </c>
      <c r="G167" s="96">
        <v>342.72903000000002</v>
      </c>
      <c r="H167" s="96"/>
      <c r="I167" s="96">
        <v>200.92789000000002</v>
      </c>
      <c r="J167" s="96">
        <v>224.80243000000002</v>
      </c>
      <c r="K167" s="96">
        <v>296.88433000000003</v>
      </c>
    </row>
    <row r="168" spans="1:66" s="87" customFormat="1" ht="13.5" x14ac:dyDescent="0.2">
      <c r="B168" s="89"/>
      <c r="C168" s="116" t="s">
        <v>0</v>
      </c>
      <c r="D168" s="98">
        <v>874.74088000000006</v>
      </c>
      <c r="E168" s="98">
        <v>236.2167</v>
      </c>
      <c r="F168" s="98">
        <v>260.09123999999997</v>
      </c>
      <c r="G168" s="98">
        <v>342.72903000000002</v>
      </c>
      <c r="H168" s="98"/>
      <c r="I168" s="98">
        <v>200.92789000000002</v>
      </c>
      <c r="J168" s="98">
        <v>224.80243000000002</v>
      </c>
      <c r="K168" s="98">
        <v>296.88433000000003</v>
      </c>
    </row>
    <row r="169" spans="1:66" s="87" customFormat="1" ht="13.5" x14ac:dyDescent="0.2">
      <c r="B169" s="89"/>
      <c r="C169" s="116" t="s">
        <v>2</v>
      </c>
      <c r="D169" s="98">
        <v>0</v>
      </c>
      <c r="E169" s="98">
        <v>0</v>
      </c>
      <c r="F169" s="98">
        <v>0</v>
      </c>
      <c r="G169" s="98">
        <v>0</v>
      </c>
      <c r="H169" s="98"/>
      <c r="I169" s="98">
        <v>0</v>
      </c>
      <c r="J169" s="98">
        <v>0</v>
      </c>
      <c r="K169" s="98">
        <v>0</v>
      </c>
    </row>
    <row r="170" spans="1:66" s="87" customFormat="1" ht="27" x14ac:dyDescent="0.2">
      <c r="B170" s="89"/>
      <c r="C170" s="100" t="s">
        <v>177</v>
      </c>
      <c r="D170" s="96">
        <v>170.41399999999999</v>
      </c>
      <c r="E170" s="96">
        <v>170.41399999999999</v>
      </c>
      <c r="F170" s="96">
        <v>170.41399999999999</v>
      </c>
      <c r="G170" s="96">
        <v>170.41399999999999</v>
      </c>
      <c r="H170" s="96"/>
      <c r="I170" s="96">
        <v>156.60900000000001</v>
      </c>
      <c r="J170" s="96">
        <v>156.60900000000001</v>
      </c>
      <c r="K170" s="96">
        <v>156.60900000000001</v>
      </c>
    </row>
    <row r="171" spans="1:66" s="87" customFormat="1" ht="13.5" x14ac:dyDescent="0.2">
      <c r="B171" s="89"/>
      <c r="C171" s="116" t="s">
        <v>0</v>
      </c>
      <c r="D171" s="98">
        <v>170.41399999999999</v>
      </c>
      <c r="E171" s="98">
        <v>170.41399999999999</v>
      </c>
      <c r="F171" s="98">
        <v>170.41399999999999</v>
      </c>
      <c r="G171" s="98">
        <v>170.41399999999999</v>
      </c>
      <c r="H171" s="98"/>
      <c r="I171" s="98">
        <v>156.60900000000001</v>
      </c>
      <c r="J171" s="98">
        <v>156.60900000000001</v>
      </c>
      <c r="K171" s="98">
        <v>156.60900000000001</v>
      </c>
    </row>
    <row r="172" spans="1:66" s="87" customFormat="1" ht="13.5" x14ac:dyDescent="0.2">
      <c r="B172" s="89"/>
      <c r="C172" s="116" t="s">
        <v>2</v>
      </c>
      <c r="D172" s="98">
        <v>0</v>
      </c>
      <c r="E172" s="98">
        <v>0</v>
      </c>
      <c r="F172" s="98">
        <v>0</v>
      </c>
      <c r="G172" s="98">
        <v>0</v>
      </c>
      <c r="H172" s="98"/>
      <c r="I172" s="98">
        <v>0</v>
      </c>
      <c r="J172" s="98">
        <v>0</v>
      </c>
      <c r="K172" s="98">
        <v>0</v>
      </c>
    </row>
    <row r="173" spans="1:66" s="87" customFormat="1" ht="13.5" x14ac:dyDescent="0.2">
      <c r="B173" s="89"/>
      <c r="C173" s="100" t="s">
        <v>298</v>
      </c>
      <c r="D173" s="96">
        <v>22973.428170000003</v>
      </c>
      <c r="E173" s="96">
        <v>7657.8093900000003</v>
      </c>
      <c r="F173" s="96">
        <v>9572.2617399999999</v>
      </c>
      <c r="G173" s="96">
        <v>11486.71408</v>
      </c>
      <c r="H173" s="96"/>
      <c r="I173" s="96">
        <v>7657.8093900000003</v>
      </c>
      <c r="J173" s="96">
        <v>9572.2617399999999</v>
      </c>
      <c r="K173" s="96">
        <v>11486.714089999999</v>
      </c>
    </row>
    <row r="174" spans="1:66" s="87" customFormat="1" ht="13.5" x14ac:dyDescent="0.2">
      <c r="B174" s="89"/>
      <c r="C174" s="116" t="s">
        <v>0</v>
      </c>
      <c r="D174" s="98">
        <v>22973.428170000003</v>
      </c>
      <c r="E174" s="98">
        <v>7657.8093900000003</v>
      </c>
      <c r="F174" s="98">
        <v>9572.2617399999999</v>
      </c>
      <c r="G174" s="98">
        <v>11486.71408</v>
      </c>
      <c r="H174" s="98"/>
      <c r="I174" s="98">
        <v>7657.8093900000003</v>
      </c>
      <c r="J174" s="98">
        <v>9572.2617399999999</v>
      </c>
      <c r="K174" s="98">
        <v>11486.714089999999</v>
      </c>
    </row>
    <row r="175" spans="1:66" s="87" customFormat="1" ht="13.5" x14ac:dyDescent="0.2">
      <c r="B175" s="89"/>
      <c r="C175" s="116" t="s">
        <v>2</v>
      </c>
      <c r="D175" s="98">
        <v>0</v>
      </c>
      <c r="E175" s="98">
        <v>0</v>
      </c>
      <c r="F175" s="98">
        <v>0</v>
      </c>
      <c r="G175" s="98">
        <v>0</v>
      </c>
      <c r="H175" s="98"/>
      <c r="I175" s="98">
        <v>0</v>
      </c>
      <c r="J175" s="98">
        <v>0</v>
      </c>
      <c r="K175" s="98">
        <v>0</v>
      </c>
    </row>
    <row r="176" spans="1:66" s="87" customFormat="1" ht="13.5" x14ac:dyDescent="0.2">
      <c r="A176" s="86"/>
      <c r="B176" s="89" t="s">
        <v>159</v>
      </c>
      <c r="C176" s="90" t="s">
        <v>59</v>
      </c>
      <c r="D176" s="98"/>
      <c r="E176" s="98"/>
      <c r="F176" s="98"/>
      <c r="G176" s="98"/>
      <c r="H176" s="98"/>
      <c r="I176" s="98"/>
      <c r="J176" s="98"/>
      <c r="K176" s="98"/>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row>
    <row r="177" spans="1:66" s="87" customFormat="1" ht="13.5" x14ac:dyDescent="0.2">
      <c r="A177" s="86"/>
      <c r="B177" s="89"/>
      <c r="C177" s="100" t="s">
        <v>21</v>
      </c>
      <c r="D177" s="96">
        <v>6018241.0117699997</v>
      </c>
      <c r="E177" s="96">
        <v>4168114.4935599999</v>
      </c>
      <c r="F177" s="96">
        <v>4604268.28467</v>
      </c>
      <c r="G177" s="96">
        <v>4962029.67325</v>
      </c>
      <c r="H177" s="96"/>
      <c r="I177" s="96">
        <v>2832978.9830399998</v>
      </c>
      <c r="J177" s="96">
        <v>3353604.38613</v>
      </c>
      <c r="K177" s="96">
        <v>4003354.0807600007</v>
      </c>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row>
    <row r="178" spans="1:66" s="87" customFormat="1" ht="13.5" x14ac:dyDescent="0.2">
      <c r="A178" s="86"/>
      <c r="B178" s="89"/>
      <c r="C178" s="116" t="s">
        <v>0</v>
      </c>
      <c r="D178" s="98">
        <v>36322.412770000003</v>
      </c>
      <c r="E178" s="98">
        <v>26265.468769999996</v>
      </c>
      <c r="F178" s="98">
        <v>26265.468769999996</v>
      </c>
      <c r="G178" s="98">
        <v>26276.437729999998</v>
      </c>
      <c r="H178" s="98"/>
      <c r="I178" s="98">
        <v>15676.405250000002</v>
      </c>
      <c r="J178" s="98">
        <v>23529.847160000005</v>
      </c>
      <c r="K178" s="98">
        <v>24514.177150000003</v>
      </c>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row>
    <row r="179" spans="1:66" s="87" customFormat="1" ht="13.5" x14ac:dyDescent="0.2">
      <c r="A179" s="86"/>
      <c r="B179" s="89"/>
      <c r="C179" s="116" t="s">
        <v>2</v>
      </c>
      <c r="D179" s="98">
        <v>5981918.5989999995</v>
      </c>
      <c r="E179" s="98">
        <v>4141849.0247900002</v>
      </c>
      <c r="F179" s="98">
        <v>4578002.8158999998</v>
      </c>
      <c r="G179" s="98">
        <v>4935753.2355200006</v>
      </c>
      <c r="H179" s="98"/>
      <c r="I179" s="98">
        <v>2817302.57779</v>
      </c>
      <c r="J179" s="98">
        <v>3330074.5389700001</v>
      </c>
      <c r="K179" s="98">
        <v>3978839.9036100004</v>
      </c>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row>
    <row r="180" spans="1:66" s="87" customFormat="1" ht="13.5" x14ac:dyDescent="0.2">
      <c r="B180" s="89"/>
      <c r="C180" s="100" t="s">
        <v>194</v>
      </c>
      <c r="D180" s="96">
        <v>13901.545</v>
      </c>
      <c r="E180" s="96">
        <v>8910.6550000000007</v>
      </c>
      <c r="F180" s="96">
        <v>9596.0290000000005</v>
      </c>
      <c r="G180" s="96">
        <v>10520.582</v>
      </c>
      <c r="H180" s="96"/>
      <c r="I180" s="96">
        <v>7429.4740000000002</v>
      </c>
      <c r="J180" s="96">
        <v>8220.1640000000007</v>
      </c>
      <c r="K180" s="96">
        <v>9314.5570000000007</v>
      </c>
    </row>
    <row r="181" spans="1:66" s="87" customFormat="1" ht="13.5" x14ac:dyDescent="0.2">
      <c r="B181" s="89"/>
      <c r="C181" s="116" t="s">
        <v>0</v>
      </c>
      <c r="D181" s="98">
        <v>13901.545</v>
      </c>
      <c r="E181" s="98">
        <v>8910.6550000000007</v>
      </c>
      <c r="F181" s="98">
        <v>9596.0290000000005</v>
      </c>
      <c r="G181" s="98">
        <v>10520.582</v>
      </c>
      <c r="H181" s="98"/>
      <c r="I181" s="98">
        <v>7429.4740000000002</v>
      </c>
      <c r="J181" s="98">
        <v>8220.1640000000007</v>
      </c>
      <c r="K181" s="98">
        <v>9314.5570000000007</v>
      </c>
    </row>
    <row r="182" spans="1:66" s="87" customFormat="1" ht="13.5" x14ac:dyDescent="0.2">
      <c r="B182" s="89"/>
      <c r="C182" s="116" t="s">
        <v>2</v>
      </c>
      <c r="D182" s="98">
        <v>0</v>
      </c>
      <c r="E182" s="98">
        <v>0</v>
      </c>
      <c r="F182" s="98">
        <v>0</v>
      </c>
      <c r="G182" s="98">
        <v>0</v>
      </c>
      <c r="H182" s="98"/>
      <c r="I182" s="98">
        <v>0</v>
      </c>
      <c r="J182" s="98">
        <v>0</v>
      </c>
      <c r="K182" s="98">
        <v>0</v>
      </c>
    </row>
    <row r="183" spans="1:66" s="87" customFormat="1" ht="27" x14ac:dyDescent="0.2">
      <c r="B183" s="89"/>
      <c r="C183" s="100" t="s">
        <v>126</v>
      </c>
      <c r="D183" s="96">
        <v>24606.219000000001</v>
      </c>
      <c r="E183" s="96">
        <v>11008.596</v>
      </c>
      <c r="F183" s="96">
        <v>13678.688</v>
      </c>
      <c r="G183" s="96">
        <v>16346.052</v>
      </c>
      <c r="H183" s="96"/>
      <c r="I183" s="96">
        <v>8292.6119999999992</v>
      </c>
      <c r="J183" s="96">
        <v>12470.178</v>
      </c>
      <c r="K183" s="96">
        <v>14862.787</v>
      </c>
    </row>
    <row r="184" spans="1:66" s="87" customFormat="1" ht="13.5" x14ac:dyDescent="0.2">
      <c r="B184" s="89"/>
      <c r="C184" s="116" t="s">
        <v>0</v>
      </c>
      <c r="D184" s="98">
        <v>24606.219000000001</v>
      </c>
      <c r="E184" s="98">
        <v>11008.596</v>
      </c>
      <c r="F184" s="98">
        <v>13678.688</v>
      </c>
      <c r="G184" s="98">
        <v>16346.052</v>
      </c>
      <c r="H184" s="98"/>
      <c r="I184" s="98">
        <v>8292.6119999999992</v>
      </c>
      <c r="J184" s="98">
        <v>12470.178</v>
      </c>
      <c r="K184" s="98">
        <v>14862.787</v>
      </c>
    </row>
    <row r="185" spans="1:66" s="87" customFormat="1" ht="13.5" x14ac:dyDescent="0.2">
      <c r="B185" s="89"/>
      <c r="C185" s="116" t="s">
        <v>2</v>
      </c>
      <c r="D185" s="98">
        <v>0</v>
      </c>
      <c r="E185" s="98">
        <v>0</v>
      </c>
      <c r="F185" s="98">
        <v>0</v>
      </c>
      <c r="G185" s="98">
        <v>0</v>
      </c>
      <c r="H185" s="98"/>
      <c r="I185" s="98">
        <v>0</v>
      </c>
      <c r="J185" s="98">
        <v>0</v>
      </c>
      <c r="K185" s="98">
        <v>0</v>
      </c>
    </row>
    <row r="186" spans="1:66" s="87" customFormat="1" ht="13.5" x14ac:dyDescent="0.2">
      <c r="B186" s="89"/>
      <c r="C186" s="100" t="s">
        <v>71</v>
      </c>
      <c r="D186" s="96">
        <v>47205.773529999999</v>
      </c>
      <c r="E186" s="96">
        <v>37242.012259999996</v>
      </c>
      <c r="F186" s="96">
        <v>39776.812590000001</v>
      </c>
      <c r="G186" s="96">
        <v>41370.734530000002</v>
      </c>
      <c r="H186" s="96"/>
      <c r="I186" s="96">
        <v>36057.033749999995</v>
      </c>
      <c r="J186" s="96">
        <v>38098.204829999995</v>
      </c>
      <c r="K186" s="96">
        <v>39970.826499999996</v>
      </c>
    </row>
    <row r="187" spans="1:66" s="87" customFormat="1" ht="13.5" x14ac:dyDescent="0.2">
      <c r="B187" s="89"/>
      <c r="C187" s="116" t="s">
        <v>0</v>
      </c>
      <c r="D187" s="98">
        <v>47205.773529999999</v>
      </c>
      <c r="E187" s="98">
        <v>37242.012259999996</v>
      </c>
      <c r="F187" s="98">
        <v>39776.812590000001</v>
      </c>
      <c r="G187" s="98">
        <v>41370.734530000002</v>
      </c>
      <c r="H187" s="98"/>
      <c r="I187" s="98">
        <v>36057.033749999995</v>
      </c>
      <c r="J187" s="98">
        <v>38098.204829999995</v>
      </c>
      <c r="K187" s="98">
        <v>39970.826499999996</v>
      </c>
    </row>
    <row r="188" spans="1:66" s="87" customFormat="1" ht="13.5" x14ac:dyDescent="0.2">
      <c r="B188" s="89"/>
      <c r="C188" s="116" t="s">
        <v>2</v>
      </c>
      <c r="D188" s="98">
        <v>0</v>
      </c>
      <c r="E188" s="98">
        <v>0</v>
      </c>
      <c r="F188" s="98">
        <v>0</v>
      </c>
      <c r="G188" s="98">
        <v>0</v>
      </c>
      <c r="H188" s="98"/>
      <c r="I188" s="98">
        <v>0</v>
      </c>
      <c r="J188" s="98">
        <v>0</v>
      </c>
      <c r="K188" s="98">
        <v>0</v>
      </c>
    </row>
    <row r="189" spans="1:66" s="87" customFormat="1" ht="13.5" x14ac:dyDescent="0.2">
      <c r="A189" s="86"/>
      <c r="B189" s="89"/>
      <c r="C189" s="100" t="s">
        <v>211</v>
      </c>
      <c r="D189" s="96">
        <v>1915.3920000000001</v>
      </c>
      <c r="E189" s="96">
        <v>1117.3119999999999</v>
      </c>
      <c r="F189" s="96">
        <v>1276.9280000000001</v>
      </c>
      <c r="G189" s="96">
        <v>1436.5440000000001</v>
      </c>
      <c r="H189" s="96"/>
      <c r="I189" s="96">
        <v>778.20899999999995</v>
      </c>
      <c r="J189" s="96">
        <v>778.20899999999995</v>
      </c>
      <c r="K189" s="96">
        <v>778.20899999999995</v>
      </c>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c r="BN189" s="86"/>
    </row>
    <row r="190" spans="1:66" s="87" customFormat="1" ht="13.5" x14ac:dyDescent="0.2">
      <c r="A190" s="86"/>
      <c r="B190" s="89"/>
      <c r="C190" s="116" t="s">
        <v>0</v>
      </c>
      <c r="D190" s="98">
        <v>1915.3920000000001</v>
      </c>
      <c r="E190" s="98">
        <v>1117.3119999999999</v>
      </c>
      <c r="F190" s="98">
        <v>1276.9280000000001</v>
      </c>
      <c r="G190" s="98">
        <v>1436.5440000000001</v>
      </c>
      <c r="H190" s="98"/>
      <c r="I190" s="98">
        <v>778.20899999999995</v>
      </c>
      <c r="J190" s="98">
        <v>778.20899999999995</v>
      </c>
      <c r="K190" s="98">
        <v>778.20899999999995</v>
      </c>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c r="BN190" s="86"/>
    </row>
    <row r="191" spans="1:66" s="87" customFormat="1" ht="13.5" x14ac:dyDescent="0.2">
      <c r="A191" s="86"/>
      <c r="B191" s="89"/>
      <c r="C191" s="116" t="s">
        <v>2</v>
      </c>
      <c r="D191" s="98">
        <v>0</v>
      </c>
      <c r="E191" s="98">
        <v>0</v>
      </c>
      <c r="F191" s="98">
        <v>0</v>
      </c>
      <c r="G191" s="98">
        <v>0</v>
      </c>
      <c r="H191" s="98"/>
      <c r="I191" s="98">
        <v>0</v>
      </c>
      <c r="J191" s="98">
        <v>0</v>
      </c>
      <c r="K191" s="98">
        <v>0</v>
      </c>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row>
    <row r="192" spans="1:66" s="87" customFormat="1" ht="13.5" x14ac:dyDescent="0.2">
      <c r="B192" s="89"/>
      <c r="C192" s="100" t="s">
        <v>176</v>
      </c>
      <c r="D192" s="96">
        <v>238622.443</v>
      </c>
      <c r="E192" s="96">
        <v>133298.78</v>
      </c>
      <c r="F192" s="96">
        <v>141158.052</v>
      </c>
      <c r="G192" s="96">
        <v>157154.10500000001</v>
      </c>
      <c r="H192" s="96"/>
      <c r="I192" s="96">
        <v>133298.78</v>
      </c>
      <c r="J192" s="96">
        <v>141158.052</v>
      </c>
      <c r="K192" s="96">
        <v>157154.10500000001</v>
      </c>
    </row>
    <row r="193" spans="2:11" s="87" customFormat="1" ht="13.5" x14ac:dyDescent="0.2">
      <c r="B193" s="89"/>
      <c r="C193" s="116" t="s">
        <v>0</v>
      </c>
      <c r="D193" s="98">
        <v>61667.180999999997</v>
      </c>
      <c r="E193" s="98">
        <v>20728.134999999998</v>
      </c>
      <c r="F193" s="98">
        <v>24838.974999999999</v>
      </c>
      <c r="G193" s="98">
        <v>32176.929</v>
      </c>
      <c r="H193" s="98"/>
      <c r="I193" s="98">
        <v>20728.134999999998</v>
      </c>
      <c r="J193" s="98">
        <v>24838.974999999999</v>
      </c>
      <c r="K193" s="98">
        <v>32176.929</v>
      </c>
    </row>
    <row r="194" spans="2:11" s="87" customFormat="1" ht="13.5" x14ac:dyDescent="0.2">
      <c r="B194" s="89"/>
      <c r="C194" s="116" t="s">
        <v>2</v>
      </c>
      <c r="D194" s="98">
        <v>176955.26199999999</v>
      </c>
      <c r="E194" s="98">
        <v>112570.645</v>
      </c>
      <c r="F194" s="98">
        <v>116319.077</v>
      </c>
      <c r="G194" s="98">
        <v>124977.17600000001</v>
      </c>
      <c r="H194" s="98"/>
      <c r="I194" s="98">
        <v>112570.645</v>
      </c>
      <c r="J194" s="98">
        <v>116319.077</v>
      </c>
      <c r="K194" s="98">
        <v>124977.17600000001</v>
      </c>
    </row>
    <row r="195" spans="2:11" s="87" customFormat="1" ht="13.5" x14ac:dyDescent="0.2">
      <c r="B195" s="89"/>
      <c r="C195" s="100" t="s">
        <v>150</v>
      </c>
      <c r="D195" s="96">
        <v>23648.528999999999</v>
      </c>
      <c r="E195" s="96">
        <v>23648.528999999999</v>
      </c>
      <c r="F195" s="96">
        <v>23648.528999999999</v>
      </c>
      <c r="G195" s="96">
        <v>23648.528999999999</v>
      </c>
      <c r="H195" s="96"/>
      <c r="I195" s="96">
        <v>23648.528999999999</v>
      </c>
      <c r="J195" s="96">
        <v>23648.528999999999</v>
      </c>
      <c r="K195" s="96">
        <v>23648.528999999999</v>
      </c>
    </row>
    <row r="196" spans="2:11" s="87" customFormat="1" ht="13.5" x14ac:dyDescent="0.2">
      <c r="B196" s="89"/>
      <c r="C196" s="116" t="s">
        <v>0</v>
      </c>
      <c r="D196" s="98">
        <v>23648.528999999999</v>
      </c>
      <c r="E196" s="98">
        <v>23648.528999999999</v>
      </c>
      <c r="F196" s="98">
        <v>23648.528999999999</v>
      </c>
      <c r="G196" s="98">
        <v>23648.528999999999</v>
      </c>
      <c r="H196" s="98"/>
      <c r="I196" s="98">
        <v>23648.528999999999</v>
      </c>
      <c r="J196" s="98">
        <v>23648.528999999999</v>
      </c>
      <c r="K196" s="98">
        <v>23648.528999999999</v>
      </c>
    </row>
    <row r="197" spans="2:11" s="87" customFormat="1" ht="13.5" x14ac:dyDescent="0.2">
      <c r="B197" s="89"/>
      <c r="C197" s="116" t="s">
        <v>2</v>
      </c>
      <c r="D197" s="98">
        <v>0</v>
      </c>
      <c r="E197" s="98">
        <v>0</v>
      </c>
      <c r="F197" s="98">
        <v>0</v>
      </c>
      <c r="G197" s="98">
        <v>0</v>
      </c>
      <c r="H197" s="98"/>
      <c r="I197" s="98">
        <v>0</v>
      </c>
      <c r="J197" s="98">
        <v>0</v>
      </c>
      <c r="K197" s="98">
        <v>0</v>
      </c>
    </row>
    <row r="198" spans="2:11" s="87" customFormat="1" ht="27" x14ac:dyDescent="0.2">
      <c r="B198" s="89"/>
      <c r="C198" s="100" t="s">
        <v>193</v>
      </c>
      <c r="D198" s="96">
        <v>34421.093999999997</v>
      </c>
      <c r="E198" s="96">
        <v>22324.089</v>
      </c>
      <c r="F198" s="96">
        <v>24129.392</v>
      </c>
      <c r="G198" s="96">
        <v>26064.871999999999</v>
      </c>
      <c r="H198" s="96"/>
      <c r="I198" s="96">
        <v>19284.107</v>
      </c>
      <c r="J198" s="96">
        <v>21679.982</v>
      </c>
      <c r="K198" s="96">
        <v>23029.137999999999</v>
      </c>
    </row>
    <row r="199" spans="2:11" s="87" customFormat="1" ht="13.5" x14ac:dyDescent="0.2">
      <c r="B199" s="89"/>
      <c r="C199" s="116" t="s">
        <v>0</v>
      </c>
      <c r="D199" s="98">
        <v>34421.093999999997</v>
      </c>
      <c r="E199" s="98">
        <v>22324.089</v>
      </c>
      <c r="F199" s="98">
        <v>24129.392</v>
      </c>
      <c r="G199" s="98">
        <v>26064.871999999999</v>
      </c>
      <c r="H199" s="98"/>
      <c r="I199" s="98">
        <v>19284.107</v>
      </c>
      <c r="J199" s="98">
        <v>21679.982</v>
      </c>
      <c r="K199" s="98">
        <v>23029.137999999999</v>
      </c>
    </row>
    <row r="200" spans="2:11" s="87" customFormat="1" ht="13.5" x14ac:dyDescent="0.2">
      <c r="B200" s="89"/>
      <c r="C200" s="116" t="s">
        <v>2</v>
      </c>
      <c r="D200" s="98">
        <v>0</v>
      </c>
      <c r="E200" s="98">
        <v>0</v>
      </c>
      <c r="F200" s="98">
        <v>0</v>
      </c>
      <c r="G200" s="98">
        <v>0</v>
      </c>
      <c r="H200" s="98"/>
      <c r="I200" s="98">
        <v>0</v>
      </c>
      <c r="J200" s="98">
        <v>0</v>
      </c>
      <c r="K200" s="98">
        <v>0</v>
      </c>
    </row>
    <row r="201" spans="2:11" s="87" customFormat="1" ht="27" x14ac:dyDescent="0.2">
      <c r="B201" s="89"/>
      <c r="C201" s="100" t="s">
        <v>223</v>
      </c>
      <c r="D201" s="96">
        <v>10082.935050000002</v>
      </c>
      <c r="E201" s="96">
        <v>5843.6843000000008</v>
      </c>
      <c r="F201" s="96">
        <v>6688.6754500000015</v>
      </c>
      <c r="G201" s="96">
        <v>7533.6666000000014</v>
      </c>
      <c r="H201" s="96"/>
      <c r="I201" s="96">
        <v>5843.6840000000002</v>
      </c>
      <c r="J201" s="96">
        <v>6688.6754500000006</v>
      </c>
      <c r="K201" s="96">
        <v>7533.6665999999996</v>
      </c>
    </row>
    <row r="202" spans="2:11" s="87" customFormat="1" ht="13.5" x14ac:dyDescent="0.2">
      <c r="B202" s="89"/>
      <c r="C202" s="116" t="s">
        <v>0</v>
      </c>
      <c r="D202" s="98">
        <v>10082.935050000002</v>
      </c>
      <c r="E202" s="98">
        <v>5843.6843000000008</v>
      </c>
      <c r="F202" s="98">
        <v>6688.6754500000015</v>
      </c>
      <c r="G202" s="98">
        <v>7533.6666000000014</v>
      </c>
      <c r="H202" s="98"/>
      <c r="I202" s="98">
        <v>5843.6840000000002</v>
      </c>
      <c r="J202" s="98">
        <v>6688.6754500000006</v>
      </c>
      <c r="K202" s="98">
        <v>7533.6665999999996</v>
      </c>
    </row>
    <row r="203" spans="2:11" s="87" customFormat="1" ht="13.5" x14ac:dyDescent="0.2">
      <c r="B203" s="89"/>
      <c r="C203" s="116" t="s">
        <v>2</v>
      </c>
      <c r="D203" s="98">
        <v>0</v>
      </c>
      <c r="E203" s="98">
        <v>0</v>
      </c>
      <c r="F203" s="98">
        <v>0</v>
      </c>
      <c r="G203" s="98">
        <v>0</v>
      </c>
      <c r="H203" s="98"/>
      <c r="I203" s="98">
        <v>0</v>
      </c>
      <c r="J203" s="98">
        <v>0</v>
      </c>
      <c r="K203" s="98">
        <v>0</v>
      </c>
    </row>
    <row r="204" spans="2:11" s="87" customFormat="1" ht="27" x14ac:dyDescent="0.2">
      <c r="B204" s="89"/>
      <c r="C204" s="100" t="s">
        <v>196</v>
      </c>
      <c r="D204" s="96">
        <v>29055.436726</v>
      </c>
      <c r="E204" s="96">
        <v>20236.310256000001</v>
      </c>
      <c r="F204" s="96">
        <v>22294.9827257</v>
      </c>
      <c r="G204" s="96">
        <v>23525.794725699998</v>
      </c>
      <c r="H204" s="96"/>
      <c r="I204" s="96">
        <v>12966.004379999998</v>
      </c>
      <c r="J204" s="96">
        <v>14386.93684</v>
      </c>
      <c r="K204" s="96">
        <v>16231.61384</v>
      </c>
    </row>
    <row r="205" spans="2:11" s="87" customFormat="1" ht="13.5" x14ac:dyDescent="0.2">
      <c r="B205" s="89"/>
      <c r="C205" s="116" t="s">
        <v>0</v>
      </c>
      <c r="D205" s="98">
        <v>19083.653999999999</v>
      </c>
      <c r="E205" s="98">
        <v>11047.218000000001</v>
      </c>
      <c r="F205" s="98">
        <v>12323.2</v>
      </c>
      <c r="G205" s="98">
        <v>13554.012000000001</v>
      </c>
      <c r="H205" s="98"/>
      <c r="I205" s="98">
        <v>6935.308</v>
      </c>
      <c r="J205" s="98">
        <v>7682.0169999999998</v>
      </c>
      <c r="K205" s="98">
        <v>9526.6939999999995</v>
      </c>
    </row>
    <row r="206" spans="2:11" s="87" customFormat="1" ht="13.5" x14ac:dyDescent="0.2">
      <c r="B206" s="89"/>
      <c r="C206" s="116" t="s">
        <v>2</v>
      </c>
      <c r="D206" s="98">
        <v>9971.7827259999995</v>
      </c>
      <c r="E206" s="98">
        <v>9189.0922560000017</v>
      </c>
      <c r="F206" s="98">
        <v>9971.7827257000008</v>
      </c>
      <c r="G206" s="98">
        <v>9971.7827257000008</v>
      </c>
      <c r="H206" s="98"/>
      <c r="I206" s="98">
        <v>6030.6963800000003</v>
      </c>
      <c r="J206" s="98">
        <v>6704.9198399999996</v>
      </c>
      <c r="K206" s="98">
        <v>6704.9198399999996</v>
      </c>
    </row>
    <row r="207" spans="2:11" s="87" customFormat="1" ht="27" x14ac:dyDescent="0.2">
      <c r="B207" s="89"/>
      <c r="C207" s="100" t="s">
        <v>195</v>
      </c>
      <c r="D207" s="96">
        <v>14217.713</v>
      </c>
      <c r="E207" s="96">
        <v>9060.6407700000018</v>
      </c>
      <c r="F207" s="96">
        <v>9903.4354199999998</v>
      </c>
      <c r="G207" s="96">
        <v>10687.469440000001</v>
      </c>
      <c r="H207" s="96"/>
      <c r="I207" s="96">
        <v>8023.1204399999997</v>
      </c>
      <c r="J207" s="96">
        <v>8550.3944600000013</v>
      </c>
      <c r="K207" s="96">
        <v>9422.7393300000022</v>
      </c>
    </row>
    <row r="208" spans="2:11" s="87" customFormat="1" ht="13.5" x14ac:dyDescent="0.2">
      <c r="B208" s="89"/>
      <c r="C208" s="116" t="s">
        <v>0</v>
      </c>
      <c r="D208" s="98">
        <v>14217.713</v>
      </c>
      <c r="E208" s="98">
        <v>9060.6407700000018</v>
      </c>
      <c r="F208" s="98">
        <v>9903.4354199999998</v>
      </c>
      <c r="G208" s="98">
        <v>10687.469440000001</v>
      </c>
      <c r="H208" s="98"/>
      <c r="I208" s="98">
        <v>8023.1204399999997</v>
      </c>
      <c r="J208" s="98">
        <v>8550.3944600000013</v>
      </c>
      <c r="K208" s="98">
        <v>9422.7393300000022</v>
      </c>
    </row>
    <row r="209" spans="1:66" s="87" customFormat="1" ht="13.5" x14ac:dyDescent="0.2">
      <c r="B209" s="89"/>
      <c r="C209" s="116" t="s">
        <v>2</v>
      </c>
      <c r="D209" s="98">
        <v>0</v>
      </c>
      <c r="E209" s="98">
        <v>0</v>
      </c>
      <c r="F209" s="98">
        <v>0</v>
      </c>
      <c r="G209" s="98">
        <v>0</v>
      </c>
      <c r="H209" s="98"/>
      <c r="I209" s="98">
        <v>0</v>
      </c>
      <c r="J209" s="98">
        <v>0</v>
      </c>
      <c r="K209" s="98">
        <v>0</v>
      </c>
    </row>
    <row r="210" spans="1:66" s="87" customFormat="1" ht="27" x14ac:dyDescent="0.2">
      <c r="B210" s="89"/>
      <c r="C210" s="100" t="s">
        <v>224</v>
      </c>
      <c r="D210" s="96">
        <v>42712.258630000004</v>
      </c>
      <c r="E210" s="96">
        <v>9054.1965046320001</v>
      </c>
      <c r="F210" s="96">
        <v>10092.88606678163</v>
      </c>
      <c r="G210" s="96">
        <v>11031.63539827846</v>
      </c>
      <c r="H210" s="96"/>
      <c r="I210" s="96">
        <v>8201.1</v>
      </c>
      <c r="J210" s="96">
        <v>8974.0329999999994</v>
      </c>
      <c r="K210" s="96">
        <v>9169.1119999999992</v>
      </c>
    </row>
    <row r="211" spans="1:66" s="87" customFormat="1" ht="13.5" x14ac:dyDescent="0.2">
      <c r="B211" s="89"/>
      <c r="C211" s="116" t="s">
        <v>0</v>
      </c>
      <c r="D211" s="98">
        <v>38730.483999999997</v>
      </c>
      <c r="E211" s="98">
        <v>5673.2449999999999</v>
      </c>
      <c r="F211" s="98">
        <v>6448.4040000000005</v>
      </c>
      <c r="G211" s="98">
        <v>7164.8019999999997</v>
      </c>
      <c r="H211" s="98"/>
      <c r="I211" s="98">
        <v>5667.1589999999997</v>
      </c>
      <c r="J211" s="98">
        <v>6440.0919999999996</v>
      </c>
      <c r="K211" s="98">
        <v>6635.1710000000003</v>
      </c>
    </row>
    <row r="212" spans="1:66" s="87" customFormat="1" ht="13.5" x14ac:dyDescent="0.2">
      <c r="B212" s="89"/>
      <c r="C212" s="116" t="s">
        <v>2</v>
      </c>
      <c r="D212" s="98">
        <v>3981.7746299999999</v>
      </c>
      <c r="E212" s="98">
        <v>3380.9515046319998</v>
      </c>
      <c r="F212" s="98">
        <v>3644.4820667816298</v>
      </c>
      <c r="G212" s="98">
        <v>3866.8333982784598</v>
      </c>
      <c r="H212" s="98"/>
      <c r="I212" s="98">
        <v>2533.9409999999998</v>
      </c>
      <c r="J212" s="98">
        <v>2533.9409999999998</v>
      </c>
      <c r="K212" s="98">
        <v>2533.9409999999998</v>
      </c>
    </row>
    <row r="213" spans="1:66" s="87" customFormat="1" ht="27" x14ac:dyDescent="0.2">
      <c r="B213" s="89"/>
      <c r="C213" s="100" t="s">
        <v>197</v>
      </c>
      <c r="D213" s="96">
        <v>9445.5509999999995</v>
      </c>
      <c r="E213" s="96">
        <v>5563.7860000000001</v>
      </c>
      <c r="F213" s="96">
        <v>6192.4489999999996</v>
      </c>
      <c r="G213" s="96">
        <v>6834.1850000000004</v>
      </c>
      <c r="H213" s="96"/>
      <c r="I213" s="96">
        <v>5181.4520000000002</v>
      </c>
      <c r="J213" s="96">
        <v>5866.49</v>
      </c>
      <c r="K213" s="96">
        <v>6343.268</v>
      </c>
    </row>
    <row r="214" spans="1:66" s="87" customFormat="1" ht="13.5" x14ac:dyDescent="0.2">
      <c r="B214" s="89"/>
      <c r="C214" s="116" t="s">
        <v>0</v>
      </c>
      <c r="D214" s="98">
        <v>9445.5509999999995</v>
      </c>
      <c r="E214" s="98">
        <v>5563.7860000000001</v>
      </c>
      <c r="F214" s="98">
        <v>6192.4489999999996</v>
      </c>
      <c r="G214" s="98">
        <v>6834.1850000000004</v>
      </c>
      <c r="H214" s="98"/>
      <c r="I214" s="98">
        <v>5181.4520000000002</v>
      </c>
      <c r="J214" s="98">
        <v>5866.49</v>
      </c>
      <c r="K214" s="98">
        <v>6343.268</v>
      </c>
    </row>
    <row r="215" spans="1:66" s="87" customFormat="1" ht="13.5" x14ac:dyDescent="0.2">
      <c r="B215" s="89"/>
      <c r="C215" s="116" t="s">
        <v>2</v>
      </c>
      <c r="D215" s="98">
        <v>0</v>
      </c>
      <c r="E215" s="98">
        <v>0</v>
      </c>
      <c r="F215" s="98">
        <v>0</v>
      </c>
      <c r="G215" s="98">
        <v>0</v>
      </c>
      <c r="H215" s="98"/>
      <c r="I215" s="98">
        <v>0</v>
      </c>
      <c r="J215" s="98">
        <v>0</v>
      </c>
      <c r="K215" s="98">
        <v>0</v>
      </c>
    </row>
    <row r="216" spans="1:66" s="87" customFormat="1" ht="27" x14ac:dyDescent="0.2">
      <c r="B216" s="89"/>
      <c r="C216" s="100" t="s">
        <v>213</v>
      </c>
      <c r="D216" s="96">
        <v>37496.148999999998</v>
      </c>
      <c r="E216" s="96">
        <v>22180.53</v>
      </c>
      <c r="F216" s="96">
        <v>25079.600999999999</v>
      </c>
      <c r="G216" s="96">
        <v>27978.671999999999</v>
      </c>
      <c r="H216" s="96"/>
      <c r="I216" s="96">
        <v>20686.444</v>
      </c>
      <c r="J216" s="96">
        <v>25011.713</v>
      </c>
      <c r="K216" s="96">
        <v>27194.05</v>
      </c>
    </row>
    <row r="217" spans="1:66" s="87" customFormat="1" ht="13.5" x14ac:dyDescent="0.2">
      <c r="B217" s="89"/>
      <c r="C217" s="116" t="s">
        <v>0</v>
      </c>
      <c r="D217" s="98">
        <v>37496.148999999998</v>
      </c>
      <c r="E217" s="98">
        <v>22180.53</v>
      </c>
      <c r="F217" s="98">
        <v>25079.600999999999</v>
      </c>
      <c r="G217" s="98">
        <v>27978.671999999999</v>
      </c>
      <c r="H217" s="98"/>
      <c r="I217" s="98">
        <v>20686.444</v>
      </c>
      <c r="J217" s="98">
        <v>25011.713</v>
      </c>
      <c r="K217" s="98">
        <v>27194.05</v>
      </c>
    </row>
    <row r="218" spans="1:66" s="87" customFormat="1" ht="13.5" x14ac:dyDescent="0.2">
      <c r="B218" s="89"/>
      <c r="C218" s="116" t="s">
        <v>2</v>
      </c>
      <c r="D218" s="98">
        <v>0</v>
      </c>
      <c r="E218" s="98">
        <v>0</v>
      </c>
      <c r="F218" s="98">
        <v>0</v>
      </c>
      <c r="G218" s="98">
        <v>0</v>
      </c>
      <c r="H218" s="98"/>
      <c r="I218" s="98">
        <v>0</v>
      </c>
      <c r="J218" s="98">
        <v>0</v>
      </c>
      <c r="K218" s="98">
        <v>0</v>
      </c>
    </row>
    <row r="219" spans="1:66" s="87" customFormat="1" ht="27" x14ac:dyDescent="0.2">
      <c r="B219" s="89"/>
      <c r="C219" s="100" t="s">
        <v>271</v>
      </c>
      <c r="D219" s="96">
        <v>13886.751</v>
      </c>
      <c r="E219" s="96">
        <v>8120.2579999999998</v>
      </c>
      <c r="F219" s="96">
        <v>9280.7669999999998</v>
      </c>
      <c r="G219" s="96">
        <v>10441.275</v>
      </c>
      <c r="H219" s="96"/>
      <c r="I219" s="96">
        <v>6705.558</v>
      </c>
      <c r="J219" s="96">
        <v>7951.2780000000002</v>
      </c>
      <c r="K219" s="96">
        <v>8468.2620000000006</v>
      </c>
    </row>
    <row r="220" spans="1:66" s="87" customFormat="1" ht="13.5" x14ac:dyDescent="0.2">
      <c r="B220" s="89"/>
      <c r="C220" s="116" t="s">
        <v>0</v>
      </c>
      <c r="D220" s="98">
        <v>13886.751</v>
      </c>
      <c r="E220" s="98">
        <v>8120.2579999999998</v>
      </c>
      <c r="F220" s="98">
        <v>9280.7669999999998</v>
      </c>
      <c r="G220" s="98">
        <v>10441.275</v>
      </c>
      <c r="H220" s="98"/>
      <c r="I220" s="98">
        <v>6705.558</v>
      </c>
      <c r="J220" s="98">
        <v>7951.2780000000002</v>
      </c>
      <c r="K220" s="98">
        <v>8468.2620000000006</v>
      </c>
    </row>
    <row r="221" spans="1:66" s="87" customFormat="1" ht="13.5" x14ac:dyDescent="0.2">
      <c r="B221" s="89"/>
      <c r="C221" s="116" t="s">
        <v>2</v>
      </c>
      <c r="D221" s="98">
        <v>0</v>
      </c>
      <c r="E221" s="98">
        <v>0</v>
      </c>
      <c r="F221" s="98">
        <v>0</v>
      </c>
      <c r="G221" s="98">
        <v>0</v>
      </c>
      <c r="H221" s="98"/>
      <c r="I221" s="98">
        <v>0</v>
      </c>
      <c r="J221" s="98">
        <v>0</v>
      </c>
      <c r="K221" s="98">
        <v>0</v>
      </c>
    </row>
    <row r="222" spans="1:66" s="87" customFormat="1" ht="27" x14ac:dyDescent="0.2">
      <c r="A222" s="86"/>
      <c r="B222" s="89"/>
      <c r="C222" s="100" t="s">
        <v>225</v>
      </c>
      <c r="D222" s="96">
        <v>246300</v>
      </c>
      <c r="E222" s="96">
        <v>110989.91800000001</v>
      </c>
      <c r="F222" s="96">
        <v>129010.53599999999</v>
      </c>
      <c r="G222" s="96">
        <v>150349.49900000001</v>
      </c>
      <c r="H222" s="96"/>
      <c r="I222" s="96">
        <v>86189.942229999986</v>
      </c>
      <c r="J222" s="96">
        <v>109826.03382999999</v>
      </c>
      <c r="K222" s="96">
        <v>116810.32974034482</v>
      </c>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c r="BN222" s="86"/>
    </row>
    <row r="223" spans="1:66" s="87" customFormat="1" ht="13.5" x14ac:dyDescent="0.2">
      <c r="A223" s="86"/>
      <c r="B223" s="89"/>
      <c r="C223" s="116" t="s">
        <v>0</v>
      </c>
      <c r="D223" s="98">
        <v>163300</v>
      </c>
      <c r="E223" s="98">
        <v>68490.438999999998</v>
      </c>
      <c r="F223" s="98">
        <v>77511.057000000001</v>
      </c>
      <c r="G223" s="98">
        <v>87850.02</v>
      </c>
      <c r="H223" s="98"/>
      <c r="I223" s="98">
        <v>50997.260999999999</v>
      </c>
      <c r="J223" s="98">
        <v>68446.073000000004</v>
      </c>
      <c r="K223" s="98">
        <v>73025.744999999995</v>
      </c>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c r="BN223" s="86"/>
    </row>
    <row r="224" spans="1:66" s="87" customFormat="1" ht="13.5" x14ac:dyDescent="0.2">
      <c r="A224" s="86"/>
      <c r="B224" s="89"/>
      <c r="C224" s="116" t="s">
        <v>2</v>
      </c>
      <c r="D224" s="98">
        <v>83000</v>
      </c>
      <c r="E224" s="98">
        <v>42499.478999999999</v>
      </c>
      <c r="F224" s="98">
        <v>51499.478999999999</v>
      </c>
      <c r="G224" s="98">
        <v>62499.478999999999</v>
      </c>
      <c r="H224" s="98"/>
      <c r="I224" s="98">
        <v>35192.681229999995</v>
      </c>
      <c r="J224" s="98">
        <v>41379.960829999989</v>
      </c>
      <c r="K224" s="98">
        <v>43784.584740344821</v>
      </c>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c r="BN224" s="86"/>
    </row>
    <row r="225" spans="2:11" s="87" customFormat="1" ht="27" x14ac:dyDescent="0.2">
      <c r="B225" s="89"/>
      <c r="C225" s="100" t="s">
        <v>214</v>
      </c>
      <c r="D225" s="96">
        <v>16948.244750000002</v>
      </c>
      <c r="E225" s="96">
        <v>8034.8886700000012</v>
      </c>
      <c r="F225" s="96">
        <v>10388.931700000001</v>
      </c>
      <c r="G225" s="96">
        <v>12247.926820000001</v>
      </c>
      <c r="H225" s="96"/>
      <c r="I225" s="96">
        <v>6860.8514124137928</v>
      </c>
      <c r="J225" s="96">
        <v>8054.1739431034484</v>
      </c>
      <c r="K225" s="96">
        <v>9853.9193268965519</v>
      </c>
    </row>
    <row r="226" spans="2:11" s="87" customFormat="1" ht="13.5" x14ac:dyDescent="0.2">
      <c r="B226" s="89"/>
      <c r="C226" s="116" t="s">
        <v>0</v>
      </c>
      <c r="D226" s="98">
        <v>16948.244750000002</v>
      </c>
      <c r="E226" s="98">
        <v>8034.8886700000012</v>
      </c>
      <c r="F226" s="98">
        <v>10388.931700000001</v>
      </c>
      <c r="G226" s="98">
        <v>12247.926820000001</v>
      </c>
      <c r="H226" s="98"/>
      <c r="I226" s="98">
        <v>6860.8514124137928</v>
      </c>
      <c r="J226" s="98">
        <v>8054.1739431034484</v>
      </c>
      <c r="K226" s="98">
        <v>9853.9193268965519</v>
      </c>
    </row>
    <row r="227" spans="2:11" s="87" customFormat="1" ht="13.5" x14ac:dyDescent="0.2">
      <c r="B227" s="89"/>
      <c r="C227" s="116" t="s">
        <v>2</v>
      </c>
      <c r="D227" s="98">
        <v>0</v>
      </c>
      <c r="E227" s="98">
        <v>0</v>
      </c>
      <c r="F227" s="98">
        <v>0</v>
      </c>
      <c r="G227" s="98">
        <v>0</v>
      </c>
      <c r="H227" s="98"/>
      <c r="I227" s="98">
        <v>0</v>
      </c>
      <c r="J227" s="98">
        <v>0</v>
      </c>
      <c r="K227" s="98">
        <v>0</v>
      </c>
    </row>
    <row r="228" spans="2:11" s="87" customFormat="1" ht="27" x14ac:dyDescent="0.2">
      <c r="B228" s="89"/>
      <c r="C228" s="100" t="s">
        <v>198</v>
      </c>
      <c r="D228" s="96">
        <v>427999.44618020375</v>
      </c>
      <c r="E228" s="96">
        <v>308745.66288281669</v>
      </c>
      <c r="F228" s="96">
        <v>330753.34258581669</v>
      </c>
      <c r="G228" s="96">
        <v>355022.96670881665</v>
      </c>
      <c r="H228" s="96"/>
      <c r="I228" s="96">
        <v>217283.11891100003</v>
      </c>
      <c r="J228" s="96">
        <v>278448.53179400001</v>
      </c>
      <c r="K228" s="96">
        <v>283305.69638700003</v>
      </c>
    </row>
    <row r="229" spans="2:11" s="87" customFormat="1" ht="13.5" x14ac:dyDescent="0.2">
      <c r="B229" s="89"/>
      <c r="C229" s="116" t="s">
        <v>0</v>
      </c>
      <c r="D229" s="98">
        <v>89784.446180203755</v>
      </c>
      <c r="E229" s="98">
        <v>60245.662882816672</v>
      </c>
      <c r="F229" s="98">
        <v>66253.342585816674</v>
      </c>
      <c r="G229" s="98">
        <v>71522.966708816661</v>
      </c>
      <c r="H229" s="98"/>
      <c r="I229" s="98">
        <v>34890.253680999995</v>
      </c>
      <c r="J229" s="98">
        <v>42338.449394000003</v>
      </c>
      <c r="K229" s="98">
        <v>47195.613987000004</v>
      </c>
    </row>
    <row r="230" spans="2:11" s="87" customFormat="1" ht="13.5" x14ac:dyDescent="0.2">
      <c r="B230" s="89"/>
      <c r="C230" s="116" t="s">
        <v>2</v>
      </c>
      <c r="D230" s="98">
        <v>338215</v>
      </c>
      <c r="E230" s="98">
        <v>248500</v>
      </c>
      <c r="F230" s="98">
        <v>264500</v>
      </c>
      <c r="G230" s="98">
        <v>283500</v>
      </c>
      <c r="H230" s="98"/>
      <c r="I230" s="98">
        <v>182392.86523000002</v>
      </c>
      <c r="J230" s="98">
        <v>236110.08240000001</v>
      </c>
      <c r="K230" s="98">
        <v>236110.08240000001</v>
      </c>
    </row>
    <row r="231" spans="2:11" s="87" customFormat="1" ht="27" x14ac:dyDescent="0.2">
      <c r="B231" s="89"/>
      <c r="C231" s="100" t="s">
        <v>272</v>
      </c>
      <c r="D231" s="96">
        <v>406928.67851999996</v>
      </c>
      <c r="E231" s="96">
        <v>267578.79855000001</v>
      </c>
      <c r="F231" s="96">
        <v>293803.03025999997</v>
      </c>
      <c r="G231" s="96">
        <v>311504.43697000004</v>
      </c>
      <c r="H231" s="96"/>
      <c r="I231" s="96">
        <v>265315.48730439995</v>
      </c>
      <c r="J231" s="96">
        <v>282447.91557440005</v>
      </c>
      <c r="K231" s="96">
        <v>306008.38244439999</v>
      </c>
    </row>
    <row r="232" spans="2:11" s="87" customFormat="1" ht="13.5" x14ac:dyDescent="0.2">
      <c r="B232" s="89"/>
      <c r="C232" s="116" t="s">
        <v>0</v>
      </c>
      <c r="D232" s="98">
        <v>32218.133520000003</v>
      </c>
      <c r="E232" s="98">
        <v>20556.79855</v>
      </c>
      <c r="F232" s="98">
        <v>22788.602260000003</v>
      </c>
      <c r="G232" s="98">
        <v>24965.205970000003</v>
      </c>
      <c r="H232" s="98"/>
      <c r="I232" s="98">
        <v>18684.937724399999</v>
      </c>
      <c r="J232" s="98">
        <v>22145.411304399997</v>
      </c>
      <c r="K232" s="98">
        <v>24325.3128344</v>
      </c>
    </row>
    <row r="233" spans="2:11" s="87" customFormat="1" ht="13.5" x14ac:dyDescent="0.2">
      <c r="B233" s="89"/>
      <c r="C233" s="116" t="s">
        <v>2</v>
      </c>
      <c r="D233" s="98">
        <v>374710.54499999998</v>
      </c>
      <c r="E233" s="98">
        <v>247022</v>
      </c>
      <c r="F233" s="98">
        <v>271014.42800000001</v>
      </c>
      <c r="G233" s="98">
        <v>286539.23100000003</v>
      </c>
      <c r="H233" s="98"/>
      <c r="I233" s="98">
        <v>246630.54957999999</v>
      </c>
      <c r="J233" s="98">
        <v>260302.50427000003</v>
      </c>
      <c r="K233" s="98">
        <v>281683.06961000001</v>
      </c>
    </row>
    <row r="234" spans="2:11" s="87" customFormat="1" ht="27" x14ac:dyDescent="0.2">
      <c r="B234" s="89"/>
      <c r="C234" s="100" t="s">
        <v>215</v>
      </c>
      <c r="D234" s="96">
        <v>5838.2380000000003</v>
      </c>
      <c r="E234" s="96">
        <v>3436.482</v>
      </c>
      <c r="F234" s="96">
        <v>4050.348</v>
      </c>
      <c r="G234" s="96">
        <v>4664.2139999999999</v>
      </c>
      <c r="H234" s="96"/>
      <c r="I234" s="96">
        <v>2886.3809999999999</v>
      </c>
      <c r="J234" s="96">
        <v>3500.2469999999998</v>
      </c>
      <c r="K234" s="96">
        <v>4116.5259999999998</v>
      </c>
    </row>
    <row r="235" spans="2:11" s="87" customFormat="1" ht="13.5" x14ac:dyDescent="0.2">
      <c r="B235" s="89"/>
      <c r="C235" s="116" t="s">
        <v>0</v>
      </c>
      <c r="D235" s="98">
        <v>5838.2380000000003</v>
      </c>
      <c r="E235" s="98">
        <v>3436.482</v>
      </c>
      <c r="F235" s="98">
        <v>4050.348</v>
      </c>
      <c r="G235" s="98">
        <v>4664.2139999999999</v>
      </c>
      <c r="H235" s="98"/>
      <c r="I235" s="98">
        <v>2886.3809999999999</v>
      </c>
      <c r="J235" s="98">
        <v>3500.2469999999998</v>
      </c>
      <c r="K235" s="98">
        <v>4116.5259999999998</v>
      </c>
    </row>
    <row r="236" spans="2:11" s="87" customFormat="1" ht="13.5" x14ac:dyDescent="0.2">
      <c r="B236" s="89"/>
      <c r="C236" s="116" t="s">
        <v>2</v>
      </c>
      <c r="D236" s="98">
        <v>0</v>
      </c>
      <c r="E236" s="98">
        <v>0</v>
      </c>
      <c r="F236" s="98">
        <v>0</v>
      </c>
      <c r="G236" s="98">
        <v>0</v>
      </c>
      <c r="H236" s="98"/>
      <c r="I236" s="98">
        <v>0</v>
      </c>
      <c r="J236" s="98">
        <v>0</v>
      </c>
      <c r="K236" s="98">
        <v>0</v>
      </c>
    </row>
    <row r="237" spans="2:11" s="87" customFormat="1" ht="27" x14ac:dyDescent="0.2">
      <c r="B237" s="89"/>
      <c r="C237" s="100" t="s">
        <v>199</v>
      </c>
      <c r="D237" s="96">
        <v>26969.263999999999</v>
      </c>
      <c r="E237" s="96">
        <v>21181.924999999999</v>
      </c>
      <c r="F237" s="96">
        <v>22175.873</v>
      </c>
      <c r="G237" s="96">
        <v>23169.82</v>
      </c>
      <c r="H237" s="96"/>
      <c r="I237" s="96">
        <v>18743.167000000001</v>
      </c>
      <c r="J237" s="96">
        <v>19690.467000000001</v>
      </c>
      <c r="K237" s="96">
        <v>20695.519</v>
      </c>
    </row>
    <row r="238" spans="2:11" s="87" customFormat="1" ht="13.5" x14ac:dyDescent="0.2">
      <c r="B238" s="89"/>
      <c r="C238" s="116" t="s">
        <v>0</v>
      </c>
      <c r="D238" s="98">
        <v>26969.263999999999</v>
      </c>
      <c r="E238" s="98">
        <v>21181.924999999999</v>
      </c>
      <c r="F238" s="98">
        <v>22175.873</v>
      </c>
      <c r="G238" s="98">
        <v>23169.82</v>
      </c>
      <c r="H238" s="98"/>
      <c r="I238" s="98">
        <v>18743.167000000001</v>
      </c>
      <c r="J238" s="98">
        <v>19690.467000000001</v>
      </c>
      <c r="K238" s="98">
        <v>20695.519</v>
      </c>
    </row>
    <row r="239" spans="2:11" s="87" customFormat="1" ht="13.5" x14ac:dyDescent="0.2">
      <c r="B239" s="89"/>
      <c r="C239" s="116" t="s">
        <v>2</v>
      </c>
      <c r="D239" s="98">
        <v>0</v>
      </c>
      <c r="E239" s="98">
        <v>0</v>
      </c>
      <c r="F239" s="98">
        <v>0</v>
      </c>
      <c r="G239" s="98">
        <v>0</v>
      </c>
      <c r="H239" s="98"/>
      <c r="I239" s="98">
        <v>0</v>
      </c>
      <c r="J239" s="98">
        <v>0</v>
      </c>
      <c r="K239" s="98">
        <v>0</v>
      </c>
    </row>
    <row r="240" spans="2:11" s="87" customFormat="1" ht="27" x14ac:dyDescent="0.2">
      <c r="B240" s="89"/>
      <c r="C240" s="100" t="s">
        <v>216</v>
      </c>
      <c r="D240" s="96">
        <v>817599.96900000004</v>
      </c>
      <c r="E240" s="96">
        <v>195898.29300000001</v>
      </c>
      <c r="F240" s="96">
        <v>218534.56099999999</v>
      </c>
      <c r="G240" s="96">
        <v>239706.25399999999</v>
      </c>
      <c r="H240" s="96"/>
      <c r="I240" s="96">
        <v>192264.51500000001</v>
      </c>
      <c r="J240" s="96">
        <v>202811.12700000001</v>
      </c>
      <c r="K240" s="96">
        <v>229962.554</v>
      </c>
    </row>
    <row r="241" spans="1:11" s="87" customFormat="1" ht="13.5" x14ac:dyDescent="0.2">
      <c r="A241" s="97"/>
      <c r="B241" s="89"/>
      <c r="C241" s="116" t="s">
        <v>0</v>
      </c>
      <c r="D241" s="98">
        <v>125261.569</v>
      </c>
      <c r="E241" s="98">
        <v>83242.093999999997</v>
      </c>
      <c r="F241" s="98">
        <v>90998.361999999994</v>
      </c>
      <c r="G241" s="98">
        <v>98200.054999999993</v>
      </c>
      <c r="H241" s="98"/>
      <c r="I241" s="98">
        <v>79769.957999999999</v>
      </c>
      <c r="J241" s="98">
        <v>84916.576000000001</v>
      </c>
      <c r="K241" s="98">
        <v>90018.184999999998</v>
      </c>
    </row>
    <row r="242" spans="1:11" s="87" customFormat="1" ht="13.5" x14ac:dyDescent="0.2">
      <c r="A242" s="97"/>
      <c r="B242" s="89"/>
      <c r="C242" s="116" t="s">
        <v>2</v>
      </c>
      <c r="D242" s="98">
        <v>692338.4</v>
      </c>
      <c r="E242" s="98">
        <v>112656.19899999999</v>
      </c>
      <c r="F242" s="98">
        <v>127536.19899999999</v>
      </c>
      <c r="G242" s="98">
        <v>141506.19899999999</v>
      </c>
      <c r="H242" s="98"/>
      <c r="I242" s="98">
        <v>112494.557</v>
      </c>
      <c r="J242" s="98">
        <v>117894.55100000001</v>
      </c>
      <c r="K242" s="98">
        <v>139944.36900000001</v>
      </c>
    </row>
    <row r="243" spans="1:11" s="87" customFormat="1" ht="27" x14ac:dyDescent="0.2">
      <c r="B243" s="89"/>
      <c r="C243" s="100" t="s">
        <v>200</v>
      </c>
      <c r="D243" s="96">
        <v>99103.389439999999</v>
      </c>
      <c r="E243" s="96">
        <v>12205.912</v>
      </c>
      <c r="F243" s="96">
        <v>13279.761</v>
      </c>
      <c r="G243" s="96">
        <v>14320.047</v>
      </c>
      <c r="H243" s="96"/>
      <c r="I243" s="96">
        <v>12181.835999999999</v>
      </c>
      <c r="J243" s="96">
        <v>13117.557000000001</v>
      </c>
      <c r="K243" s="96">
        <v>13349.47</v>
      </c>
    </row>
    <row r="244" spans="1:11" s="87" customFormat="1" ht="13.5" x14ac:dyDescent="0.2">
      <c r="B244" s="89"/>
      <c r="C244" s="116" t="s">
        <v>0</v>
      </c>
      <c r="D244" s="98">
        <v>81768.202940000003</v>
      </c>
      <c r="E244" s="98">
        <v>10356.031999999999</v>
      </c>
      <c r="F244" s="98">
        <v>11429.880999999999</v>
      </c>
      <c r="G244" s="98">
        <v>12470.166999999999</v>
      </c>
      <c r="H244" s="98"/>
      <c r="I244" s="98">
        <v>10331.956</v>
      </c>
      <c r="J244" s="98">
        <v>11267.677</v>
      </c>
      <c r="K244" s="98">
        <v>11499.59</v>
      </c>
    </row>
    <row r="245" spans="1:11" s="87" customFormat="1" ht="13.5" x14ac:dyDescent="0.2">
      <c r="B245" s="89"/>
      <c r="C245" s="116" t="s">
        <v>2</v>
      </c>
      <c r="D245" s="98">
        <v>17335.1865</v>
      </c>
      <c r="E245" s="98">
        <v>1849.88</v>
      </c>
      <c r="F245" s="98">
        <v>1849.88</v>
      </c>
      <c r="G245" s="98">
        <v>1849.88</v>
      </c>
      <c r="H245" s="98"/>
      <c r="I245" s="98">
        <v>1849.88</v>
      </c>
      <c r="J245" s="98">
        <v>1849.88</v>
      </c>
      <c r="K245" s="98">
        <v>1849.88</v>
      </c>
    </row>
    <row r="246" spans="1:11" s="87" customFormat="1" ht="27" x14ac:dyDescent="0.2">
      <c r="B246" s="89"/>
      <c r="C246" s="100" t="s">
        <v>201</v>
      </c>
      <c r="D246" s="96">
        <v>82312.850999999995</v>
      </c>
      <c r="E246" s="96">
        <v>79052.819000000003</v>
      </c>
      <c r="F246" s="96">
        <v>79686.168999999994</v>
      </c>
      <c r="G246" s="96">
        <v>80311.5</v>
      </c>
      <c r="H246" s="96"/>
      <c r="I246" s="96">
        <v>28323.996999999999</v>
      </c>
      <c r="J246" s="96">
        <v>28994.59</v>
      </c>
      <c r="K246" s="96">
        <v>31510.710999999999</v>
      </c>
    </row>
    <row r="247" spans="1:11" s="87" customFormat="1" ht="13.5" x14ac:dyDescent="0.2">
      <c r="B247" s="89"/>
      <c r="C247" s="116" t="s">
        <v>0</v>
      </c>
      <c r="D247" s="98">
        <v>7312.8509999999997</v>
      </c>
      <c r="E247" s="98">
        <v>4052.819</v>
      </c>
      <c r="F247" s="98">
        <v>4686.1689999999999</v>
      </c>
      <c r="G247" s="98">
        <v>5311.5</v>
      </c>
      <c r="H247" s="98"/>
      <c r="I247" s="98">
        <v>3960.2260000000001</v>
      </c>
      <c r="J247" s="98">
        <v>4630.8190000000004</v>
      </c>
      <c r="K247" s="98">
        <v>5256.15</v>
      </c>
    </row>
    <row r="248" spans="1:11" s="87" customFormat="1" ht="13.5" x14ac:dyDescent="0.2">
      <c r="B248" s="89"/>
      <c r="C248" s="116" t="s">
        <v>2</v>
      </c>
      <c r="D248" s="98">
        <v>75000</v>
      </c>
      <c r="E248" s="98">
        <v>75000</v>
      </c>
      <c r="F248" s="98">
        <v>75000</v>
      </c>
      <c r="G248" s="98">
        <v>75000</v>
      </c>
      <c r="H248" s="98"/>
      <c r="I248" s="98">
        <v>24363.771000000001</v>
      </c>
      <c r="J248" s="98">
        <v>24363.771000000001</v>
      </c>
      <c r="K248" s="98">
        <v>26254.561000000002</v>
      </c>
    </row>
    <row r="249" spans="1:11" s="87" customFormat="1" ht="27" x14ac:dyDescent="0.2">
      <c r="B249" s="89"/>
      <c r="C249" s="100" t="s">
        <v>222</v>
      </c>
      <c r="D249" s="96">
        <v>335577.81211</v>
      </c>
      <c r="E249" s="96">
        <v>195753.72373</v>
      </c>
      <c r="F249" s="96">
        <v>223718.54141000001</v>
      </c>
      <c r="G249" s="96">
        <v>251683.35908000002</v>
      </c>
      <c r="H249" s="96"/>
      <c r="I249" s="96">
        <v>152903.59709999998</v>
      </c>
      <c r="J249" s="96">
        <v>166509.21316999997</v>
      </c>
      <c r="K249" s="96">
        <v>200329.50140000001</v>
      </c>
    </row>
    <row r="250" spans="1:11" s="87" customFormat="1" ht="13.5" x14ac:dyDescent="0.2">
      <c r="B250" s="89"/>
      <c r="C250" s="116" t="s">
        <v>0</v>
      </c>
      <c r="D250" s="98">
        <v>335577.81211</v>
      </c>
      <c r="E250" s="98">
        <v>195753.72373</v>
      </c>
      <c r="F250" s="98">
        <v>223718.54141000001</v>
      </c>
      <c r="G250" s="98">
        <v>251683.35908000002</v>
      </c>
      <c r="H250" s="98"/>
      <c r="I250" s="98">
        <v>152903.59709999998</v>
      </c>
      <c r="J250" s="98">
        <v>166509.21316999997</v>
      </c>
      <c r="K250" s="98">
        <v>200329.50140000001</v>
      </c>
    </row>
    <row r="251" spans="1:11" s="87" customFormat="1" ht="13.5" x14ac:dyDescent="0.2">
      <c r="B251" s="89"/>
      <c r="C251" s="116" t="s">
        <v>2</v>
      </c>
      <c r="D251" s="98">
        <v>0</v>
      </c>
      <c r="E251" s="98">
        <v>0</v>
      </c>
      <c r="F251" s="98">
        <v>0</v>
      </c>
      <c r="G251" s="98">
        <v>0</v>
      </c>
      <c r="H251" s="98"/>
      <c r="I251" s="98">
        <v>0</v>
      </c>
      <c r="J251" s="98">
        <v>0</v>
      </c>
      <c r="K251" s="98">
        <v>0</v>
      </c>
    </row>
    <row r="252" spans="1:11" s="87" customFormat="1" ht="27" x14ac:dyDescent="0.2">
      <c r="B252" s="89"/>
      <c r="C252" s="100" t="s">
        <v>192</v>
      </c>
      <c r="D252" s="96">
        <v>3911.6877490666666</v>
      </c>
      <c r="E252" s="96">
        <v>2149.884</v>
      </c>
      <c r="F252" s="96">
        <v>2486.721</v>
      </c>
      <c r="G252" s="96">
        <v>3198.558</v>
      </c>
      <c r="H252" s="96"/>
      <c r="I252" s="96">
        <v>2123.34</v>
      </c>
      <c r="J252" s="96">
        <v>2472.123</v>
      </c>
      <c r="K252" s="96">
        <v>3152.0340000000001</v>
      </c>
    </row>
    <row r="253" spans="1:11" s="87" customFormat="1" ht="13.5" x14ac:dyDescent="0.2">
      <c r="B253" s="89"/>
      <c r="C253" s="116" t="s">
        <v>0</v>
      </c>
      <c r="D253" s="98">
        <v>3911.6877490666666</v>
      </c>
      <c r="E253" s="98">
        <v>2149.884</v>
      </c>
      <c r="F253" s="98">
        <v>2486.721</v>
      </c>
      <c r="G253" s="98">
        <v>3198.558</v>
      </c>
      <c r="H253" s="98"/>
      <c r="I253" s="98">
        <v>2123.34</v>
      </c>
      <c r="J253" s="98">
        <v>2472.123</v>
      </c>
      <c r="K253" s="98">
        <v>3152.0340000000001</v>
      </c>
    </row>
    <row r="254" spans="1:11" s="87" customFormat="1" ht="13.5" x14ac:dyDescent="0.2">
      <c r="B254" s="89"/>
      <c r="C254" s="116" t="s">
        <v>2</v>
      </c>
      <c r="D254" s="98">
        <v>0</v>
      </c>
      <c r="E254" s="98">
        <v>0</v>
      </c>
      <c r="F254" s="98">
        <v>0</v>
      </c>
      <c r="G254" s="98">
        <v>0</v>
      </c>
      <c r="H254" s="98"/>
      <c r="I254" s="98">
        <v>0</v>
      </c>
      <c r="J254" s="98">
        <v>0</v>
      </c>
      <c r="K254" s="98">
        <v>0</v>
      </c>
    </row>
    <row r="255" spans="1:11" s="87" customFormat="1" ht="13.5" x14ac:dyDescent="0.2">
      <c r="B255" s="89" t="s">
        <v>160</v>
      </c>
      <c r="C255" s="90" t="s">
        <v>12</v>
      </c>
      <c r="D255" s="98"/>
      <c r="E255" s="98"/>
      <c r="F255" s="98"/>
      <c r="G255" s="98"/>
      <c r="H255" s="98"/>
      <c r="I255" s="98"/>
      <c r="J255" s="98"/>
      <c r="K255" s="98"/>
    </row>
    <row r="256" spans="1:11" s="87" customFormat="1" ht="13.5" x14ac:dyDescent="0.2">
      <c r="B256" s="89"/>
      <c r="C256" s="100" t="s">
        <v>21</v>
      </c>
      <c r="D256" s="96">
        <v>193240.94399999999</v>
      </c>
      <c r="E256" s="96">
        <v>106042.08100000001</v>
      </c>
      <c r="F256" s="96">
        <v>121262.38800000001</v>
      </c>
      <c r="G256" s="96">
        <v>130991.24400000001</v>
      </c>
      <c r="H256" s="96"/>
      <c r="I256" s="96">
        <v>105542.224</v>
      </c>
      <c r="J256" s="96">
        <v>120376.254</v>
      </c>
      <c r="K256" s="96">
        <v>123195.68399999999</v>
      </c>
    </row>
    <row r="257" spans="1:11" s="87" customFormat="1" ht="13.5" x14ac:dyDescent="0.2">
      <c r="B257" s="89"/>
      <c r="C257" s="116" t="s">
        <v>0</v>
      </c>
      <c r="D257" s="98">
        <v>193240.94399999999</v>
      </c>
      <c r="E257" s="98">
        <v>106042.08100000001</v>
      </c>
      <c r="F257" s="98">
        <v>121262.38800000001</v>
      </c>
      <c r="G257" s="98">
        <v>130991.24400000001</v>
      </c>
      <c r="H257" s="98"/>
      <c r="I257" s="98">
        <v>105542.224</v>
      </c>
      <c r="J257" s="98">
        <v>120376.254</v>
      </c>
      <c r="K257" s="98">
        <v>123195.68399999999</v>
      </c>
    </row>
    <row r="258" spans="1:11" s="87" customFormat="1" ht="13.5" x14ac:dyDescent="0.2">
      <c r="B258" s="89"/>
      <c r="C258" s="116" t="s">
        <v>2</v>
      </c>
      <c r="D258" s="98">
        <v>0</v>
      </c>
      <c r="E258" s="98">
        <v>0</v>
      </c>
      <c r="F258" s="98">
        <v>0</v>
      </c>
      <c r="G258" s="98">
        <v>0</v>
      </c>
      <c r="H258" s="98"/>
      <c r="I258" s="98">
        <v>0</v>
      </c>
      <c r="J258" s="98">
        <v>0</v>
      </c>
      <c r="K258" s="98">
        <v>0</v>
      </c>
    </row>
    <row r="259" spans="1:11" s="87" customFormat="1" ht="13.5" x14ac:dyDescent="0.2">
      <c r="B259" s="89"/>
      <c r="C259" s="100" t="s">
        <v>28</v>
      </c>
      <c r="D259" s="96">
        <v>23300</v>
      </c>
      <c r="E259" s="96">
        <v>11766.221</v>
      </c>
      <c r="F259" s="96">
        <v>13737.282999999999</v>
      </c>
      <c r="G259" s="96">
        <v>15707.623</v>
      </c>
      <c r="H259" s="96"/>
      <c r="I259" s="96">
        <v>11737.034</v>
      </c>
      <c r="J259" s="96">
        <v>13686.629000000001</v>
      </c>
      <c r="K259" s="96">
        <v>15612.706</v>
      </c>
    </row>
    <row r="260" spans="1:11" s="87" customFormat="1" ht="13.5" x14ac:dyDescent="0.2">
      <c r="B260" s="89"/>
      <c r="C260" s="116" t="s">
        <v>0</v>
      </c>
      <c r="D260" s="98">
        <v>23300</v>
      </c>
      <c r="E260" s="98">
        <v>11766.221</v>
      </c>
      <c r="F260" s="98">
        <v>13737.282999999999</v>
      </c>
      <c r="G260" s="98">
        <v>15707.623</v>
      </c>
      <c r="H260" s="98"/>
      <c r="I260" s="98">
        <v>11737.034</v>
      </c>
      <c r="J260" s="98">
        <v>13686.629000000001</v>
      </c>
      <c r="K260" s="98">
        <v>15612.706</v>
      </c>
    </row>
    <row r="261" spans="1:11" s="87" customFormat="1" ht="13.5" x14ac:dyDescent="0.2">
      <c r="B261" s="89"/>
      <c r="C261" s="116" t="s">
        <v>2</v>
      </c>
      <c r="D261" s="98">
        <v>0</v>
      </c>
      <c r="E261" s="98">
        <v>0</v>
      </c>
      <c r="F261" s="98">
        <v>0</v>
      </c>
      <c r="G261" s="98">
        <v>0</v>
      </c>
      <c r="H261" s="98"/>
      <c r="I261" s="98">
        <v>0</v>
      </c>
      <c r="J261" s="98">
        <v>0</v>
      </c>
      <c r="K261" s="98">
        <v>0</v>
      </c>
    </row>
    <row r="262" spans="1:11" s="87" customFormat="1" ht="13.5" x14ac:dyDescent="0.2">
      <c r="B262" s="89"/>
      <c r="C262" s="100" t="s">
        <v>29</v>
      </c>
      <c r="D262" s="96">
        <v>1776.8025</v>
      </c>
      <c r="E262" s="96">
        <v>513.21987999999999</v>
      </c>
      <c r="F262" s="96">
        <v>640.76459000000011</v>
      </c>
      <c r="G262" s="96">
        <v>765.96359000000007</v>
      </c>
      <c r="H262" s="96"/>
      <c r="I262" s="96">
        <v>488.22355000000005</v>
      </c>
      <c r="J262" s="96">
        <v>573.53230000000008</v>
      </c>
      <c r="K262" s="96">
        <v>645.02251000000001</v>
      </c>
    </row>
    <row r="263" spans="1:11" s="87" customFormat="1" ht="13.5" x14ac:dyDescent="0.2">
      <c r="B263" s="89"/>
      <c r="C263" s="116" t="s">
        <v>0</v>
      </c>
      <c r="D263" s="98">
        <v>1776.8025</v>
      </c>
      <c r="E263" s="98">
        <v>513.21987999999999</v>
      </c>
      <c r="F263" s="98">
        <v>640.76459000000011</v>
      </c>
      <c r="G263" s="98">
        <v>765.96359000000007</v>
      </c>
      <c r="H263" s="98"/>
      <c r="I263" s="98">
        <v>488.22355000000005</v>
      </c>
      <c r="J263" s="98">
        <v>573.53230000000008</v>
      </c>
      <c r="K263" s="98">
        <v>645.02251000000001</v>
      </c>
    </row>
    <row r="264" spans="1:11" s="87" customFormat="1" ht="96" x14ac:dyDescent="0.2">
      <c r="B264" s="89"/>
      <c r="C264" s="116" t="s">
        <v>135</v>
      </c>
      <c r="D264" s="98">
        <v>0</v>
      </c>
      <c r="E264" s="98">
        <v>0</v>
      </c>
      <c r="F264" s="98">
        <v>0</v>
      </c>
      <c r="G264" s="98">
        <v>0</v>
      </c>
      <c r="H264" s="98"/>
      <c r="I264" s="98">
        <v>0</v>
      </c>
      <c r="J264" s="98">
        <v>0</v>
      </c>
      <c r="K264" s="98">
        <v>0</v>
      </c>
    </row>
    <row r="265" spans="1:11" s="87" customFormat="1" ht="27.75" x14ac:dyDescent="0.2">
      <c r="A265" s="95"/>
      <c r="B265" s="89"/>
      <c r="C265" s="100" t="s">
        <v>307</v>
      </c>
      <c r="D265" s="96">
        <v>10173.96895</v>
      </c>
      <c r="E265" s="96">
        <v>2309.4848200000001</v>
      </c>
      <c r="F265" s="96">
        <v>2663.9191600000004</v>
      </c>
      <c r="G265" s="96">
        <v>3711.2693100000001</v>
      </c>
      <c r="H265" s="96"/>
      <c r="I265" s="96">
        <v>2309.4848200000001</v>
      </c>
      <c r="J265" s="96">
        <v>2663.9191600000004</v>
      </c>
      <c r="K265" s="96">
        <v>3711.2693100000001</v>
      </c>
    </row>
    <row r="266" spans="1:11" s="87" customFormat="1" ht="13.5" x14ac:dyDescent="0.2">
      <c r="B266" s="89"/>
      <c r="C266" s="116" t="s">
        <v>0</v>
      </c>
      <c r="D266" s="98">
        <v>10173.96895</v>
      </c>
      <c r="E266" s="98">
        <v>2309.4848200000001</v>
      </c>
      <c r="F266" s="98">
        <v>2663.9191600000004</v>
      </c>
      <c r="G266" s="98">
        <v>3711.2693100000001</v>
      </c>
      <c r="H266" s="98"/>
      <c r="I266" s="98">
        <v>2309.4848200000001</v>
      </c>
      <c r="J266" s="98">
        <v>2663.9191600000004</v>
      </c>
      <c r="K266" s="98">
        <v>3711.2693100000001</v>
      </c>
    </row>
    <row r="267" spans="1:11" s="87" customFormat="1" ht="13.5" x14ac:dyDescent="0.2">
      <c r="B267" s="89"/>
      <c r="C267" s="116" t="s">
        <v>2</v>
      </c>
      <c r="D267" s="98">
        <v>0</v>
      </c>
      <c r="E267" s="98">
        <v>0</v>
      </c>
      <c r="F267" s="98">
        <v>0</v>
      </c>
      <c r="G267" s="98">
        <v>0</v>
      </c>
      <c r="H267" s="98"/>
      <c r="I267" s="98">
        <v>0</v>
      </c>
      <c r="J267" s="98">
        <v>0</v>
      </c>
      <c r="K267" s="98">
        <v>0</v>
      </c>
    </row>
    <row r="268" spans="1:11" s="87" customFormat="1" ht="13.5" x14ac:dyDescent="0.2">
      <c r="B268" s="89"/>
      <c r="C268" s="100" t="s">
        <v>97</v>
      </c>
      <c r="D268" s="96">
        <v>9920.8150900000019</v>
      </c>
      <c r="E268" s="96">
        <v>5905.1773799999992</v>
      </c>
      <c r="F268" s="96">
        <v>7164.1182899999994</v>
      </c>
      <c r="G268" s="96">
        <v>8046.3034899999984</v>
      </c>
      <c r="H268" s="96"/>
      <c r="I268" s="96">
        <v>5255.0310000000009</v>
      </c>
      <c r="J268" s="96">
        <v>6593.3047000000015</v>
      </c>
      <c r="K268" s="96">
        <v>7193.4975200000008</v>
      </c>
    </row>
    <row r="269" spans="1:11" s="87" customFormat="1" ht="13.5" x14ac:dyDescent="0.2">
      <c r="B269" s="89"/>
      <c r="C269" s="116" t="s">
        <v>0</v>
      </c>
      <c r="D269" s="98">
        <v>9920.8150900000019</v>
      </c>
      <c r="E269" s="98">
        <v>5905.1773799999992</v>
      </c>
      <c r="F269" s="98">
        <v>7164.1182899999994</v>
      </c>
      <c r="G269" s="98">
        <v>8046.3034899999984</v>
      </c>
      <c r="H269" s="98"/>
      <c r="I269" s="98">
        <v>5255.0310000000009</v>
      </c>
      <c r="J269" s="98">
        <v>6593.3047000000015</v>
      </c>
      <c r="K269" s="98">
        <v>7193.4975200000008</v>
      </c>
    </row>
    <row r="270" spans="1:11" s="87" customFormat="1" ht="13.5" x14ac:dyDescent="0.2">
      <c r="B270" s="89"/>
      <c r="C270" s="116" t="s">
        <v>2</v>
      </c>
      <c r="D270" s="98">
        <v>0</v>
      </c>
      <c r="E270" s="98">
        <v>0</v>
      </c>
      <c r="F270" s="98">
        <v>0</v>
      </c>
      <c r="G270" s="98">
        <v>0</v>
      </c>
      <c r="H270" s="98"/>
      <c r="I270" s="98">
        <v>0</v>
      </c>
      <c r="J270" s="98">
        <v>0</v>
      </c>
      <c r="K270" s="98">
        <v>0</v>
      </c>
    </row>
    <row r="271" spans="1:11" s="87" customFormat="1" ht="13.5" x14ac:dyDescent="0.2">
      <c r="B271" s="89"/>
      <c r="C271" s="100" t="s">
        <v>125</v>
      </c>
      <c r="D271" s="96">
        <v>58188.055970000001</v>
      </c>
      <c r="E271" s="96">
        <v>34359.209165</v>
      </c>
      <c r="F271" s="96">
        <v>38563.03153</v>
      </c>
      <c r="G271" s="96">
        <v>42751.853895</v>
      </c>
      <c r="H271" s="96"/>
      <c r="I271" s="96">
        <v>26823.393860000004</v>
      </c>
      <c r="J271" s="96">
        <v>29262.549490000001</v>
      </c>
      <c r="K271" s="96">
        <v>29571.469300000001</v>
      </c>
    </row>
    <row r="272" spans="1:11" s="87" customFormat="1" ht="13.5" x14ac:dyDescent="0.2">
      <c r="B272" s="89"/>
      <c r="C272" s="116" t="s">
        <v>0</v>
      </c>
      <c r="D272" s="98">
        <v>58188.055970000001</v>
      </c>
      <c r="E272" s="98">
        <v>34359.209165</v>
      </c>
      <c r="F272" s="98">
        <v>38563.03153</v>
      </c>
      <c r="G272" s="98">
        <v>42751.853895</v>
      </c>
      <c r="H272" s="98"/>
      <c r="I272" s="98">
        <v>26823.393860000004</v>
      </c>
      <c r="J272" s="98">
        <v>29262.549490000001</v>
      </c>
      <c r="K272" s="98">
        <v>29571.469300000001</v>
      </c>
    </row>
    <row r="273" spans="2:11" s="87" customFormat="1" ht="13.5" x14ac:dyDescent="0.2">
      <c r="B273" s="89"/>
      <c r="C273" s="116" t="s">
        <v>2</v>
      </c>
      <c r="D273" s="98">
        <v>0</v>
      </c>
      <c r="E273" s="98">
        <v>0</v>
      </c>
      <c r="F273" s="98">
        <v>0</v>
      </c>
      <c r="G273" s="98">
        <v>0</v>
      </c>
      <c r="H273" s="98"/>
      <c r="I273" s="98">
        <v>0</v>
      </c>
      <c r="J273" s="98">
        <v>0</v>
      </c>
      <c r="K273" s="98">
        <v>0</v>
      </c>
    </row>
    <row r="274" spans="2:11" s="87" customFormat="1" ht="13.5" x14ac:dyDescent="0.2">
      <c r="B274" s="89"/>
      <c r="C274" s="100" t="s">
        <v>98</v>
      </c>
      <c r="D274" s="96">
        <v>66037.646014999962</v>
      </c>
      <c r="E274" s="96">
        <v>36686.66676</v>
      </c>
      <c r="F274" s="96">
        <v>46587.760130000002</v>
      </c>
      <c r="G274" s="96">
        <v>52735.222790000007</v>
      </c>
      <c r="H274" s="96"/>
      <c r="I274" s="96">
        <v>34386.683509999995</v>
      </c>
      <c r="J274" s="96">
        <v>45832.006219999996</v>
      </c>
      <c r="K274" s="96">
        <v>51748.752869999997</v>
      </c>
    </row>
    <row r="275" spans="2:11" s="87" customFormat="1" ht="13.5" x14ac:dyDescent="0.2">
      <c r="B275" s="89"/>
      <c r="C275" s="116" t="s">
        <v>0</v>
      </c>
      <c r="D275" s="98">
        <v>66037.646014999962</v>
      </c>
      <c r="E275" s="98">
        <v>36686.66676</v>
      </c>
      <c r="F275" s="98">
        <v>46587.760130000002</v>
      </c>
      <c r="G275" s="98">
        <v>52735.222790000007</v>
      </c>
      <c r="H275" s="98"/>
      <c r="I275" s="98">
        <v>34386.683509999995</v>
      </c>
      <c r="J275" s="98">
        <v>45832.006219999996</v>
      </c>
      <c r="K275" s="98">
        <v>51748.752869999997</v>
      </c>
    </row>
    <row r="276" spans="2:11" s="87" customFormat="1" ht="13.5" x14ac:dyDescent="0.2">
      <c r="B276" s="89"/>
      <c r="C276" s="116" t="s">
        <v>2</v>
      </c>
      <c r="D276" s="98">
        <v>0</v>
      </c>
      <c r="E276" s="98">
        <v>0</v>
      </c>
      <c r="F276" s="98">
        <v>0</v>
      </c>
      <c r="G276" s="98">
        <v>0</v>
      </c>
      <c r="H276" s="98"/>
      <c r="I276" s="98">
        <v>0</v>
      </c>
      <c r="J276" s="98">
        <v>0</v>
      </c>
      <c r="K276" s="98">
        <v>0</v>
      </c>
    </row>
    <row r="277" spans="2:11" s="87" customFormat="1" ht="13.5" x14ac:dyDescent="0.2">
      <c r="B277" s="89"/>
      <c r="C277" s="100" t="s">
        <v>30</v>
      </c>
      <c r="D277" s="96">
        <v>21006.408125454545</v>
      </c>
      <c r="E277" s="96">
        <v>13329.796042121212</v>
      </c>
      <c r="F277" s="96">
        <v>14965.017908787879</v>
      </c>
      <c r="G277" s="96">
        <v>16600.239775454545</v>
      </c>
      <c r="H277" s="96"/>
      <c r="I277" s="96">
        <v>7993.4984400000003</v>
      </c>
      <c r="J277" s="96">
        <v>9291.7388400000018</v>
      </c>
      <c r="K277" s="96">
        <v>10142.33214</v>
      </c>
    </row>
    <row r="278" spans="2:11" s="87" customFormat="1" ht="13.5" x14ac:dyDescent="0.2">
      <c r="B278" s="89"/>
      <c r="C278" s="116" t="s">
        <v>0</v>
      </c>
      <c r="D278" s="98">
        <v>21006.408125454545</v>
      </c>
      <c r="E278" s="98">
        <v>13329.796042121212</v>
      </c>
      <c r="F278" s="98">
        <v>14965.017908787879</v>
      </c>
      <c r="G278" s="98">
        <v>16600.239775454545</v>
      </c>
      <c r="H278" s="98"/>
      <c r="I278" s="98">
        <v>7993.4984400000003</v>
      </c>
      <c r="J278" s="98">
        <v>9291.7388400000018</v>
      </c>
      <c r="K278" s="98">
        <v>10142.33214</v>
      </c>
    </row>
    <row r="279" spans="2:11" s="87" customFormat="1" ht="13.5" x14ac:dyDescent="0.2">
      <c r="B279" s="89"/>
      <c r="C279" s="116" t="s">
        <v>2</v>
      </c>
      <c r="D279" s="98">
        <v>0</v>
      </c>
      <c r="E279" s="98">
        <v>0</v>
      </c>
      <c r="F279" s="98">
        <v>0</v>
      </c>
      <c r="G279" s="98">
        <v>0</v>
      </c>
      <c r="H279" s="98"/>
      <c r="I279" s="98">
        <v>0</v>
      </c>
      <c r="J279" s="98">
        <v>0</v>
      </c>
      <c r="K279" s="98">
        <v>0</v>
      </c>
    </row>
    <row r="280" spans="2:11" s="87" customFormat="1" ht="13.5" x14ac:dyDescent="0.2">
      <c r="B280" s="89"/>
      <c r="C280" s="100" t="s">
        <v>182</v>
      </c>
      <c r="D280" s="96">
        <v>36967.489000000001</v>
      </c>
      <c r="E280" s="96">
        <v>10694.931569999999</v>
      </c>
      <c r="F280" s="96">
        <v>11903.527749999997</v>
      </c>
      <c r="G280" s="96">
        <v>14037.13197</v>
      </c>
      <c r="H280" s="96"/>
      <c r="I280" s="96">
        <v>10694.931569999999</v>
      </c>
      <c r="J280" s="96">
        <v>11903.527749999997</v>
      </c>
      <c r="K280" s="96">
        <v>14037.13197</v>
      </c>
    </row>
    <row r="281" spans="2:11" s="87" customFormat="1" ht="13.5" x14ac:dyDescent="0.2">
      <c r="B281" s="89"/>
      <c r="C281" s="116" t="s">
        <v>0</v>
      </c>
      <c r="D281" s="98">
        <v>36967.489000000001</v>
      </c>
      <c r="E281" s="98">
        <v>10694.931569999999</v>
      </c>
      <c r="F281" s="98">
        <v>11903.527749999997</v>
      </c>
      <c r="G281" s="98">
        <v>14037.13197</v>
      </c>
      <c r="H281" s="98"/>
      <c r="I281" s="98">
        <v>10694.931569999999</v>
      </c>
      <c r="J281" s="98">
        <v>11903.527749999997</v>
      </c>
      <c r="K281" s="98">
        <v>14037.13197</v>
      </c>
    </row>
    <row r="282" spans="2:11" s="87" customFormat="1" ht="13.5" x14ac:dyDescent="0.2">
      <c r="B282" s="89"/>
      <c r="C282" s="116" t="s">
        <v>2</v>
      </c>
      <c r="D282" s="98">
        <v>0</v>
      </c>
      <c r="E282" s="98">
        <v>0</v>
      </c>
      <c r="F282" s="98">
        <v>0</v>
      </c>
      <c r="G282" s="98">
        <v>0</v>
      </c>
      <c r="H282" s="98"/>
      <c r="I282" s="98">
        <v>0</v>
      </c>
      <c r="J282" s="98">
        <v>0</v>
      </c>
      <c r="K282" s="98">
        <v>0</v>
      </c>
    </row>
    <row r="283" spans="2:11" s="87" customFormat="1" ht="13.5" x14ac:dyDescent="0.2">
      <c r="B283" s="89" t="s">
        <v>161</v>
      </c>
      <c r="C283" s="100" t="s">
        <v>13</v>
      </c>
      <c r="D283" s="98"/>
      <c r="E283" s="98"/>
      <c r="F283" s="98"/>
      <c r="G283" s="98"/>
      <c r="H283" s="98"/>
      <c r="I283" s="98"/>
      <c r="J283" s="98"/>
      <c r="K283" s="98"/>
    </row>
    <row r="284" spans="2:11" s="87" customFormat="1" ht="13.5" x14ac:dyDescent="0.2">
      <c r="B284" s="89"/>
      <c r="C284" s="100" t="s">
        <v>21</v>
      </c>
      <c r="D284" s="96">
        <v>953560.81667999993</v>
      </c>
      <c r="E284" s="96">
        <v>261244.93392000001</v>
      </c>
      <c r="F284" s="96">
        <v>295584.74803000002</v>
      </c>
      <c r="G284" s="96">
        <v>331933.62040999997</v>
      </c>
      <c r="H284" s="96"/>
      <c r="I284" s="96">
        <v>259533.90844</v>
      </c>
      <c r="J284" s="96">
        <v>292735.84099</v>
      </c>
      <c r="K284" s="96">
        <v>329502.30968999997</v>
      </c>
    </row>
    <row r="285" spans="2:11" s="87" customFormat="1" ht="13.5" x14ac:dyDescent="0.2">
      <c r="B285" s="89"/>
      <c r="C285" s="116" t="s">
        <v>0</v>
      </c>
      <c r="D285" s="98">
        <v>953560.81667999993</v>
      </c>
      <c r="E285" s="98">
        <v>261244.93392000001</v>
      </c>
      <c r="F285" s="98">
        <v>295584.74803000002</v>
      </c>
      <c r="G285" s="98">
        <v>331933.62040999997</v>
      </c>
      <c r="H285" s="98"/>
      <c r="I285" s="98">
        <v>259533.90844</v>
      </c>
      <c r="J285" s="98">
        <v>292735.84099</v>
      </c>
      <c r="K285" s="98">
        <v>329502.30968999997</v>
      </c>
    </row>
    <row r="286" spans="2:11" s="87" customFormat="1" ht="13.5" x14ac:dyDescent="0.2">
      <c r="B286" s="89"/>
      <c r="C286" s="116" t="s">
        <v>2</v>
      </c>
      <c r="D286" s="98">
        <v>0</v>
      </c>
      <c r="E286" s="98">
        <v>0</v>
      </c>
      <c r="F286" s="98">
        <v>0</v>
      </c>
      <c r="G286" s="98">
        <v>0</v>
      </c>
      <c r="H286" s="98"/>
      <c r="I286" s="98">
        <v>0</v>
      </c>
      <c r="J286" s="98">
        <v>0</v>
      </c>
      <c r="K286" s="98">
        <v>0</v>
      </c>
    </row>
    <row r="287" spans="2:11" s="87" customFormat="1" ht="13.5" x14ac:dyDescent="0.2">
      <c r="B287" s="89"/>
      <c r="C287" s="100" t="s">
        <v>233</v>
      </c>
      <c r="D287" s="96">
        <v>830.40263000000004</v>
      </c>
      <c r="E287" s="96">
        <v>685.49696999999992</v>
      </c>
      <c r="F287" s="96">
        <v>685.49696999999992</v>
      </c>
      <c r="G287" s="96">
        <v>735.47145999999998</v>
      </c>
      <c r="H287" s="96"/>
      <c r="I287" s="96">
        <v>520.82613000000003</v>
      </c>
      <c r="J287" s="96">
        <v>520.82613000000003</v>
      </c>
      <c r="K287" s="96">
        <v>520.82613000000003</v>
      </c>
    </row>
    <row r="288" spans="2:11" s="87" customFormat="1" ht="13.5" x14ac:dyDescent="0.2">
      <c r="B288" s="89"/>
      <c r="C288" s="116" t="s">
        <v>0</v>
      </c>
      <c r="D288" s="98">
        <v>830.40263000000004</v>
      </c>
      <c r="E288" s="98">
        <v>685.49696999999992</v>
      </c>
      <c r="F288" s="98">
        <v>685.49696999999992</v>
      </c>
      <c r="G288" s="98">
        <v>735.47145999999998</v>
      </c>
      <c r="H288" s="98"/>
      <c r="I288" s="98">
        <v>520.82613000000003</v>
      </c>
      <c r="J288" s="98">
        <v>520.82613000000003</v>
      </c>
      <c r="K288" s="98">
        <v>520.82613000000003</v>
      </c>
    </row>
    <row r="289" spans="1:66" s="87" customFormat="1" ht="13.5" x14ac:dyDescent="0.2">
      <c r="B289" s="89"/>
      <c r="C289" s="116" t="s">
        <v>2</v>
      </c>
      <c r="D289" s="98">
        <v>0</v>
      </c>
      <c r="E289" s="98">
        <v>0</v>
      </c>
      <c r="F289" s="98">
        <v>0</v>
      </c>
      <c r="G289" s="98">
        <v>0</v>
      </c>
      <c r="H289" s="98"/>
      <c r="I289" s="98">
        <v>0</v>
      </c>
      <c r="J289" s="98">
        <v>0</v>
      </c>
      <c r="K289" s="98">
        <v>0</v>
      </c>
    </row>
    <row r="290" spans="1:66" s="87" customFormat="1" ht="13.5" x14ac:dyDescent="0.2">
      <c r="B290" s="89"/>
      <c r="C290" s="100" t="s">
        <v>218</v>
      </c>
      <c r="D290" s="96">
        <v>48889.8</v>
      </c>
      <c r="E290" s="96">
        <v>17361.273440000001</v>
      </c>
      <c r="F290" s="96">
        <v>19841.45536</v>
      </c>
      <c r="G290" s="96">
        <v>22321.637280000003</v>
      </c>
      <c r="H290" s="96"/>
      <c r="I290" s="96">
        <v>17325.319600000003</v>
      </c>
      <c r="J290" s="96">
        <v>19793.671679999999</v>
      </c>
      <c r="K290" s="96">
        <v>19793.671679999999</v>
      </c>
    </row>
    <row r="291" spans="1:66" s="87" customFormat="1" ht="13.5" x14ac:dyDescent="0.2">
      <c r="B291" s="89"/>
      <c r="C291" s="116" t="s">
        <v>0</v>
      </c>
      <c r="D291" s="98">
        <v>48889.8</v>
      </c>
      <c r="E291" s="98">
        <v>17361.273440000001</v>
      </c>
      <c r="F291" s="98">
        <v>19841.45536</v>
      </c>
      <c r="G291" s="98">
        <v>22321.637280000003</v>
      </c>
      <c r="H291" s="98"/>
      <c r="I291" s="98">
        <v>17325.319600000003</v>
      </c>
      <c r="J291" s="98">
        <v>19793.671679999999</v>
      </c>
      <c r="K291" s="98">
        <v>19793.671679999999</v>
      </c>
    </row>
    <row r="292" spans="1:66" s="87" customFormat="1" ht="13.5" x14ac:dyDescent="0.2">
      <c r="B292" s="89"/>
      <c r="C292" s="116" t="s">
        <v>2</v>
      </c>
      <c r="D292" s="98">
        <v>0</v>
      </c>
      <c r="E292" s="98">
        <v>0</v>
      </c>
      <c r="F292" s="98">
        <v>0</v>
      </c>
      <c r="G292" s="98">
        <v>0</v>
      </c>
      <c r="H292" s="98"/>
      <c r="I292" s="98">
        <v>0</v>
      </c>
      <c r="J292" s="98">
        <v>0</v>
      </c>
      <c r="K292" s="98">
        <v>0</v>
      </c>
    </row>
    <row r="293" spans="1:66" s="87" customFormat="1" ht="13.5" x14ac:dyDescent="0.2">
      <c r="B293" s="89"/>
      <c r="C293" s="100" t="s">
        <v>116</v>
      </c>
      <c r="D293" s="96">
        <v>47507.686009999998</v>
      </c>
      <c r="E293" s="96">
        <v>39916.632359999996</v>
      </c>
      <c r="F293" s="96">
        <v>45635.420689999999</v>
      </c>
      <c r="G293" s="96">
        <v>46354.209020000002</v>
      </c>
      <c r="H293" s="96"/>
      <c r="I293" s="96">
        <v>31452.287640000002</v>
      </c>
      <c r="J293" s="96">
        <v>38040.003420000001</v>
      </c>
      <c r="K293" s="96">
        <v>41621.70768</v>
      </c>
    </row>
    <row r="294" spans="1:66" s="87" customFormat="1" ht="13.5" x14ac:dyDescent="0.2">
      <c r="B294" s="89"/>
      <c r="C294" s="116" t="s">
        <v>0</v>
      </c>
      <c r="D294" s="98">
        <v>47507.686009999998</v>
      </c>
      <c r="E294" s="98">
        <v>39916.632359999996</v>
      </c>
      <c r="F294" s="98">
        <v>45635.420689999999</v>
      </c>
      <c r="G294" s="98">
        <v>46354.209020000002</v>
      </c>
      <c r="H294" s="98"/>
      <c r="I294" s="98">
        <v>31452.287640000002</v>
      </c>
      <c r="J294" s="98">
        <v>38040.003420000001</v>
      </c>
      <c r="K294" s="98">
        <v>41621.70768</v>
      </c>
    </row>
    <row r="295" spans="1:66" s="87" customFormat="1" ht="13.5" x14ac:dyDescent="0.2">
      <c r="B295" s="89"/>
      <c r="C295" s="116" t="s">
        <v>2</v>
      </c>
      <c r="D295" s="98">
        <v>0</v>
      </c>
      <c r="E295" s="98">
        <v>0</v>
      </c>
      <c r="F295" s="98">
        <v>0</v>
      </c>
      <c r="G295" s="98">
        <v>0</v>
      </c>
      <c r="H295" s="98"/>
      <c r="I295" s="98">
        <v>0</v>
      </c>
      <c r="J295" s="98">
        <v>0</v>
      </c>
      <c r="K295" s="98">
        <v>0</v>
      </c>
    </row>
    <row r="296" spans="1:66" s="87" customFormat="1" ht="27" x14ac:dyDescent="0.2">
      <c r="B296" s="89"/>
      <c r="C296" s="100" t="s">
        <v>219</v>
      </c>
      <c r="D296" s="96">
        <v>148635.60274</v>
      </c>
      <c r="E296" s="96">
        <v>70513.337939999998</v>
      </c>
      <c r="F296" s="96">
        <v>86617.25834</v>
      </c>
      <c r="G296" s="96">
        <v>102721.17874</v>
      </c>
      <c r="H296" s="96"/>
      <c r="I296" s="96">
        <v>46931.511490000004</v>
      </c>
      <c r="J296" s="96">
        <v>47845.588240000005</v>
      </c>
      <c r="K296" s="96">
        <v>63949.50864</v>
      </c>
    </row>
    <row r="297" spans="1:66" s="87" customFormat="1" ht="13.5" x14ac:dyDescent="0.2">
      <c r="B297" s="89"/>
      <c r="C297" s="116" t="s">
        <v>0</v>
      </c>
      <c r="D297" s="98">
        <v>148635.60274</v>
      </c>
      <c r="E297" s="98">
        <v>70513.337939999998</v>
      </c>
      <c r="F297" s="98">
        <v>86617.25834</v>
      </c>
      <c r="G297" s="98">
        <v>102721.17874</v>
      </c>
      <c r="H297" s="98"/>
      <c r="I297" s="98">
        <v>46931.511490000004</v>
      </c>
      <c r="J297" s="98">
        <v>47845.588240000005</v>
      </c>
      <c r="K297" s="98">
        <v>63949.50864</v>
      </c>
    </row>
    <row r="298" spans="1:66" s="87" customFormat="1" ht="13.5" x14ac:dyDescent="0.2">
      <c r="B298" s="89"/>
      <c r="C298" s="116" t="s">
        <v>2</v>
      </c>
      <c r="D298" s="98">
        <v>0</v>
      </c>
      <c r="E298" s="98">
        <v>0</v>
      </c>
      <c r="F298" s="98">
        <v>0</v>
      </c>
      <c r="G298" s="98">
        <v>0</v>
      </c>
      <c r="H298" s="98"/>
      <c r="I298" s="98">
        <v>0</v>
      </c>
      <c r="J298" s="98">
        <v>0</v>
      </c>
      <c r="K298" s="98">
        <v>0</v>
      </c>
    </row>
    <row r="299" spans="1:66" s="87" customFormat="1" ht="13.5" x14ac:dyDescent="0.2">
      <c r="B299" s="89"/>
      <c r="C299" s="100" t="s">
        <v>64</v>
      </c>
      <c r="D299" s="96">
        <v>83642.957999999999</v>
      </c>
      <c r="E299" s="96">
        <v>48791.728999999999</v>
      </c>
      <c r="F299" s="96">
        <v>55761.976000000002</v>
      </c>
      <c r="G299" s="96">
        <v>62732.222999999998</v>
      </c>
      <c r="H299" s="96"/>
      <c r="I299" s="96">
        <v>27369.186000000002</v>
      </c>
      <c r="J299" s="96">
        <v>35928.124000000003</v>
      </c>
      <c r="K299" s="96">
        <v>43664.904000000002</v>
      </c>
    </row>
    <row r="300" spans="1:66" s="87" customFormat="1" ht="13.5" x14ac:dyDescent="0.2">
      <c r="B300" s="89"/>
      <c r="C300" s="116" t="s">
        <v>0</v>
      </c>
      <c r="D300" s="98">
        <v>83642.957999999999</v>
      </c>
      <c r="E300" s="98">
        <v>48791.728999999999</v>
      </c>
      <c r="F300" s="98">
        <v>55761.976000000002</v>
      </c>
      <c r="G300" s="98">
        <v>62732.222999999998</v>
      </c>
      <c r="H300" s="98"/>
      <c r="I300" s="98">
        <v>27369.186000000002</v>
      </c>
      <c r="J300" s="98">
        <v>35928.124000000003</v>
      </c>
      <c r="K300" s="98">
        <v>43664.904000000002</v>
      </c>
    </row>
    <row r="301" spans="1:66" s="87" customFormat="1" ht="13.5" x14ac:dyDescent="0.2">
      <c r="B301" s="89"/>
      <c r="C301" s="116" t="s">
        <v>2</v>
      </c>
      <c r="D301" s="98">
        <v>0</v>
      </c>
      <c r="E301" s="98">
        <v>0</v>
      </c>
      <c r="F301" s="98">
        <v>0</v>
      </c>
      <c r="G301" s="98">
        <v>0</v>
      </c>
      <c r="H301" s="98"/>
      <c r="I301" s="98">
        <v>0</v>
      </c>
      <c r="J301" s="98">
        <v>0</v>
      </c>
      <c r="K301" s="98">
        <v>0</v>
      </c>
    </row>
    <row r="302" spans="1:66" s="87" customFormat="1" ht="13.5" x14ac:dyDescent="0.2">
      <c r="A302" s="86"/>
      <c r="B302" s="89"/>
      <c r="C302" s="100" t="s">
        <v>203</v>
      </c>
      <c r="D302" s="96">
        <v>11179.3331</v>
      </c>
      <c r="E302" s="96">
        <v>6305.1494017140003</v>
      </c>
      <c r="F302" s="96">
        <v>7185.1494017140003</v>
      </c>
      <c r="G302" s="96">
        <v>8065.1494017140003</v>
      </c>
      <c r="H302" s="96"/>
      <c r="I302" s="96">
        <v>3882.5789199999999</v>
      </c>
      <c r="J302" s="96">
        <v>4505.4838400000008</v>
      </c>
      <c r="K302" s="96">
        <v>5128.3887600000007</v>
      </c>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c r="BN302" s="86"/>
    </row>
    <row r="303" spans="1:66" s="87" customFormat="1" ht="13.5" x14ac:dyDescent="0.2">
      <c r="A303" s="86"/>
      <c r="B303" s="89"/>
      <c r="C303" s="116" t="s">
        <v>0</v>
      </c>
      <c r="D303" s="98">
        <v>11179.3331</v>
      </c>
      <c r="E303" s="98">
        <v>6305.1494017140003</v>
      </c>
      <c r="F303" s="98">
        <v>7185.1494017140003</v>
      </c>
      <c r="G303" s="98">
        <v>8065.1494017140003</v>
      </c>
      <c r="H303" s="98"/>
      <c r="I303" s="98">
        <v>3882.5789199999999</v>
      </c>
      <c r="J303" s="98">
        <v>4505.4838400000008</v>
      </c>
      <c r="K303" s="98">
        <v>5128.3887600000007</v>
      </c>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c r="BN303" s="86"/>
    </row>
    <row r="304" spans="1:66" s="87" customFormat="1" ht="13.5" x14ac:dyDescent="0.2">
      <c r="A304" s="86"/>
      <c r="B304" s="89"/>
      <c r="C304" s="116" t="s">
        <v>2</v>
      </c>
      <c r="D304" s="98">
        <v>0</v>
      </c>
      <c r="E304" s="98">
        <v>0</v>
      </c>
      <c r="F304" s="98">
        <v>0</v>
      </c>
      <c r="G304" s="98">
        <v>0</v>
      </c>
      <c r="H304" s="98"/>
      <c r="I304" s="98">
        <v>0</v>
      </c>
      <c r="J304" s="98">
        <v>0</v>
      </c>
      <c r="K304" s="98">
        <v>0</v>
      </c>
      <c r="AH304" s="86"/>
      <c r="AI304" s="86"/>
      <c r="AJ304" s="86"/>
      <c r="AK304" s="86"/>
      <c r="AL304" s="86"/>
      <c r="AM304" s="86"/>
      <c r="AN304" s="86"/>
      <c r="AO304" s="86"/>
      <c r="AP304" s="86"/>
      <c r="AQ304" s="86"/>
      <c r="AR304" s="86"/>
      <c r="AS304" s="86"/>
      <c r="AT304" s="86"/>
      <c r="AU304" s="86"/>
      <c r="AV304" s="86"/>
      <c r="AW304" s="86"/>
      <c r="AX304" s="86"/>
      <c r="AY304" s="86"/>
      <c r="AZ304" s="86"/>
      <c r="BA304" s="86"/>
      <c r="BB304" s="86"/>
      <c r="BC304" s="86"/>
      <c r="BD304" s="86"/>
      <c r="BE304" s="86"/>
      <c r="BF304" s="86"/>
      <c r="BG304" s="86"/>
      <c r="BH304" s="86"/>
      <c r="BI304" s="86"/>
      <c r="BJ304" s="86"/>
      <c r="BK304" s="86"/>
      <c r="BL304" s="86"/>
      <c r="BM304" s="86"/>
      <c r="BN304" s="86"/>
    </row>
    <row r="305" spans="1:66" s="87" customFormat="1" ht="13.5" x14ac:dyDescent="0.2">
      <c r="B305" s="89"/>
      <c r="C305" s="100" t="s">
        <v>80</v>
      </c>
      <c r="D305" s="96">
        <v>3146.5228999999999</v>
      </c>
      <c r="E305" s="96">
        <v>83.290899999999993</v>
      </c>
      <c r="F305" s="96">
        <v>83.290899999999993</v>
      </c>
      <c r="G305" s="96">
        <v>83.290899999999993</v>
      </c>
      <c r="H305" s="96"/>
      <c r="I305" s="96">
        <v>83.290899999999993</v>
      </c>
      <c r="J305" s="96">
        <v>83.290899999999993</v>
      </c>
      <c r="K305" s="96">
        <v>83.290899999999993</v>
      </c>
    </row>
    <row r="306" spans="1:66" s="87" customFormat="1" ht="13.5" x14ac:dyDescent="0.2">
      <c r="B306" s="89"/>
      <c r="C306" s="116" t="s">
        <v>0</v>
      </c>
      <c r="D306" s="98">
        <v>3146.5228999999999</v>
      </c>
      <c r="E306" s="98">
        <v>83.290899999999993</v>
      </c>
      <c r="F306" s="98">
        <v>83.290899999999993</v>
      </c>
      <c r="G306" s="98">
        <v>83.290899999999993</v>
      </c>
      <c r="H306" s="98"/>
      <c r="I306" s="98">
        <v>83.290899999999993</v>
      </c>
      <c r="J306" s="98">
        <v>83.290899999999993</v>
      </c>
      <c r="K306" s="98">
        <v>83.290899999999993</v>
      </c>
    </row>
    <row r="307" spans="1:66" s="87" customFormat="1" ht="13.5" x14ac:dyDescent="0.2">
      <c r="B307" s="89"/>
      <c r="C307" s="116" t="s">
        <v>2</v>
      </c>
      <c r="D307" s="98">
        <v>0</v>
      </c>
      <c r="E307" s="98">
        <v>0</v>
      </c>
      <c r="F307" s="98">
        <v>0</v>
      </c>
      <c r="G307" s="98">
        <v>0</v>
      </c>
      <c r="H307" s="98"/>
      <c r="I307" s="98">
        <v>0</v>
      </c>
      <c r="J307" s="98">
        <v>0</v>
      </c>
      <c r="K307" s="98">
        <v>0</v>
      </c>
    </row>
    <row r="308" spans="1:66" s="87" customFormat="1" ht="13.5" x14ac:dyDescent="0.2">
      <c r="A308" s="86"/>
      <c r="B308" s="89"/>
      <c r="C308" s="100" t="s">
        <v>189</v>
      </c>
      <c r="D308" s="96">
        <v>19311.72</v>
      </c>
      <c r="E308" s="96">
        <v>11265.17</v>
      </c>
      <c r="F308" s="96">
        <v>12874.48</v>
      </c>
      <c r="G308" s="96">
        <v>14483.79</v>
      </c>
      <c r="H308" s="96"/>
      <c r="I308" s="96">
        <v>6169.4781800000001</v>
      </c>
      <c r="J308" s="96">
        <v>6169.4781800000001</v>
      </c>
      <c r="K308" s="96">
        <v>8493.2925099999993</v>
      </c>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c r="BN308" s="86"/>
    </row>
    <row r="309" spans="1:66" s="87" customFormat="1" ht="13.5" x14ac:dyDescent="0.2">
      <c r="A309" s="86"/>
      <c r="B309" s="89"/>
      <c r="C309" s="116" t="s">
        <v>0</v>
      </c>
      <c r="D309" s="98">
        <v>19311.72</v>
      </c>
      <c r="E309" s="98">
        <v>11265.17</v>
      </c>
      <c r="F309" s="98">
        <v>12874.48</v>
      </c>
      <c r="G309" s="98">
        <v>14483.79</v>
      </c>
      <c r="H309" s="98"/>
      <c r="I309" s="98">
        <v>6169.4781800000001</v>
      </c>
      <c r="J309" s="98">
        <v>6169.4781800000001</v>
      </c>
      <c r="K309" s="98">
        <v>8493.2925099999993</v>
      </c>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c r="BN309" s="86"/>
    </row>
    <row r="310" spans="1:66" s="87" customFormat="1" ht="13.5" x14ac:dyDescent="0.2">
      <c r="A310" s="86"/>
      <c r="B310" s="89"/>
      <c r="C310" s="116" t="s">
        <v>2</v>
      </c>
      <c r="D310" s="98">
        <v>0</v>
      </c>
      <c r="E310" s="98">
        <v>0</v>
      </c>
      <c r="F310" s="98">
        <v>0</v>
      </c>
      <c r="G310" s="98">
        <v>0</v>
      </c>
      <c r="H310" s="98"/>
      <c r="I310" s="98">
        <v>0</v>
      </c>
      <c r="J310" s="98">
        <v>0</v>
      </c>
      <c r="K310" s="98">
        <v>0</v>
      </c>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c r="BN310" s="86"/>
    </row>
    <row r="311" spans="1:66" s="87" customFormat="1" ht="13.5" x14ac:dyDescent="0.2">
      <c r="B311" s="89"/>
      <c r="C311" s="100" t="s">
        <v>274</v>
      </c>
      <c r="D311" s="96">
        <v>2484.63465</v>
      </c>
      <c r="E311" s="96">
        <v>1829.557</v>
      </c>
      <c r="F311" s="96">
        <v>2009.4680000000001</v>
      </c>
      <c r="G311" s="96">
        <v>2347.2979999999998</v>
      </c>
      <c r="H311" s="96"/>
      <c r="I311" s="96">
        <v>1829.557</v>
      </c>
      <c r="J311" s="96">
        <v>2009.4680000000001</v>
      </c>
      <c r="K311" s="96">
        <v>2347.2979999999998</v>
      </c>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c r="BN311" s="86"/>
    </row>
    <row r="312" spans="1:66" s="87" customFormat="1" ht="13.5" x14ac:dyDescent="0.2">
      <c r="B312" s="89"/>
      <c r="C312" s="116" t="s">
        <v>0</v>
      </c>
      <c r="D312" s="98">
        <v>2484.63465</v>
      </c>
      <c r="E312" s="98">
        <v>1829.557</v>
      </c>
      <c r="F312" s="98">
        <v>2009.4680000000001</v>
      </c>
      <c r="G312" s="98">
        <v>2347.2979999999998</v>
      </c>
      <c r="H312" s="98"/>
      <c r="I312" s="98">
        <v>1829.557</v>
      </c>
      <c r="J312" s="98">
        <v>2009.4680000000001</v>
      </c>
      <c r="K312" s="98">
        <v>2347.2979999999998</v>
      </c>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c r="BN312" s="86"/>
    </row>
    <row r="313" spans="1:66" s="87" customFormat="1" ht="13.5" x14ac:dyDescent="0.2">
      <c r="B313" s="89"/>
      <c r="C313" s="116" t="s">
        <v>2</v>
      </c>
      <c r="D313" s="98">
        <v>0</v>
      </c>
      <c r="E313" s="98">
        <v>0</v>
      </c>
      <c r="F313" s="98">
        <v>0</v>
      </c>
      <c r="G313" s="98">
        <v>0</v>
      </c>
      <c r="H313" s="98"/>
      <c r="I313" s="98">
        <v>0</v>
      </c>
      <c r="J313" s="98">
        <v>0</v>
      </c>
      <c r="K313" s="98">
        <v>0</v>
      </c>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c r="BN313" s="86"/>
    </row>
    <row r="314" spans="1:66" s="87" customFormat="1" ht="27" x14ac:dyDescent="0.2">
      <c r="B314" s="89"/>
      <c r="C314" s="100" t="s">
        <v>117</v>
      </c>
      <c r="D314" s="96">
        <v>48013.626259999997</v>
      </c>
      <c r="E314" s="96">
        <v>28056.963539999997</v>
      </c>
      <c r="F314" s="96">
        <v>32048.254759999993</v>
      </c>
      <c r="G314" s="96">
        <v>36039.545780000008</v>
      </c>
      <c r="H314" s="96"/>
      <c r="I314" s="96">
        <v>15845.913050000003</v>
      </c>
      <c r="J314" s="96">
        <v>19078.386080000004</v>
      </c>
      <c r="K314" s="96">
        <v>22382.238709999998</v>
      </c>
    </row>
    <row r="315" spans="1:66" s="87" customFormat="1" ht="13.5" x14ac:dyDescent="0.2">
      <c r="B315" s="89"/>
      <c r="C315" s="116" t="s">
        <v>0</v>
      </c>
      <c r="D315" s="98">
        <v>48013.626259999997</v>
      </c>
      <c r="E315" s="98">
        <v>28056.963539999997</v>
      </c>
      <c r="F315" s="98">
        <v>32048.254759999993</v>
      </c>
      <c r="G315" s="98">
        <v>36039.545780000008</v>
      </c>
      <c r="H315" s="98"/>
      <c r="I315" s="98">
        <v>15845.913050000003</v>
      </c>
      <c r="J315" s="98">
        <v>19078.386080000004</v>
      </c>
      <c r="K315" s="98">
        <v>22382.238709999998</v>
      </c>
    </row>
    <row r="316" spans="1:66" s="87" customFormat="1" ht="13.5" x14ac:dyDescent="0.2">
      <c r="B316" s="89"/>
      <c r="C316" s="116" t="s">
        <v>2</v>
      </c>
      <c r="D316" s="98">
        <v>0</v>
      </c>
      <c r="E316" s="98">
        <v>0</v>
      </c>
      <c r="F316" s="98">
        <v>0</v>
      </c>
      <c r="G316" s="98">
        <v>0</v>
      </c>
      <c r="H316" s="98"/>
      <c r="I316" s="98">
        <v>0</v>
      </c>
      <c r="J316" s="98">
        <v>0</v>
      </c>
      <c r="K316" s="98">
        <v>0</v>
      </c>
    </row>
    <row r="317" spans="1:66" s="87" customFormat="1" ht="27" x14ac:dyDescent="0.2">
      <c r="A317" s="86"/>
      <c r="B317" s="89"/>
      <c r="C317" s="100" t="s">
        <v>92</v>
      </c>
      <c r="D317" s="96">
        <v>31877.948199999999</v>
      </c>
      <c r="E317" s="96">
        <v>19176.415719999997</v>
      </c>
      <c r="F317" s="96">
        <v>21737.111719999997</v>
      </c>
      <c r="G317" s="96">
        <v>24250.81999</v>
      </c>
      <c r="H317" s="96"/>
      <c r="I317" s="96">
        <v>15639.685389999999</v>
      </c>
      <c r="J317" s="96">
        <v>17929.771169999996</v>
      </c>
      <c r="K317" s="96">
        <v>20603.5105</v>
      </c>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c r="BN317" s="86"/>
    </row>
    <row r="318" spans="1:66" s="87" customFormat="1" ht="13.5" x14ac:dyDescent="0.2">
      <c r="A318" s="86"/>
      <c r="B318" s="89"/>
      <c r="C318" s="116" t="s">
        <v>0</v>
      </c>
      <c r="D318" s="98">
        <v>31877.948199999999</v>
      </c>
      <c r="E318" s="98">
        <v>19176.415719999997</v>
      </c>
      <c r="F318" s="98">
        <v>21737.111719999997</v>
      </c>
      <c r="G318" s="98">
        <v>24250.81999</v>
      </c>
      <c r="H318" s="98"/>
      <c r="I318" s="98">
        <v>15639.685389999999</v>
      </c>
      <c r="J318" s="98">
        <v>17929.771169999996</v>
      </c>
      <c r="K318" s="98">
        <v>20603.5105</v>
      </c>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c r="BN318" s="86"/>
    </row>
    <row r="319" spans="1:66" s="87" customFormat="1" ht="13.5" x14ac:dyDescent="0.2">
      <c r="A319" s="86"/>
      <c r="B319" s="89"/>
      <c r="C319" s="116" t="s">
        <v>2</v>
      </c>
      <c r="D319" s="98">
        <v>0</v>
      </c>
      <c r="E319" s="98">
        <v>0</v>
      </c>
      <c r="F319" s="98">
        <v>0</v>
      </c>
      <c r="G319" s="98">
        <v>0</v>
      </c>
      <c r="H319" s="98"/>
      <c r="I319" s="98">
        <v>0</v>
      </c>
      <c r="J319" s="98">
        <v>0</v>
      </c>
      <c r="K319" s="98">
        <v>0</v>
      </c>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c r="BN319" s="86"/>
    </row>
    <row r="320" spans="1:66" s="87" customFormat="1" ht="27" x14ac:dyDescent="0.2">
      <c r="A320" s="86"/>
      <c r="B320" s="89"/>
      <c r="C320" s="100" t="s">
        <v>300</v>
      </c>
      <c r="D320" s="96">
        <v>137.99299999999999</v>
      </c>
      <c r="E320" s="96">
        <v>110.39400000000001</v>
      </c>
      <c r="F320" s="96">
        <v>110.39400000000001</v>
      </c>
      <c r="G320" s="96">
        <v>110.39400000000001</v>
      </c>
      <c r="H320" s="96"/>
      <c r="I320" s="96">
        <v>110.39400000000001</v>
      </c>
      <c r="J320" s="96">
        <v>110.39400000000001</v>
      </c>
      <c r="K320" s="96">
        <v>110.39400000000001</v>
      </c>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c r="BN320" s="86"/>
    </row>
    <row r="321" spans="1:66" s="87" customFormat="1" ht="13.5" x14ac:dyDescent="0.2">
      <c r="A321" s="86"/>
      <c r="B321" s="89"/>
      <c r="C321" s="116" t="s">
        <v>0</v>
      </c>
      <c r="D321" s="98">
        <v>137.99299999999999</v>
      </c>
      <c r="E321" s="98">
        <v>110.39400000000001</v>
      </c>
      <c r="F321" s="98">
        <v>110.39400000000001</v>
      </c>
      <c r="G321" s="98">
        <v>110.39400000000001</v>
      </c>
      <c r="H321" s="98"/>
      <c r="I321" s="98">
        <v>110.39400000000001</v>
      </c>
      <c r="J321" s="98">
        <v>110.39400000000001</v>
      </c>
      <c r="K321" s="98">
        <v>110.39400000000001</v>
      </c>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c r="BN321" s="86"/>
    </row>
    <row r="322" spans="1:66" s="87" customFormat="1" ht="13.5" x14ac:dyDescent="0.2">
      <c r="A322" s="86"/>
      <c r="B322" s="89"/>
      <c r="C322" s="116" t="s">
        <v>2</v>
      </c>
      <c r="D322" s="98">
        <v>0</v>
      </c>
      <c r="E322" s="98">
        <v>0</v>
      </c>
      <c r="F322" s="98">
        <v>0</v>
      </c>
      <c r="G322" s="98">
        <v>0</v>
      </c>
      <c r="H322" s="98"/>
      <c r="I322" s="98">
        <v>0</v>
      </c>
      <c r="J322" s="98">
        <v>0</v>
      </c>
      <c r="K322" s="98">
        <v>0</v>
      </c>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c r="BN322" s="86"/>
    </row>
    <row r="323" spans="1:66" s="87" customFormat="1" ht="13.5" x14ac:dyDescent="0.2">
      <c r="A323" s="86"/>
      <c r="B323" s="89"/>
      <c r="C323" s="100" t="s">
        <v>61</v>
      </c>
      <c r="D323" s="96">
        <v>55298.514000000003</v>
      </c>
      <c r="E323" s="96">
        <v>31070.959260000003</v>
      </c>
      <c r="F323" s="96">
        <v>37335.328460000004</v>
      </c>
      <c r="G323" s="96">
        <v>41791.924460000002</v>
      </c>
      <c r="H323" s="96"/>
      <c r="I323" s="96">
        <v>26799.546979999999</v>
      </c>
      <c r="J323" s="96">
        <v>31790.85543</v>
      </c>
      <c r="K323" s="96">
        <v>36009.98904</v>
      </c>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c r="BN323" s="86"/>
    </row>
    <row r="324" spans="1:66" s="87" customFormat="1" ht="13.5" x14ac:dyDescent="0.2">
      <c r="A324" s="86"/>
      <c r="B324" s="89"/>
      <c r="C324" s="116" t="s">
        <v>0</v>
      </c>
      <c r="D324" s="98">
        <v>55298.514000000003</v>
      </c>
      <c r="E324" s="98">
        <v>31070.959260000003</v>
      </c>
      <c r="F324" s="98">
        <v>37335.328460000004</v>
      </c>
      <c r="G324" s="98">
        <v>41791.924460000002</v>
      </c>
      <c r="H324" s="98"/>
      <c r="I324" s="98">
        <v>26799.546979999999</v>
      </c>
      <c r="J324" s="98">
        <v>31790.85543</v>
      </c>
      <c r="K324" s="98">
        <v>36009.98904</v>
      </c>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c r="BN324" s="86"/>
    </row>
    <row r="325" spans="1:66" s="87" customFormat="1" ht="13.5" x14ac:dyDescent="0.2">
      <c r="A325" s="86"/>
      <c r="B325" s="89"/>
      <c r="C325" s="116" t="s">
        <v>2</v>
      </c>
      <c r="D325" s="98">
        <v>0</v>
      </c>
      <c r="E325" s="98">
        <v>0</v>
      </c>
      <c r="F325" s="98">
        <v>0</v>
      </c>
      <c r="G325" s="98">
        <v>0</v>
      </c>
      <c r="H325" s="98"/>
      <c r="I325" s="98">
        <v>0</v>
      </c>
      <c r="J325" s="98">
        <v>0</v>
      </c>
      <c r="K325" s="98">
        <v>0</v>
      </c>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c r="BN325" s="86"/>
    </row>
    <row r="326" spans="1:66" s="87" customFormat="1" ht="13.5" x14ac:dyDescent="0.2">
      <c r="A326" s="86"/>
      <c r="B326" s="89"/>
      <c r="C326" s="100" t="s">
        <v>119</v>
      </c>
      <c r="D326" s="96">
        <v>8274.6319999999996</v>
      </c>
      <c r="E326" s="96">
        <v>3009.0839999999998</v>
      </c>
      <c r="F326" s="96">
        <v>3555.6260000000002</v>
      </c>
      <c r="G326" s="96">
        <v>3612.375</v>
      </c>
      <c r="H326" s="96"/>
      <c r="I326" s="96">
        <v>3009.0839999999998</v>
      </c>
      <c r="J326" s="96">
        <v>3555.6260000000002</v>
      </c>
      <c r="K326" s="96">
        <v>3612.375</v>
      </c>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c r="BN326" s="86"/>
    </row>
    <row r="327" spans="1:66" s="87" customFormat="1" ht="13.5" x14ac:dyDescent="0.2">
      <c r="A327" s="86"/>
      <c r="B327" s="89"/>
      <c r="C327" s="116" t="s">
        <v>0</v>
      </c>
      <c r="D327" s="98">
        <v>8274.6319999999996</v>
      </c>
      <c r="E327" s="98">
        <v>3009.0839999999998</v>
      </c>
      <c r="F327" s="98">
        <v>3555.6260000000002</v>
      </c>
      <c r="G327" s="98">
        <v>3612.375</v>
      </c>
      <c r="H327" s="98"/>
      <c r="I327" s="98">
        <v>3009.0839999999998</v>
      </c>
      <c r="J327" s="98">
        <v>3555.6260000000002</v>
      </c>
      <c r="K327" s="98">
        <v>3612.375</v>
      </c>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c r="BN327" s="86"/>
    </row>
    <row r="328" spans="1:66" s="87" customFormat="1" ht="13.5" x14ac:dyDescent="0.2">
      <c r="A328" s="86"/>
      <c r="B328" s="89"/>
      <c r="C328" s="116" t="s">
        <v>2</v>
      </c>
      <c r="D328" s="98">
        <v>0</v>
      </c>
      <c r="E328" s="98">
        <v>0</v>
      </c>
      <c r="F328" s="98">
        <v>0</v>
      </c>
      <c r="G328" s="98">
        <v>0</v>
      </c>
      <c r="H328" s="98"/>
      <c r="I328" s="98">
        <v>0</v>
      </c>
      <c r="J328" s="98">
        <v>0</v>
      </c>
      <c r="K328" s="98">
        <v>0</v>
      </c>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c r="BN328" s="86"/>
    </row>
    <row r="329" spans="1:66" s="87" customFormat="1" ht="13.5" x14ac:dyDescent="0.2">
      <c r="B329" s="89"/>
      <c r="C329" s="100" t="s">
        <v>138</v>
      </c>
      <c r="D329" s="96">
        <v>25656.857230000001</v>
      </c>
      <c r="E329" s="96">
        <v>16092.773230000001</v>
      </c>
      <c r="F329" s="96">
        <v>18005.033230000001</v>
      </c>
      <c r="G329" s="96">
        <v>19917.293229999996</v>
      </c>
      <c r="H329" s="96"/>
      <c r="I329" s="96">
        <v>15437.149950000001</v>
      </c>
      <c r="J329" s="96">
        <v>16574.045529999999</v>
      </c>
      <c r="K329" s="96">
        <v>16810.567210000001</v>
      </c>
    </row>
    <row r="330" spans="1:66" s="87" customFormat="1" ht="13.5" x14ac:dyDescent="0.2">
      <c r="B330" s="89"/>
      <c r="C330" s="116" t="s">
        <v>0</v>
      </c>
      <c r="D330" s="98">
        <v>25656.857230000001</v>
      </c>
      <c r="E330" s="98">
        <v>16092.773230000001</v>
      </c>
      <c r="F330" s="98">
        <v>18005.033230000001</v>
      </c>
      <c r="G330" s="98">
        <v>19917.293229999996</v>
      </c>
      <c r="H330" s="98"/>
      <c r="I330" s="98">
        <v>15437.149950000001</v>
      </c>
      <c r="J330" s="98">
        <v>16574.045529999999</v>
      </c>
      <c r="K330" s="98">
        <v>16810.567210000001</v>
      </c>
    </row>
    <row r="331" spans="1:66" s="87" customFormat="1" ht="13.5" x14ac:dyDescent="0.2">
      <c r="B331" s="89"/>
      <c r="C331" s="116" t="s">
        <v>2</v>
      </c>
      <c r="D331" s="98">
        <v>0</v>
      </c>
      <c r="E331" s="98">
        <v>0</v>
      </c>
      <c r="F331" s="98">
        <v>0</v>
      </c>
      <c r="G331" s="98">
        <v>0</v>
      </c>
      <c r="H331" s="98"/>
      <c r="I331" s="98">
        <v>0</v>
      </c>
      <c r="J331" s="98">
        <v>0</v>
      </c>
      <c r="K331" s="98">
        <v>0</v>
      </c>
    </row>
    <row r="332" spans="1:66" s="87" customFormat="1" ht="13.5" x14ac:dyDescent="0.2">
      <c r="B332" s="89"/>
      <c r="C332" s="100" t="s">
        <v>63</v>
      </c>
      <c r="D332" s="96">
        <v>7276.4549000000006</v>
      </c>
      <c r="E332" s="96">
        <v>4222.3833800000011</v>
      </c>
      <c r="F332" s="96">
        <v>4892.2710800000013</v>
      </c>
      <c r="G332" s="96">
        <v>5463.1301599999997</v>
      </c>
      <c r="H332" s="96"/>
      <c r="I332" s="96">
        <v>3612.23963</v>
      </c>
      <c r="J332" s="96">
        <v>4277.8388199999999</v>
      </c>
      <c r="K332" s="96">
        <v>4844.4093899999998</v>
      </c>
    </row>
    <row r="333" spans="1:66" s="87" customFormat="1" ht="13.5" x14ac:dyDescent="0.2">
      <c r="B333" s="89"/>
      <c r="C333" s="116" t="s">
        <v>0</v>
      </c>
      <c r="D333" s="98">
        <v>7276.4549000000006</v>
      </c>
      <c r="E333" s="98">
        <v>4222.3833800000011</v>
      </c>
      <c r="F333" s="98">
        <v>4892.2710800000013</v>
      </c>
      <c r="G333" s="98">
        <v>5463.1301599999997</v>
      </c>
      <c r="H333" s="98"/>
      <c r="I333" s="98">
        <v>3612.23963</v>
      </c>
      <c r="J333" s="98">
        <v>4277.8388199999999</v>
      </c>
      <c r="K333" s="98">
        <v>4844.4093899999998</v>
      </c>
    </row>
    <row r="334" spans="1:66" s="87" customFormat="1" ht="13.5" x14ac:dyDescent="0.2">
      <c r="B334" s="89"/>
      <c r="C334" s="116" t="s">
        <v>2</v>
      </c>
      <c r="D334" s="98">
        <v>0</v>
      </c>
      <c r="E334" s="98">
        <v>0</v>
      </c>
      <c r="F334" s="98">
        <v>0</v>
      </c>
      <c r="G334" s="98">
        <v>0</v>
      </c>
      <c r="H334" s="98"/>
      <c r="I334" s="98">
        <v>0</v>
      </c>
      <c r="J334" s="98">
        <v>0</v>
      </c>
      <c r="K334" s="98">
        <v>0</v>
      </c>
    </row>
    <row r="335" spans="1:66" s="87" customFormat="1" ht="27" x14ac:dyDescent="0.2">
      <c r="A335" s="86"/>
      <c r="B335" s="89"/>
      <c r="C335" s="100" t="s">
        <v>185</v>
      </c>
      <c r="D335" s="96">
        <v>495215.13785999996</v>
      </c>
      <c r="E335" s="96">
        <v>379155.81900000002</v>
      </c>
      <c r="F335" s="96">
        <v>450584.64600000001</v>
      </c>
      <c r="G335" s="96">
        <v>457858.50699999998</v>
      </c>
      <c r="H335" s="96"/>
      <c r="I335" s="96">
        <v>185914.78562000001</v>
      </c>
      <c r="J335" s="96">
        <v>204675.98798000001</v>
      </c>
      <c r="K335" s="96">
        <v>394288.07640000002</v>
      </c>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c r="BN335" s="86"/>
    </row>
    <row r="336" spans="1:66" s="87" customFormat="1" ht="13.5" x14ac:dyDescent="0.2">
      <c r="A336" s="86"/>
      <c r="B336" s="89"/>
      <c r="C336" s="116" t="s">
        <v>0</v>
      </c>
      <c r="D336" s="98">
        <v>495215.13785999996</v>
      </c>
      <c r="E336" s="98">
        <v>379155.81900000002</v>
      </c>
      <c r="F336" s="98">
        <v>450584.64600000001</v>
      </c>
      <c r="G336" s="98">
        <v>457858.50699999998</v>
      </c>
      <c r="H336" s="98"/>
      <c r="I336" s="98">
        <v>185914.78562000001</v>
      </c>
      <c r="J336" s="98">
        <v>204675.98798000001</v>
      </c>
      <c r="K336" s="98">
        <v>394288.07640000002</v>
      </c>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c r="BN336" s="86"/>
    </row>
    <row r="337" spans="1:66" s="87" customFormat="1" ht="13.5" x14ac:dyDescent="0.2">
      <c r="A337" s="86"/>
      <c r="B337" s="89"/>
      <c r="C337" s="116" t="s">
        <v>2</v>
      </c>
      <c r="D337" s="98">
        <v>0</v>
      </c>
      <c r="E337" s="98">
        <v>0</v>
      </c>
      <c r="F337" s="98">
        <v>0</v>
      </c>
      <c r="G337" s="98">
        <v>0</v>
      </c>
      <c r="H337" s="98"/>
      <c r="I337" s="98">
        <v>0</v>
      </c>
      <c r="J337" s="98">
        <v>0</v>
      </c>
      <c r="K337" s="98">
        <v>0</v>
      </c>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c r="BN337" s="86"/>
    </row>
    <row r="338" spans="1:66" s="87" customFormat="1" ht="13.5" x14ac:dyDescent="0.2">
      <c r="B338" s="89"/>
      <c r="C338" s="100" t="s">
        <v>106</v>
      </c>
      <c r="D338" s="96">
        <v>8509.4120000000003</v>
      </c>
      <c r="E338" s="96">
        <v>4808.4480000000003</v>
      </c>
      <c r="F338" s="96">
        <v>5521.0219999999999</v>
      </c>
      <c r="G338" s="96">
        <v>6233.6959999999999</v>
      </c>
      <c r="H338" s="96"/>
      <c r="I338" s="96">
        <v>3780.9229999999998</v>
      </c>
      <c r="J338" s="96">
        <v>4311.9539999999997</v>
      </c>
      <c r="K338" s="96">
        <v>4869.9859999999999</v>
      </c>
    </row>
    <row r="339" spans="1:66" s="87" customFormat="1" ht="13.5" x14ac:dyDescent="0.2">
      <c r="B339" s="89"/>
      <c r="C339" s="116" t="s">
        <v>0</v>
      </c>
      <c r="D339" s="98">
        <v>8509.4120000000003</v>
      </c>
      <c r="E339" s="98">
        <v>4808.4480000000003</v>
      </c>
      <c r="F339" s="98">
        <v>5521.0219999999999</v>
      </c>
      <c r="G339" s="98">
        <v>6233.6959999999999</v>
      </c>
      <c r="H339" s="98"/>
      <c r="I339" s="98">
        <v>3780.9229999999998</v>
      </c>
      <c r="J339" s="98">
        <v>4311.9539999999997</v>
      </c>
      <c r="K339" s="98">
        <v>4869.9859999999999</v>
      </c>
    </row>
    <row r="340" spans="1:66" s="87" customFormat="1" ht="13.5" x14ac:dyDescent="0.2">
      <c r="B340" s="89"/>
      <c r="C340" s="116" t="s">
        <v>2</v>
      </c>
      <c r="D340" s="98">
        <v>0</v>
      </c>
      <c r="E340" s="98">
        <v>0</v>
      </c>
      <c r="F340" s="98">
        <v>0</v>
      </c>
      <c r="G340" s="98">
        <v>0</v>
      </c>
      <c r="H340" s="98"/>
      <c r="I340" s="98">
        <v>0</v>
      </c>
      <c r="J340" s="98">
        <v>0</v>
      </c>
      <c r="K340" s="98">
        <v>0</v>
      </c>
    </row>
    <row r="341" spans="1:66" s="87" customFormat="1" ht="13.5" x14ac:dyDescent="0.2">
      <c r="A341" s="86"/>
      <c r="B341" s="89"/>
      <c r="C341" s="100" t="s">
        <v>184</v>
      </c>
      <c r="D341" s="96">
        <v>9966.0863900000004</v>
      </c>
      <c r="E341" s="96">
        <v>5592.0746900000004</v>
      </c>
      <c r="F341" s="96">
        <v>6356.70154</v>
      </c>
      <c r="G341" s="96">
        <v>7209.1709600000004</v>
      </c>
      <c r="H341" s="96"/>
      <c r="I341" s="96">
        <v>4869.5921399999997</v>
      </c>
      <c r="J341" s="96">
        <v>5624.4232499999998</v>
      </c>
      <c r="K341" s="96">
        <v>6379.2543599999999</v>
      </c>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c r="BN341" s="86"/>
    </row>
    <row r="342" spans="1:66" s="87" customFormat="1" ht="13.5" x14ac:dyDescent="0.2">
      <c r="A342" s="86"/>
      <c r="B342" s="89"/>
      <c r="C342" s="116" t="s">
        <v>0</v>
      </c>
      <c r="D342" s="98">
        <v>9966.0863900000004</v>
      </c>
      <c r="E342" s="98">
        <v>5592.0746900000004</v>
      </c>
      <c r="F342" s="98">
        <v>6356.70154</v>
      </c>
      <c r="G342" s="98">
        <v>7209.1709600000004</v>
      </c>
      <c r="H342" s="98"/>
      <c r="I342" s="98">
        <v>4869.5921399999997</v>
      </c>
      <c r="J342" s="98">
        <v>5624.4232499999998</v>
      </c>
      <c r="K342" s="98">
        <v>6379.2543599999999</v>
      </c>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c r="BN342" s="86"/>
    </row>
    <row r="343" spans="1:66" s="87" customFormat="1" ht="13.5" x14ac:dyDescent="0.2">
      <c r="A343" s="86"/>
      <c r="B343" s="89"/>
      <c r="C343" s="116" t="s">
        <v>2</v>
      </c>
      <c r="D343" s="98">
        <v>0</v>
      </c>
      <c r="E343" s="98">
        <v>0</v>
      </c>
      <c r="F343" s="98">
        <v>0</v>
      </c>
      <c r="G343" s="98">
        <v>0</v>
      </c>
      <c r="H343" s="98"/>
      <c r="I343" s="98">
        <v>0</v>
      </c>
      <c r="J343" s="98">
        <v>0</v>
      </c>
      <c r="K343" s="98">
        <v>0</v>
      </c>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c r="BN343" s="86"/>
    </row>
    <row r="344" spans="1:66" s="87" customFormat="1" ht="27" x14ac:dyDescent="0.2">
      <c r="A344" s="86"/>
      <c r="B344" s="89"/>
      <c r="C344" s="100" t="s">
        <v>107</v>
      </c>
      <c r="D344" s="96">
        <v>224.86099999999999</v>
      </c>
      <c r="E344" s="96">
        <v>149.90700000000001</v>
      </c>
      <c r="F344" s="96">
        <v>149.90700000000001</v>
      </c>
      <c r="G344" s="96">
        <v>149.90700000000001</v>
      </c>
      <c r="H344" s="96"/>
      <c r="I344" s="96">
        <v>149.90700000000001</v>
      </c>
      <c r="J344" s="96">
        <v>149.90700000000001</v>
      </c>
      <c r="K344" s="96">
        <v>149.90700000000001</v>
      </c>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c r="BN344" s="86"/>
    </row>
    <row r="345" spans="1:66" s="87" customFormat="1" ht="13.5" x14ac:dyDescent="0.2">
      <c r="A345" s="86"/>
      <c r="B345" s="89"/>
      <c r="C345" s="116" t="s">
        <v>0</v>
      </c>
      <c r="D345" s="98">
        <v>224.86099999999999</v>
      </c>
      <c r="E345" s="98">
        <v>149.90700000000001</v>
      </c>
      <c r="F345" s="98">
        <v>149.90700000000001</v>
      </c>
      <c r="G345" s="98">
        <v>149.90700000000001</v>
      </c>
      <c r="H345" s="98"/>
      <c r="I345" s="98">
        <v>149.90700000000001</v>
      </c>
      <c r="J345" s="98">
        <v>149.90700000000001</v>
      </c>
      <c r="K345" s="98">
        <v>149.90700000000001</v>
      </c>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c r="BN345" s="86"/>
    </row>
    <row r="346" spans="1:66" s="87" customFormat="1" ht="13.5" x14ac:dyDescent="0.2">
      <c r="A346" s="86"/>
      <c r="B346" s="89"/>
      <c r="C346" s="116" t="s">
        <v>2</v>
      </c>
      <c r="D346" s="98">
        <v>0</v>
      </c>
      <c r="E346" s="98">
        <v>0</v>
      </c>
      <c r="F346" s="98">
        <v>0</v>
      </c>
      <c r="G346" s="98">
        <v>0</v>
      </c>
      <c r="H346" s="98"/>
      <c r="I346" s="98">
        <v>0</v>
      </c>
      <c r="J346" s="98">
        <v>0</v>
      </c>
      <c r="K346" s="98">
        <v>0</v>
      </c>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c r="BN346" s="86"/>
    </row>
    <row r="347" spans="1:66" s="87" customFormat="1" ht="13.5" x14ac:dyDescent="0.2">
      <c r="B347" s="89"/>
      <c r="C347" s="100" t="s">
        <v>190</v>
      </c>
      <c r="D347" s="96">
        <v>5186.4178800000009</v>
      </c>
      <c r="E347" s="96">
        <v>3025.41023</v>
      </c>
      <c r="F347" s="96">
        <v>3457.6119199999998</v>
      </c>
      <c r="G347" s="96">
        <v>3889.8134100000002</v>
      </c>
      <c r="H347" s="96"/>
      <c r="I347" s="96">
        <v>3023.6104300000002</v>
      </c>
      <c r="J347" s="96">
        <v>3455.8119200000001</v>
      </c>
      <c r="K347" s="96">
        <v>3888.01341</v>
      </c>
    </row>
    <row r="348" spans="1:66" s="87" customFormat="1" ht="13.5" x14ac:dyDescent="0.2">
      <c r="B348" s="89"/>
      <c r="C348" s="116" t="s">
        <v>0</v>
      </c>
      <c r="D348" s="98">
        <v>5186.4178800000009</v>
      </c>
      <c r="E348" s="98">
        <v>3025.41023</v>
      </c>
      <c r="F348" s="98">
        <v>3457.6119199999998</v>
      </c>
      <c r="G348" s="98">
        <v>3889.8134100000002</v>
      </c>
      <c r="H348" s="98"/>
      <c r="I348" s="98">
        <v>3023.6104300000002</v>
      </c>
      <c r="J348" s="98">
        <v>3455.8119200000001</v>
      </c>
      <c r="K348" s="98">
        <v>3888.01341</v>
      </c>
    </row>
    <row r="349" spans="1:66" s="87" customFormat="1" ht="13.5" x14ac:dyDescent="0.2">
      <c r="B349" s="89"/>
      <c r="C349" s="116" t="s">
        <v>2</v>
      </c>
      <c r="D349" s="98">
        <v>0</v>
      </c>
      <c r="E349" s="98">
        <v>0</v>
      </c>
      <c r="F349" s="98">
        <v>0</v>
      </c>
      <c r="G349" s="98">
        <v>0</v>
      </c>
      <c r="H349" s="98"/>
      <c r="I349" s="98">
        <v>0</v>
      </c>
      <c r="J349" s="98">
        <v>0</v>
      </c>
      <c r="K349" s="98">
        <v>0</v>
      </c>
    </row>
    <row r="350" spans="1:66" s="87" customFormat="1" ht="27" x14ac:dyDescent="0.2">
      <c r="A350" s="86"/>
      <c r="B350" s="89"/>
      <c r="C350" s="100" t="s">
        <v>65</v>
      </c>
      <c r="D350" s="96">
        <v>123.77896000000001</v>
      </c>
      <c r="E350" s="96">
        <v>80.456320000000005</v>
      </c>
      <c r="F350" s="96">
        <v>80.456320000000005</v>
      </c>
      <c r="G350" s="96">
        <v>80.456320000000005</v>
      </c>
      <c r="H350" s="96"/>
      <c r="I350" s="96">
        <v>80.456320000000005</v>
      </c>
      <c r="J350" s="96">
        <v>80.456320000000005</v>
      </c>
      <c r="K350" s="96">
        <v>80.456320000000005</v>
      </c>
      <c r="AH350" s="86"/>
      <c r="AI350" s="86"/>
      <c r="AJ350" s="86"/>
      <c r="AK350" s="86"/>
      <c r="AL350" s="86"/>
      <c r="AM350" s="86"/>
      <c r="AN350" s="86"/>
      <c r="AO350" s="86"/>
      <c r="AP350" s="86"/>
      <c r="AQ350" s="86"/>
      <c r="AR350" s="86"/>
      <c r="AS350" s="86"/>
      <c r="AT350" s="86"/>
      <c r="AU350" s="86"/>
      <c r="AV350" s="86"/>
      <c r="AW350" s="86"/>
      <c r="AX350" s="86"/>
      <c r="AY350" s="86"/>
      <c r="AZ350" s="86"/>
      <c r="BA350" s="86"/>
      <c r="BB350" s="86"/>
      <c r="BC350" s="86"/>
      <c r="BD350" s="86"/>
      <c r="BE350" s="86"/>
      <c r="BF350" s="86"/>
      <c r="BG350" s="86"/>
      <c r="BH350" s="86"/>
      <c r="BI350" s="86"/>
      <c r="BJ350" s="86"/>
      <c r="BK350" s="86"/>
      <c r="BL350" s="86"/>
      <c r="BM350" s="86"/>
      <c r="BN350" s="86"/>
    </row>
    <row r="351" spans="1:66" s="87" customFormat="1" ht="13.5" x14ac:dyDescent="0.2">
      <c r="A351" s="86"/>
      <c r="B351" s="89"/>
      <c r="C351" s="116" t="s">
        <v>0</v>
      </c>
      <c r="D351" s="98">
        <v>123.77896000000001</v>
      </c>
      <c r="E351" s="98">
        <v>80.456320000000005</v>
      </c>
      <c r="F351" s="98">
        <v>80.456320000000005</v>
      </c>
      <c r="G351" s="98">
        <v>80.456320000000005</v>
      </c>
      <c r="H351" s="98"/>
      <c r="I351" s="98">
        <v>80.456320000000005</v>
      </c>
      <c r="J351" s="98">
        <v>80.456320000000005</v>
      </c>
      <c r="K351" s="98">
        <v>80.456320000000005</v>
      </c>
      <c r="AH351" s="86"/>
      <c r="AI351" s="86"/>
      <c r="AJ351" s="86"/>
      <c r="AK351" s="86"/>
      <c r="AL351" s="86"/>
      <c r="AM351" s="86"/>
      <c r="AN351" s="86"/>
      <c r="AO351" s="86"/>
      <c r="AP351" s="86"/>
      <c r="AQ351" s="86"/>
      <c r="AR351" s="86"/>
      <c r="AS351" s="86"/>
      <c r="AT351" s="86"/>
      <c r="AU351" s="86"/>
      <c r="AV351" s="86"/>
      <c r="AW351" s="86"/>
      <c r="AX351" s="86"/>
      <c r="AY351" s="86"/>
      <c r="AZ351" s="86"/>
      <c r="BA351" s="86"/>
      <c r="BB351" s="86"/>
      <c r="BC351" s="86"/>
      <c r="BD351" s="86"/>
      <c r="BE351" s="86"/>
      <c r="BF351" s="86"/>
      <c r="BG351" s="86"/>
      <c r="BH351" s="86"/>
      <c r="BI351" s="86"/>
      <c r="BJ351" s="86"/>
      <c r="BK351" s="86"/>
      <c r="BL351" s="86"/>
      <c r="BM351" s="86"/>
      <c r="BN351" s="86"/>
    </row>
    <row r="352" spans="1:66" s="87" customFormat="1" ht="13.5" x14ac:dyDescent="0.2">
      <c r="A352" s="86"/>
      <c r="B352" s="89"/>
      <c r="C352" s="116" t="s">
        <v>2</v>
      </c>
      <c r="D352" s="98">
        <v>0</v>
      </c>
      <c r="E352" s="98">
        <v>0</v>
      </c>
      <c r="F352" s="98">
        <v>0</v>
      </c>
      <c r="G352" s="98">
        <v>0</v>
      </c>
      <c r="H352" s="98"/>
      <c r="I352" s="98">
        <v>0</v>
      </c>
      <c r="J352" s="98">
        <v>0</v>
      </c>
      <c r="K352" s="98">
        <v>0</v>
      </c>
      <c r="AH352" s="86"/>
      <c r="AI352" s="86"/>
      <c r="AJ352" s="86"/>
      <c r="AK352" s="86"/>
      <c r="AL352" s="86"/>
      <c r="AM352" s="86"/>
      <c r="AN352" s="86"/>
      <c r="AO352" s="86"/>
      <c r="AP352" s="86"/>
      <c r="AQ352" s="86"/>
      <c r="AR352" s="86"/>
      <c r="AS352" s="86"/>
      <c r="AT352" s="86"/>
      <c r="AU352" s="86"/>
      <c r="AV352" s="86"/>
      <c r="AW352" s="86"/>
      <c r="AX352" s="86"/>
      <c r="AY352" s="86"/>
      <c r="AZ352" s="86"/>
      <c r="BA352" s="86"/>
      <c r="BB352" s="86"/>
      <c r="BC352" s="86"/>
      <c r="BD352" s="86"/>
      <c r="BE352" s="86"/>
      <c r="BF352" s="86"/>
      <c r="BG352" s="86"/>
      <c r="BH352" s="86"/>
      <c r="BI352" s="86"/>
      <c r="BJ352" s="86"/>
      <c r="BK352" s="86"/>
      <c r="BL352" s="86"/>
      <c r="BM352" s="86"/>
      <c r="BN352" s="86"/>
    </row>
    <row r="353" spans="1:66" s="87" customFormat="1" ht="13.5" x14ac:dyDescent="0.2">
      <c r="B353" s="89"/>
      <c r="C353" s="100" t="s">
        <v>301</v>
      </c>
      <c r="D353" s="96">
        <v>363.48924</v>
      </c>
      <c r="E353" s="96">
        <v>300.10174000000001</v>
      </c>
      <c r="F353" s="96">
        <v>300.10174000000001</v>
      </c>
      <c r="G353" s="96">
        <v>337.18379999999996</v>
      </c>
      <c r="H353" s="96"/>
      <c r="I353" s="96">
        <v>300.10174000000001</v>
      </c>
      <c r="J353" s="96">
        <v>300.10174000000001</v>
      </c>
      <c r="K353" s="96">
        <v>337.18379999999996</v>
      </c>
    </row>
    <row r="354" spans="1:66" s="87" customFormat="1" ht="13.5" x14ac:dyDescent="0.2">
      <c r="B354" s="89"/>
      <c r="C354" s="116" t="s">
        <v>0</v>
      </c>
      <c r="D354" s="98">
        <v>363.48924</v>
      </c>
      <c r="E354" s="98">
        <v>300.10174000000001</v>
      </c>
      <c r="F354" s="98">
        <v>300.10174000000001</v>
      </c>
      <c r="G354" s="98">
        <v>337.18379999999996</v>
      </c>
      <c r="H354" s="98"/>
      <c r="I354" s="98">
        <v>300.10174000000001</v>
      </c>
      <c r="J354" s="98">
        <v>300.10174000000001</v>
      </c>
      <c r="K354" s="98">
        <v>337.18379999999996</v>
      </c>
    </row>
    <row r="355" spans="1:66" s="87" customFormat="1" ht="13.5" x14ac:dyDescent="0.2">
      <c r="B355" s="89"/>
      <c r="C355" s="116" t="s">
        <v>2</v>
      </c>
      <c r="D355" s="98">
        <v>0</v>
      </c>
      <c r="E355" s="98">
        <v>0</v>
      </c>
      <c r="F355" s="98">
        <v>0</v>
      </c>
      <c r="G355" s="98">
        <v>0</v>
      </c>
      <c r="H355" s="98"/>
      <c r="I355" s="98">
        <v>0</v>
      </c>
      <c r="J355" s="98">
        <v>0</v>
      </c>
      <c r="K355" s="98">
        <v>0</v>
      </c>
    </row>
    <row r="356" spans="1:66" s="87" customFormat="1" ht="13.5" x14ac:dyDescent="0.2">
      <c r="B356" s="89"/>
      <c r="C356" s="100" t="s">
        <v>62</v>
      </c>
      <c r="D356" s="96">
        <v>6204.6014500000001</v>
      </c>
      <c r="E356" s="96">
        <v>3716.2930000000001</v>
      </c>
      <c r="F356" s="96">
        <v>4308.2929999999997</v>
      </c>
      <c r="G356" s="96">
        <v>4900.2929999999997</v>
      </c>
      <c r="H356" s="96"/>
      <c r="I356" s="96">
        <v>3716.2930000000001</v>
      </c>
      <c r="J356" s="96">
        <v>4308.2929999999997</v>
      </c>
      <c r="K356" s="96">
        <v>4900.2929999999997</v>
      </c>
    </row>
    <row r="357" spans="1:66" s="87" customFormat="1" ht="13.5" x14ac:dyDescent="0.2">
      <c r="B357" s="89"/>
      <c r="C357" s="116" t="s">
        <v>0</v>
      </c>
      <c r="D357" s="98">
        <v>6204.6014500000001</v>
      </c>
      <c r="E357" s="98">
        <v>3716.2930000000001</v>
      </c>
      <c r="F357" s="98">
        <v>4308.2929999999997</v>
      </c>
      <c r="G357" s="98">
        <v>4900.2929999999997</v>
      </c>
      <c r="H357" s="98"/>
      <c r="I357" s="98">
        <v>3716.2930000000001</v>
      </c>
      <c r="J357" s="98">
        <v>4308.2929999999997</v>
      </c>
      <c r="K357" s="98">
        <v>4900.2929999999997</v>
      </c>
    </row>
    <row r="358" spans="1:66" s="87" customFormat="1" ht="24" x14ac:dyDescent="0.2">
      <c r="B358" s="89"/>
      <c r="C358" s="116" t="s">
        <v>134</v>
      </c>
      <c r="D358" s="98">
        <v>0</v>
      </c>
      <c r="E358" s="98">
        <v>0</v>
      </c>
      <c r="F358" s="98">
        <v>0</v>
      </c>
      <c r="G358" s="98">
        <v>0</v>
      </c>
      <c r="H358" s="98"/>
      <c r="I358" s="98">
        <v>0</v>
      </c>
      <c r="J358" s="98">
        <v>0</v>
      </c>
      <c r="K358" s="98">
        <v>0</v>
      </c>
    </row>
    <row r="359" spans="1:66" s="87" customFormat="1" ht="27" x14ac:dyDescent="0.2">
      <c r="B359" s="89"/>
      <c r="C359" s="100" t="s">
        <v>204</v>
      </c>
      <c r="D359" s="96">
        <v>9009.0462100000004</v>
      </c>
      <c r="E359" s="96">
        <v>4671.1161500000007</v>
      </c>
      <c r="F359" s="96">
        <v>5425.2785800000001</v>
      </c>
      <c r="G359" s="96">
        <v>6220.3137799999995</v>
      </c>
      <c r="H359" s="96"/>
      <c r="I359" s="96">
        <v>4467.0928800000002</v>
      </c>
      <c r="J359" s="96">
        <v>5181.2795400000005</v>
      </c>
      <c r="K359" s="96">
        <v>5936.8959299999988</v>
      </c>
    </row>
    <row r="360" spans="1:66" s="87" customFormat="1" ht="13.5" x14ac:dyDescent="0.2">
      <c r="B360" s="89"/>
      <c r="C360" s="116" t="s">
        <v>0</v>
      </c>
      <c r="D360" s="98">
        <v>9009.0462100000004</v>
      </c>
      <c r="E360" s="98">
        <v>4671.1161500000007</v>
      </c>
      <c r="F360" s="98">
        <v>5425.2785800000001</v>
      </c>
      <c r="G360" s="98">
        <v>6220.3137799999995</v>
      </c>
      <c r="H360" s="98"/>
      <c r="I360" s="98">
        <v>4467.0928800000002</v>
      </c>
      <c r="J360" s="98">
        <v>5181.2795400000005</v>
      </c>
      <c r="K360" s="98">
        <v>5936.8959299999988</v>
      </c>
    </row>
    <row r="361" spans="1:66" s="87" customFormat="1" ht="13.5" x14ac:dyDescent="0.2">
      <c r="B361" s="89"/>
      <c r="C361" s="116" t="s">
        <v>2</v>
      </c>
      <c r="D361" s="98">
        <v>0</v>
      </c>
      <c r="E361" s="98">
        <v>0</v>
      </c>
      <c r="F361" s="98">
        <v>0</v>
      </c>
      <c r="G361" s="98">
        <v>0</v>
      </c>
      <c r="H361" s="98"/>
      <c r="I361" s="98">
        <v>0</v>
      </c>
      <c r="J361" s="98">
        <v>0</v>
      </c>
      <c r="K361" s="98">
        <v>0</v>
      </c>
    </row>
    <row r="362" spans="1:66" s="87" customFormat="1" ht="27" x14ac:dyDescent="0.2">
      <c r="B362" s="89"/>
      <c r="C362" s="100" t="s">
        <v>136</v>
      </c>
      <c r="D362" s="96">
        <v>7295.4359999999997</v>
      </c>
      <c r="E362" s="96">
        <v>4335.6221099999993</v>
      </c>
      <c r="F362" s="96">
        <v>4986.6257699999996</v>
      </c>
      <c r="G362" s="96">
        <v>5194.8224099999998</v>
      </c>
      <c r="H362" s="96"/>
      <c r="I362" s="96">
        <v>3758.4196200000001</v>
      </c>
      <c r="J362" s="96">
        <v>4040.4174299999995</v>
      </c>
      <c r="K362" s="96">
        <v>4617.6199200000001</v>
      </c>
    </row>
    <row r="363" spans="1:66" s="87" customFormat="1" ht="13.5" x14ac:dyDescent="0.2">
      <c r="B363" s="89"/>
      <c r="C363" s="116" t="s">
        <v>0</v>
      </c>
      <c r="D363" s="98">
        <v>7295.4359999999997</v>
      </c>
      <c r="E363" s="98">
        <v>4335.6221099999993</v>
      </c>
      <c r="F363" s="98">
        <v>4986.6257699999996</v>
      </c>
      <c r="G363" s="98">
        <v>5194.8224099999998</v>
      </c>
      <c r="H363" s="98"/>
      <c r="I363" s="98">
        <v>3758.4196200000001</v>
      </c>
      <c r="J363" s="98">
        <v>4040.4174299999995</v>
      </c>
      <c r="K363" s="98">
        <v>4617.6199200000001</v>
      </c>
    </row>
    <row r="364" spans="1:66" s="87" customFormat="1" ht="13.5" x14ac:dyDescent="0.2">
      <c r="B364" s="89"/>
      <c r="C364" s="116" t="s">
        <v>2</v>
      </c>
      <c r="D364" s="98">
        <v>0</v>
      </c>
      <c r="E364" s="98">
        <v>0</v>
      </c>
      <c r="F364" s="98">
        <v>0</v>
      </c>
      <c r="G364" s="98">
        <v>0</v>
      </c>
      <c r="H364" s="98"/>
      <c r="I364" s="98">
        <v>0</v>
      </c>
      <c r="J364" s="98">
        <v>0</v>
      </c>
      <c r="K364" s="98">
        <v>0</v>
      </c>
    </row>
    <row r="365" spans="1:66" s="87" customFormat="1" ht="13.5" x14ac:dyDescent="0.2">
      <c r="B365" s="89"/>
      <c r="C365" s="100" t="s">
        <v>146</v>
      </c>
      <c r="D365" s="96">
        <v>8061.7371700000003</v>
      </c>
      <c r="E365" s="96">
        <v>4074.76827</v>
      </c>
      <c r="F365" s="96">
        <v>4683.48686</v>
      </c>
      <c r="G365" s="96">
        <v>5292.2054500000004</v>
      </c>
      <c r="H365" s="96"/>
      <c r="I365" s="96">
        <v>2954.08628</v>
      </c>
      <c r="J365" s="96">
        <v>3515.77304</v>
      </c>
      <c r="K365" s="96">
        <v>4134.3068300000004</v>
      </c>
    </row>
    <row r="366" spans="1:66" s="87" customFormat="1" ht="13.5" x14ac:dyDescent="0.2">
      <c r="B366" s="89"/>
      <c r="C366" s="116" t="s">
        <v>0</v>
      </c>
      <c r="D366" s="98">
        <v>8061.7371700000003</v>
      </c>
      <c r="E366" s="98">
        <v>4074.76827</v>
      </c>
      <c r="F366" s="98">
        <v>4683.48686</v>
      </c>
      <c r="G366" s="98">
        <v>5292.2054500000004</v>
      </c>
      <c r="H366" s="98"/>
      <c r="I366" s="98">
        <v>2954.08628</v>
      </c>
      <c r="J366" s="98">
        <v>3515.77304</v>
      </c>
      <c r="K366" s="98">
        <v>4134.3068300000004</v>
      </c>
    </row>
    <row r="367" spans="1:66" s="87" customFormat="1" ht="13.5" x14ac:dyDescent="0.2">
      <c r="B367" s="89"/>
      <c r="C367" s="116" t="s">
        <v>2</v>
      </c>
      <c r="D367" s="98">
        <v>0</v>
      </c>
      <c r="E367" s="98">
        <v>0</v>
      </c>
      <c r="F367" s="98">
        <v>0</v>
      </c>
      <c r="G367" s="98">
        <v>0</v>
      </c>
      <c r="H367" s="98"/>
      <c r="I367" s="98">
        <v>0</v>
      </c>
      <c r="J367" s="98">
        <v>0</v>
      </c>
      <c r="K367" s="98">
        <v>0</v>
      </c>
    </row>
    <row r="368" spans="1:66" s="87" customFormat="1" ht="54" x14ac:dyDescent="0.2">
      <c r="A368" s="86"/>
      <c r="B368" s="89"/>
      <c r="C368" s="100" t="s">
        <v>302</v>
      </c>
      <c r="D368" s="96">
        <v>823.14332000000002</v>
      </c>
      <c r="E368" s="96">
        <v>330.98897999999997</v>
      </c>
      <c r="F368" s="96">
        <v>357.35651000000001</v>
      </c>
      <c r="G368" s="96">
        <v>421.59050999999999</v>
      </c>
      <c r="H368" s="96"/>
      <c r="I368" s="96">
        <v>330.98868000000004</v>
      </c>
      <c r="J368" s="96">
        <v>312.33174000000002</v>
      </c>
      <c r="K368" s="96">
        <v>357.35621000000009</v>
      </c>
      <c r="AH368" s="86"/>
      <c r="AI368" s="86"/>
      <c r="AJ368" s="86"/>
      <c r="AK368" s="86"/>
      <c r="AL368" s="86"/>
      <c r="AM368" s="86"/>
      <c r="AN368" s="86"/>
      <c r="AO368" s="86"/>
      <c r="AP368" s="86"/>
      <c r="AQ368" s="86"/>
      <c r="AR368" s="86"/>
      <c r="AS368" s="86"/>
      <c r="AT368" s="86"/>
      <c r="AU368" s="86"/>
      <c r="AV368" s="86"/>
      <c r="AW368" s="86"/>
      <c r="AX368" s="86"/>
      <c r="AY368" s="86"/>
      <c r="AZ368" s="86"/>
      <c r="BA368" s="86"/>
      <c r="BB368" s="86"/>
      <c r="BC368" s="86"/>
      <c r="BD368" s="86"/>
      <c r="BE368" s="86"/>
      <c r="BF368" s="86"/>
      <c r="BG368" s="86"/>
      <c r="BH368" s="86"/>
      <c r="BI368" s="86"/>
      <c r="BJ368" s="86"/>
      <c r="BK368" s="86"/>
      <c r="BL368" s="86"/>
      <c r="BM368" s="86"/>
      <c r="BN368" s="86"/>
    </row>
    <row r="369" spans="1:66" s="87" customFormat="1" ht="13.5" x14ac:dyDescent="0.2">
      <c r="A369" s="86"/>
      <c r="B369" s="89"/>
      <c r="C369" s="116" t="s">
        <v>0</v>
      </c>
      <c r="D369" s="98">
        <v>823.14332000000002</v>
      </c>
      <c r="E369" s="98">
        <v>330.98897999999997</v>
      </c>
      <c r="F369" s="98">
        <v>357.35651000000001</v>
      </c>
      <c r="G369" s="98">
        <v>421.59050999999999</v>
      </c>
      <c r="H369" s="98"/>
      <c r="I369" s="98">
        <v>330.98868000000004</v>
      </c>
      <c r="J369" s="98">
        <v>312.33174000000002</v>
      </c>
      <c r="K369" s="98">
        <v>357.35621000000009</v>
      </c>
      <c r="AH369" s="86"/>
      <c r="AI369" s="86"/>
      <c r="AJ369" s="86"/>
      <c r="AK369" s="86"/>
      <c r="AL369" s="86"/>
      <c r="AM369" s="86"/>
      <c r="AN369" s="86"/>
      <c r="AO369" s="86"/>
      <c r="AP369" s="86"/>
      <c r="AQ369" s="86"/>
      <c r="AR369" s="86"/>
      <c r="AS369" s="86"/>
      <c r="AT369" s="86"/>
      <c r="AU369" s="86"/>
      <c r="AV369" s="86"/>
      <c r="AW369" s="86"/>
      <c r="AX369" s="86"/>
      <c r="AY369" s="86"/>
      <c r="AZ369" s="86"/>
      <c r="BA369" s="86"/>
      <c r="BB369" s="86"/>
      <c r="BC369" s="86"/>
      <c r="BD369" s="86"/>
      <c r="BE369" s="86"/>
      <c r="BF369" s="86"/>
      <c r="BG369" s="86"/>
      <c r="BH369" s="86"/>
      <c r="BI369" s="86"/>
      <c r="BJ369" s="86"/>
      <c r="BK369" s="86"/>
      <c r="BL369" s="86"/>
      <c r="BM369" s="86"/>
      <c r="BN369" s="86"/>
    </row>
    <row r="370" spans="1:66" s="87" customFormat="1" ht="13.5" x14ac:dyDescent="0.2">
      <c r="A370" s="86"/>
      <c r="B370" s="89"/>
      <c r="C370" s="116" t="s">
        <v>2</v>
      </c>
      <c r="D370" s="98">
        <v>0</v>
      </c>
      <c r="E370" s="98">
        <v>0</v>
      </c>
      <c r="F370" s="98">
        <v>0</v>
      </c>
      <c r="G370" s="98">
        <v>0</v>
      </c>
      <c r="H370" s="98"/>
      <c r="I370" s="98">
        <v>0</v>
      </c>
      <c r="J370" s="98">
        <v>0</v>
      </c>
      <c r="K370" s="98">
        <v>0</v>
      </c>
      <c r="AH370" s="86"/>
      <c r="AI370" s="86"/>
      <c r="AJ370" s="86"/>
      <c r="AK370" s="86"/>
      <c r="AL370" s="86"/>
      <c r="AM370" s="86"/>
      <c r="AN370" s="86"/>
      <c r="AO370" s="86"/>
      <c r="AP370" s="86"/>
      <c r="AQ370" s="86"/>
      <c r="AR370" s="86"/>
      <c r="AS370" s="86"/>
      <c r="AT370" s="86"/>
      <c r="AU370" s="86"/>
      <c r="AV370" s="86"/>
      <c r="AW370" s="86"/>
      <c r="AX370" s="86"/>
      <c r="AY370" s="86"/>
      <c r="AZ370" s="86"/>
      <c r="BA370" s="86"/>
      <c r="BB370" s="86"/>
      <c r="BC370" s="86"/>
      <c r="BD370" s="86"/>
      <c r="BE370" s="86"/>
      <c r="BF370" s="86"/>
      <c r="BG370" s="86"/>
      <c r="BH370" s="86"/>
      <c r="BI370" s="86"/>
      <c r="BJ370" s="86"/>
      <c r="BK370" s="86"/>
      <c r="BL370" s="86"/>
      <c r="BM370" s="86"/>
      <c r="BN370" s="86"/>
    </row>
    <row r="371" spans="1:66" s="87" customFormat="1" ht="27" x14ac:dyDescent="0.2">
      <c r="A371" s="86"/>
      <c r="B371" s="89"/>
      <c r="C371" s="100" t="s">
        <v>187</v>
      </c>
      <c r="D371" s="96">
        <v>1467.81681</v>
      </c>
      <c r="E371" s="96">
        <v>797.84294</v>
      </c>
      <c r="F371" s="96">
        <v>911.82050000000004</v>
      </c>
      <c r="G371" s="96">
        <v>1025.7980600000001</v>
      </c>
      <c r="H371" s="96"/>
      <c r="I371" s="96">
        <v>582.12580000000003</v>
      </c>
      <c r="J371" s="96">
        <v>694.60696000000007</v>
      </c>
      <c r="K371" s="96">
        <v>795.48812000000009</v>
      </c>
      <c r="AH371" s="86"/>
      <c r="AI371" s="86"/>
      <c r="AJ371" s="86"/>
      <c r="AK371" s="86"/>
      <c r="AL371" s="86"/>
      <c r="AM371" s="86"/>
      <c r="AN371" s="86"/>
      <c r="AO371" s="86"/>
      <c r="AP371" s="86"/>
      <c r="AQ371" s="86"/>
      <c r="AR371" s="86"/>
      <c r="AS371" s="86"/>
      <c r="AT371" s="86"/>
      <c r="AU371" s="86"/>
      <c r="AV371" s="86"/>
      <c r="AW371" s="86"/>
      <c r="AX371" s="86"/>
      <c r="AY371" s="86"/>
      <c r="AZ371" s="86"/>
      <c r="BA371" s="86"/>
      <c r="BB371" s="86"/>
      <c r="BC371" s="86"/>
      <c r="BD371" s="86"/>
      <c r="BE371" s="86"/>
      <c r="BF371" s="86"/>
      <c r="BG371" s="86"/>
      <c r="BH371" s="86"/>
      <c r="BI371" s="86"/>
      <c r="BJ371" s="86"/>
      <c r="BK371" s="86"/>
      <c r="BL371" s="86"/>
      <c r="BM371" s="86"/>
      <c r="BN371" s="86"/>
    </row>
    <row r="372" spans="1:66" s="87" customFormat="1" ht="13.5" x14ac:dyDescent="0.2">
      <c r="A372" s="86"/>
      <c r="B372" s="89"/>
      <c r="C372" s="116" t="s">
        <v>0</v>
      </c>
      <c r="D372" s="98">
        <v>1467.81681</v>
      </c>
      <c r="E372" s="98">
        <v>797.84294</v>
      </c>
      <c r="F372" s="98">
        <v>911.82050000000004</v>
      </c>
      <c r="G372" s="98">
        <v>1025.7980600000001</v>
      </c>
      <c r="H372" s="98"/>
      <c r="I372" s="98">
        <v>582.12580000000003</v>
      </c>
      <c r="J372" s="98">
        <v>694.60696000000007</v>
      </c>
      <c r="K372" s="98">
        <v>795.48812000000009</v>
      </c>
      <c r="AH372" s="86"/>
      <c r="AI372" s="86"/>
      <c r="AJ372" s="86"/>
      <c r="AK372" s="86"/>
      <c r="AL372" s="86"/>
      <c r="AM372" s="86"/>
      <c r="AN372" s="86"/>
      <c r="AO372" s="86"/>
      <c r="AP372" s="86"/>
      <c r="AQ372" s="86"/>
      <c r="AR372" s="86"/>
      <c r="AS372" s="86"/>
      <c r="AT372" s="86"/>
      <c r="AU372" s="86"/>
      <c r="AV372" s="86"/>
      <c r="AW372" s="86"/>
      <c r="AX372" s="86"/>
      <c r="AY372" s="86"/>
      <c r="AZ372" s="86"/>
      <c r="BA372" s="86"/>
      <c r="BB372" s="86"/>
      <c r="BC372" s="86"/>
      <c r="BD372" s="86"/>
      <c r="BE372" s="86"/>
      <c r="BF372" s="86"/>
      <c r="BG372" s="86"/>
      <c r="BH372" s="86"/>
      <c r="BI372" s="86"/>
      <c r="BJ372" s="86"/>
      <c r="BK372" s="86"/>
      <c r="BL372" s="86"/>
      <c r="BM372" s="86"/>
      <c r="BN372" s="86"/>
    </row>
    <row r="373" spans="1:66" s="87" customFormat="1" ht="13.5" x14ac:dyDescent="0.2">
      <c r="A373" s="86"/>
      <c r="B373" s="89"/>
      <c r="C373" s="116" t="s">
        <v>2</v>
      </c>
      <c r="D373" s="98">
        <v>0</v>
      </c>
      <c r="E373" s="98">
        <v>0</v>
      </c>
      <c r="F373" s="98">
        <v>0</v>
      </c>
      <c r="G373" s="98">
        <v>0</v>
      </c>
      <c r="H373" s="98"/>
      <c r="I373" s="98">
        <v>0</v>
      </c>
      <c r="J373" s="98">
        <v>0</v>
      </c>
      <c r="K373" s="98">
        <v>0</v>
      </c>
      <c r="AH373" s="86"/>
      <c r="AI373" s="86"/>
      <c r="AJ373" s="86"/>
      <c r="AK373" s="86"/>
      <c r="AL373" s="86"/>
      <c r="AM373" s="86"/>
      <c r="AN373" s="86"/>
      <c r="AO373" s="86"/>
      <c r="AP373" s="86"/>
      <c r="AQ373" s="86"/>
      <c r="AR373" s="86"/>
      <c r="AS373" s="86"/>
      <c r="AT373" s="86"/>
      <c r="AU373" s="86"/>
      <c r="AV373" s="86"/>
      <c r="AW373" s="86"/>
      <c r="AX373" s="86"/>
      <c r="AY373" s="86"/>
      <c r="AZ373" s="86"/>
      <c r="BA373" s="86"/>
      <c r="BB373" s="86"/>
      <c r="BC373" s="86"/>
      <c r="BD373" s="86"/>
      <c r="BE373" s="86"/>
      <c r="BF373" s="86"/>
      <c r="BG373" s="86"/>
      <c r="BH373" s="86"/>
      <c r="BI373" s="86"/>
      <c r="BJ373" s="86"/>
      <c r="BK373" s="86"/>
      <c r="BL373" s="86"/>
      <c r="BM373" s="86"/>
      <c r="BN373" s="86"/>
    </row>
    <row r="374" spans="1:66" s="87" customFormat="1" ht="13.5" x14ac:dyDescent="0.2">
      <c r="A374" s="86"/>
      <c r="B374" s="89" t="s">
        <v>162</v>
      </c>
      <c r="C374" s="90" t="s">
        <v>66</v>
      </c>
      <c r="D374" s="98"/>
      <c r="E374" s="98"/>
      <c r="F374" s="98"/>
      <c r="G374" s="98"/>
      <c r="H374" s="98"/>
      <c r="I374" s="98"/>
      <c r="J374" s="98"/>
      <c r="K374" s="98"/>
      <c r="AH374" s="86"/>
      <c r="AI374" s="86"/>
      <c r="AJ374" s="86"/>
      <c r="AK374" s="86"/>
      <c r="AL374" s="86"/>
      <c r="AM374" s="86"/>
      <c r="AN374" s="86"/>
      <c r="AO374" s="86"/>
      <c r="AP374" s="86"/>
      <c r="AQ374" s="86"/>
      <c r="AR374" s="86"/>
      <c r="AS374" s="86"/>
      <c r="AT374" s="86"/>
      <c r="AU374" s="86"/>
      <c r="AV374" s="86"/>
      <c r="AW374" s="86"/>
      <c r="AX374" s="86"/>
      <c r="AY374" s="86"/>
      <c r="AZ374" s="86"/>
      <c r="BA374" s="86"/>
      <c r="BB374" s="86"/>
      <c r="BC374" s="86"/>
      <c r="BD374" s="86"/>
      <c r="BE374" s="86"/>
      <c r="BF374" s="86"/>
      <c r="BG374" s="86"/>
      <c r="BH374" s="86"/>
      <c r="BI374" s="86"/>
      <c r="BJ374" s="86"/>
      <c r="BK374" s="86"/>
      <c r="BL374" s="86"/>
      <c r="BM374" s="86"/>
      <c r="BN374" s="86"/>
    </row>
    <row r="375" spans="1:66" s="87" customFormat="1" ht="13.5" x14ac:dyDescent="0.2">
      <c r="A375" s="86"/>
      <c r="B375" s="89"/>
      <c r="C375" s="100" t="s">
        <v>21</v>
      </c>
      <c r="D375" s="96">
        <v>262159.31771999999</v>
      </c>
      <c r="E375" s="96">
        <v>79712.629549999998</v>
      </c>
      <c r="F375" s="96">
        <v>95214.835869999995</v>
      </c>
      <c r="G375" s="96">
        <v>112850.26728999999</v>
      </c>
      <c r="H375" s="96"/>
      <c r="I375" s="96">
        <v>64918.91868000001</v>
      </c>
      <c r="J375" s="96">
        <v>78623.230989999996</v>
      </c>
      <c r="K375" s="96">
        <v>94126.433399999994</v>
      </c>
      <c r="AH375" s="86"/>
      <c r="AI375" s="86"/>
      <c r="AJ375" s="86"/>
      <c r="AK375" s="86"/>
      <c r="AL375" s="86"/>
      <c r="AM375" s="86"/>
      <c r="AN375" s="86"/>
      <c r="AO375" s="86"/>
      <c r="AP375" s="86"/>
      <c r="AQ375" s="86"/>
      <c r="AR375" s="86"/>
      <c r="AS375" s="86"/>
      <c r="AT375" s="86"/>
      <c r="AU375" s="86"/>
      <c r="AV375" s="86"/>
      <c r="AW375" s="86"/>
      <c r="AX375" s="86"/>
      <c r="AY375" s="86"/>
      <c r="AZ375" s="86"/>
      <c r="BA375" s="86"/>
      <c r="BB375" s="86"/>
      <c r="BC375" s="86"/>
      <c r="BD375" s="86"/>
      <c r="BE375" s="86"/>
      <c r="BF375" s="86"/>
      <c r="BG375" s="86"/>
      <c r="BH375" s="86"/>
      <c r="BI375" s="86"/>
      <c r="BJ375" s="86"/>
      <c r="BK375" s="86"/>
      <c r="BL375" s="86"/>
      <c r="BM375" s="86"/>
      <c r="BN375" s="86"/>
    </row>
    <row r="376" spans="1:66" s="87" customFormat="1" ht="13.5" x14ac:dyDescent="0.2">
      <c r="A376" s="86"/>
      <c r="B376" s="89"/>
      <c r="C376" s="116" t="s">
        <v>0</v>
      </c>
      <c r="D376" s="98">
        <v>262159.31771999999</v>
      </c>
      <c r="E376" s="98">
        <v>79712.629549999998</v>
      </c>
      <c r="F376" s="98">
        <v>95214.835869999995</v>
      </c>
      <c r="G376" s="98">
        <v>112850.26728999999</v>
      </c>
      <c r="H376" s="98"/>
      <c r="I376" s="98">
        <v>64918.91868000001</v>
      </c>
      <c r="J376" s="98">
        <v>78623.230989999996</v>
      </c>
      <c r="K376" s="98">
        <v>94126.433399999994</v>
      </c>
      <c r="AH376" s="86"/>
      <c r="AI376" s="86"/>
      <c r="AJ376" s="86"/>
      <c r="AK376" s="86"/>
      <c r="AL376" s="86"/>
      <c r="AM376" s="86"/>
      <c r="AN376" s="86"/>
      <c r="AO376" s="86"/>
      <c r="AP376" s="86"/>
      <c r="AQ376" s="86"/>
      <c r="AR376" s="86"/>
      <c r="AS376" s="86"/>
      <c r="AT376" s="86"/>
      <c r="AU376" s="86"/>
      <c r="AV376" s="86"/>
      <c r="AW376" s="86"/>
      <c r="AX376" s="86"/>
      <c r="AY376" s="86"/>
      <c r="AZ376" s="86"/>
      <c r="BA376" s="86"/>
      <c r="BB376" s="86"/>
      <c r="BC376" s="86"/>
      <c r="BD376" s="86"/>
      <c r="BE376" s="86"/>
      <c r="BF376" s="86"/>
      <c r="BG376" s="86"/>
      <c r="BH376" s="86"/>
      <c r="BI376" s="86"/>
      <c r="BJ376" s="86"/>
      <c r="BK376" s="86"/>
      <c r="BL376" s="86"/>
      <c r="BM376" s="86"/>
      <c r="BN376" s="86"/>
    </row>
    <row r="377" spans="1:66" s="87" customFormat="1" ht="13.5" x14ac:dyDescent="0.2">
      <c r="A377" s="86"/>
      <c r="B377" s="89"/>
      <c r="C377" s="116" t="s">
        <v>2</v>
      </c>
      <c r="D377" s="98">
        <v>0</v>
      </c>
      <c r="E377" s="98">
        <v>0</v>
      </c>
      <c r="F377" s="98">
        <v>0</v>
      </c>
      <c r="G377" s="98">
        <v>0</v>
      </c>
      <c r="H377" s="98"/>
      <c r="I377" s="98">
        <v>0</v>
      </c>
      <c r="J377" s="98">
        <v>0</v>
      </c>
      <c r="K377" s="98">
        <v>0</v>
      </c>
      <c r="AH377" s="86"/>
      <c r="AI377" s="86"/>
      <c r="AJ377" s="86"/>
      <c r="AK377" s="86"/>
      <c r="AL377" s="86"/>
      <c r="AM377" s="86"/>
      <c r="AN377" s="86"/>
      <c r="AO377" s="86"/>
      <c r="AP377" s="86"/>
      <c r="AQ377" s="86"/>
      <c r="AR377" s="86"/>
      <c r="AS377" s="86"/>
      <c r="AT377" s="86"/>
      <c r="AU377" s="86"/>
      <c r="AV377" s="86"/>
      <c r="AW377" s="86"/>
      <c r="AX377" s="86"/>
      <c r="AY377" s="86"/>
      <c r="AZ377" s="86"/>
      <c r="BA377" s="86"/>
      <c r="BB377" s="86"/>
      <c r="BC377" s="86"/>
      <c r="BD377" s="86"/>
      <c r="BE377" s="86"/>
      <c r="BF377" s="86"/>
      <c r="BG377" s="86"/>
      <c r="BH377" s="86"/>
      <c r="BI377" s="86"/>
      <c r="BJ377" s="86"/>
      <c r="BK377" s="86"/>
      <c r="BL377" s="86"/>
      <c r="BM377" s="86"/>
      <c r="BN377" s="86"/>
    </row>
    <row r="378" spans="1:66" s="87" customFormat="1" ht="27" x14ac:dyDescent="0.2">
      <c r="A378" s="86"/>
      <c r="B378" s="89"/>
      <c r="C378" s="100" t="s">
        <v>141</v>
      </c>
      <c r="D378" s="96">
        <v>2114.4090000000001</v>
      </c>
      <c r="E378" s="96">
        <v>199.77063999999999</v>
      </c>
      <c r="F378" s="96">
        <v>236.88305</v>
      </c>
      <c r="G378" s="96">
        <v>236.88304999999997</v>
      </c>
      <c r="H378" s="96"/>
      <c r="I378" s="96">
        <v>199.77063999999999</v>
      </c>
      <c r="J378" s="96">
        <v>236.88305</v>
      </c>
      <c r="K378" s="96">
        <v>236.88304999999997</v>
      </c>
      <c r="AH378" s="86"/>
      <c r="AI378" s="86"/>
      <c r="AJ378" s="86"/>
      <c r="AK378" s="86"/>
      <c r="AL378" s="86"/>
      <c r="AM378" s="86"/>
      <c r="AN378" s="86"/>
      <c r="AO378" s="86"/>
      <c r="AP378" s="86"/>
      <c r="AQ378" s="86"/>
      <c r="AR378" s="86"/>
      <c r="AS378" s="86"/>
      <c r="AT378" s="86"/>
      <c r="AU378" s="86"/>
      <c r="AV378" s="86"/>
      <c r="AW378" s="86"/>
      <c r="AX378" s="86"/>
      <c r="AY378" s="86"/>
      <c r="AZ378" s="86"/>
      <c r="BA378" s="86"/>
      <c r="BB378" s="86"/>
      <c r="BC378" s="86"/>
      <c r="BD378" s="86"/>
      <c r="BE378" s="86"/>
      <c r="BF378" s="86"/>
      <c r="BG378" s="86"/>
      <c r="BH378" s="86"/>
      <c r="BI378" s="86"/>
      <c r="BJ378" s="86"/>
      <c r="BK378" s="86"/>
      <c r="BL378" s="86"/>
      <c r="BM378" s="86"/>
      <c r="BN378" s="86"/>
    </row>
    <row r="379" spans="1:66" s="87" customFormat="1" ht="13.5" x14ac:dyDescent="0.2">
      <c r="A379" s="86"/>
      <c r="B379" s="89"/>
      <c r="C379" s="116" t="s">
        <v>0</v>
      </c>
      <c r="D379" s="98">
        <v>2114.4090000000001</v>
      </c>
      <c r="E379" s="98">
        <v>199.77063999999999</v>
      </c>
      <c r="F379" s="98">
        <v>236.88305</v>
      </c>
      <c r="G379" s="98">
        <v>236.88304999999997</v>
      </c>
      <c r="H379" s="98"/>
      <c r="I379" s="98">
        <v>199.77063999999999</v>
      </c>
      <c r="J379" s="98">
        <v>236.88305</v>
      </c>
      <c r="K379" s="98">
        <v>236.88304999999997</v>
      </c>
      <c r="AH379" s="86"/>
      <c r="AI379" s="86"/>
      <c r="AJ379" s="86"/>
      <c r="AK379" s="86"/>
      <c r="AL379" s="86"/>
      <c r="AM379" s="86"/>
      <c r="AN379" s="86"/>
      <c r="AO379" s="86"/>
      <c r="AP379" s="86"/>
      <c r="AQ379" s="86"/>
      <c r="AR379" s="86"/>
      <c r="AS379" s="86"/>
      <c r="AT379" s="86"/>
      <c r="AU379" s="86"/>
      <c r="AV379" s="86"/>
      <c r="AW379" s="86"/>
      <c r="AX379" s="86"/>
      <c r="AY379" s="86"/>
      <c r="AZ379" s="86"/>
      <c r="BA379" s="86"/>
      <c r="BB379" s="86"/>
      <c r="BC379" s="86"/>
      <c r="BD379" s="86"/>
      <c r="BE379" s="86"/>
      <c r="BF379" s="86"/>
      <c r="BG379" s="86"/>
      <c r="BH379" s="86"/>
      <c r="BI379" s="86"/>
      <c r="BJ379" s="86"/>
      <c r="BK379" s="86"/>
      <c r="BL379" s="86"/>
      <c r="BM379" s="86"/>
      <c r="BN379" s="86"/>
    </row>
    <row r="380" spans="1:66" s="87" customFormat="1" ht="13.5" x14ac:dyDescent="0.2">
      <c r="A380" s="86"/>
      <c r="B380" s="89"/>
      <c r="C380" s="116" t="s">
        <v>2</v>
      </c>
      <c r="D380" s="98">
        <v>0</v>
      </c>
      <c r="E380" s="98">
        <v>0</v>
      </c>
      <c r="F380" s="98">
        <v>0</v>
      </c>
      <c r="G380" s="98">
        <v>0</v>
      </c>
      <c r="H380" s="98"/>
      <c r="I380" s="98">
        <v>0</v>
      </c>
      <c r="J380" s="98">
        <v>0</v>
      </c>
      <c r="K380" s="98">
        <v>0</v>
      </c>
      <c r="AH380" s="86"/>
      <c r="AI380" s="86"/>
      <c r="AJ380" s="86"/>
      <c r="AK380" s="86"/>
      <c r="AL380" s="86"/>
      <c r="AM380" s="86"/>
      <c r="AN380" s="86"/>
      <c r="AO380" s="86"/>
      <c r="AP380" s="86"/>
      <c r="AQ380" s="86"/>
      <c r="AR380" s="86"/>
      <c r="AS380" s="86"/>
      <c r="AT380" s="86"/>
      <c r="AU380" s="86"/>
      <c r="AV380" s="86"/>
      <c r="AW380" s="86"/>
      <c r="AX380" s="86"/>
      <c r="AY380" s="86"/>
      <c r="AZ380" s="86"/>
      <c r="BA380" s="86"/>
      <c r="BB380" s="86"/>
      <c r="BC380" s="86"/>
      <c r="BD380" s="86"/>
      <c r="BE380" s="86"/>
      <c r="BF380" s="86"/>
      <c r="BG380" s="86"/>
      <c r="BH380" s="86"/>
      <c r="BI380" s="86"/>
      <c r="BJ380" s="86"/>
      <c r="BK380" s="86"/>
      <c r="BL380" s="86"/>
      <c r="BM380" s="86"/>
      <c r="BN380" s="86"/>
    </row>
    <row r="381" spans="1:66" s="87" customFormat="1" ht="13.5" x14ac:dyDescent="0.2">
      <c r="A381" s="86"/>
      <c r="B381" s="89"/>
      <c r="C381" s="100" t="s">
        <v>123</v>
      </c>
      <c r="D381" s="96">
        <v>5624969.4446143992</v>
      </c>
      <c r="E381" s="96">
        <v>3340559.4386099996</v>
      </c>
      <c r="F381" s="96">
        <v>3808977.7318800003</v>
      </c>
      <c r="G381" s="96">
        <v>4288424.9250300005</v>
      </c>
      <c r="H381" s="96"/>
      <c r="I381" s="96">
        <v>1297660.71524</v>
      </c>
      <c r="J381" s="96">
        <v>1615981.2901099999</v>
      </c>
      <c r="K381" s="96">
        <v>1878342.9631200002</v>
      </c>
      <c r="AH381" s="86"/>
      <c r="AI381" s="86"/>
      <c r="AJ381" s="86"/>
      <c r="AK381" s="86"/>
      <c r="AL381" s="86"/>
      <c r="AM381" s="86"/>
      <c r="AN381" s="86"/>
      <c r="AO381" s="86"/>
      <c r="AP381" s="86"/>
      <c r="AQ381" s="86"/>
      <c r="AR381" s="86"/>
      <c r="AS381" s="86"/>
      <c r="AT381" s="86"/>
      <c r="AU381" s="86"/>
      <c r="AV381" s="86"/>
      <c r="AW381" s="86"/>
      <c r="AX381" s="86"/>
      <c r="AY381" s="86"/>
      <c r="AZ381" s="86"/>
      <c r="BA381" s="86"/>
      <c r="BB381" s="86"/>
      <c r="BC381" s="86"/>
      <c r="BD381" s="86"/>
      <c r="BE381" s="86"/>
      <c r="BF381" s="86"/>
      <c r="BG381" s="86"/>
      <c r="BH381" s="86"/>
      <c r="BI381" s="86"/>
      <c r="BJ381" s="86"/>
      <c r="BK381" s="86"/>
      <c r="BL381" s="86"/>
      <c r="BM381" s="86"/>
      <c r="BN381" s="86"/>
    </row>
    <row r="382" spans="1:66" s="87" customFormat="1" ht="13.5" x14ac:dyDescent="0.2">
      <c r="A382" s="86"/>
      <c r="B382" s="89"/>
      <c r="C382" s="116" t="s">
        <v>0</v>
      </c>
      <c r="D382" s="98">
        <v>4851219.1595843993</v>
      </c>
      <c r="E382" s="98">
        <v>2912463.1845399993</v>
      </c>
      <c r="F382" s="98">
        <v>3179219.1484100004</v>
      </c>
      <c r="G382" s="98">
        <v>3563808.5632400005</v>
      </c>
      <c r="H382" s="98"/>
      <c r="I382" s="98">
        <v>952623.38133999996</v>
      </c>
      <c r="J382" s="98">
        <v>1094999.75725</v>
      </c>
      <c r="K382" s="98">
        <v>1294005.7104200001</v>
      </c>
      <c r="AH382" s="86"/>
      <c r="AI382" s="86"/>
      <c r="AJ382" s="86"/>
      <c r="AK382" s="86"/>
      <c r="AL382" s="86"/>
      <c r="AM382" s="86"/>
      <c r="AN382" s="86"/>
      <c r="AO382" s="86"/>
      <c r="AP382" s="86"/>
      <c r="AQ382" s="86"/>
      <c r="AR382" s="86"/>
      <c r="AS382" s="86"/>
      <c r="AT382" s="86"/>
      <c r="AU382" s="86"/>
      <c r="AV382" s="86"/>
      <c r="AW382" s="86"/>
      <c r="AX382" s="86"/>
      <c r="AY382" s="86"/>
      <c r="AZ382" s="86"/>
      <c r="BA382" s="86"/>
      <c r="BB382" s="86"/>
      <c r="BC382" s="86"/>
      <c r="BD382" s="86"/>
      <c r="BE382" s="86"/>
      <c r="BF382" s="86"/>
      <c r="BG382" s="86"/>
      <c r="BH382" s="86"/>
      <c r="BI382" s="86"/>
      <c r="BJ382" s="86"/>
      <c r="BK382" s="86"/>
      <c r="BL382" s="86"/>
      <c r="BM382" s="86"/>
      <c r="BN382" s="86"/>
    </row>
    <row r="383" spans="1:66" s="87" customFormat="1" ht="13.5" x14ac:dyDescent="0.2">
      <c r="A383" s="86"/>
      <c r="B383" s="89"/>
      <c r="C383" s="116" t="s">
        <v>2</v>
      </c>
      <c r="D383" s="98">
        <v>773750.28503000003</v>
      </c>
      <c r="E383" s="98">
        <v>428096.25406999997</v>
      </c>
      <c r="F383" s="98">
        <v>629758.58347000007</v>
      </c>
      <c r="G383" s="98">
        <v>724616.36179</v>
      </c>
      <c r="H383" s="98"/>
      <c r="I383" s="98">
        <v>345037.33390000003</v>
      </c>
      <c r="J383" s="98">
        <v>520981.53285999998</v>
      </c>
      <c r="K383" s="98">
        <v>584337.25270000007</v>
      </c>
      <c r="AH383" s="86"/>
      <c r="AI383" s="86"/>
      <c r="AJ383" s="86"/>
      <c r="AK383" s="86"/>
      <c r="AL383" s="86"/>
      <c r="AM383" s="86"/>
      <c r="AN383" s="86"/>
      <c r="AO383" s="86"/>
      <c r="AP383" s="86"/>
      <c r="AQ383" s="86"/>
      <c r="AR383" s="86"/>
      <c r="AS383" s="86"/>
      <c r="AT383" s="86"/>
      <c r="AU383" s="86"/>
      <c r="AV383" s="86"/>
      <c r="AW383" s="86"/>
      <c r="AX383" s="86"/>
      <c r="AY383" s="86"/>
      <c r="AZ383" s="86"/>
      <c r="BA383" s="86"/>
      <c r="BB383" s="86"/>
      <c r="BC383" s="86"/>
      <c r="BD383" s="86"/>
      <c r="BE383" s="86"/>
      <c r="BF383" s="86"/>
      <c r="BG383" s="86"/>
      <c r="BH383" s="86"/>
      <c r="BI383" s="86"/>
      <c r="BJ383" s="86"/>
      <c r="BK383" s="86"/>
      <c r="BL383" s="86"/>
      <c r="BM383" s="86"/>
      <c r="BN383" s="86"/>
    </row>
    <row r="384" spans="1:66" s="87" customFormat="1" ht="13.5" x14ac:dyDescent="0.2">
      <c r="A384" s="86"/>
      <c r="B384" s="89"/>
      <c r="C384" s="100" t="s">
        <v>231</v>
      </c>
      <c r="D384" s="96">
        <v>3055.0569999999998</v>
      </c>
      <c r="E384" s="96">
        <v>1829.66481</v>
      </c>
      <c r="F384" s="96">
        <v>2277.6877300000001</v>
      </c>
      <c r="G384" s="96">
        <v>2507.5116200000002</v>
      </c>
      <c r="H384" s="96"/>
      <c r="I384" s="96">
        <v>1811.37823</v>
      </c>
      <c r="J384" s="96">
        <v>2248.4831400000003</v>
      </c>
      <c r="K384" s="96">
        <v>2338.5628999999999</v>
      </c>
      <c r="AH384" s="86"/>
      <c r="AI384" s="86"/>
      <c r="AJ384" s="86"/>
      <c r="AK384" s="86"/>
      <c r="AL384" s="86"/>
      <c r="AM384" s="86"/>
      <c r="AN384" s="86"/>
      <c r="AO384" s="86"/>
      <c r="AP384" s="86"/>
      <c r="AQ384" s="86"/>
      <c r="AR384" s="86"/>
      <c r="AS384" s="86"/>
      <c r="AT384" s="86"/>
      <c r="AU384" s="86"/>
      <c r="AV384" s="86"/>
      <c r="AW384" s="86"/>
      <c r="AX384" s="86"/>
      <c r="AY384" s="86"/>
      <c r="AZ384" s="86"/>
      <c r="BA384" s="86"/>
      <c r="BB384" s="86"/>
      <c r="BC384" s="86"/>
      <c r="BD384" s="86"/>
      <c r="BE384" s="86"/>
      <c r="BF384" s="86"/>
      <c r="BG384" s="86"/>
      <c r="BH384" s="86"/>
      <c r="BI384" s="86"/>
      <c r="BJ384" s="86"/>
      <c r="BK384" s="86"/>
      <c r="BL384" s="86"/>
      <c r="BM384" s="86"/>
      <c r="BN384" s="86"/>
    </row>
    <row r="385" spans="1:66" s="87" customFormat="1" ht="13.5" x14ac:dyDescent="0.2">
      <c r="A385" s="86"/>
      <c r="B385" s="89"/>
      <c r="C385" s="116" t="s">
        <v>0</v>
      </c>
      <c r="D385" s="98">
        <v>3055.0569999999998</v>
      </c>
      <c r="E385" s="98">
        <v>1829.66481</v>
      </c>
      <c r="F385" s="98">
        <v>2277.6877300000001</v>
      </c>
      <c r="G385" s="98">
        <v>2507.5116200000002</v>
      </c>
      <c r="H385" s="98"/>
      <c r="I385" s="98">
        <v>1811.37823</v>
      </c>
      <c r="J385" s="98">
        <v>2248.4831400000003</v>
      </c>
      <c r="K385" s="98">
        <v>2338.5628999999999</v>
      </c>
      <c r="AH385" s="86"/>
      <c r="AI385" s="86"/>
      <c r="AJ385" s="86"/>
      <c r="AK385" s="86"/>
      <c r="AL385" s="86"/>
      <c r="AM385" s="86"/>
      <c r="AN385" s="86"/>
      <c r="AO385" s="86"/>
      <c r="AP385" s="86"/>
      <c r="AQ385" s="86"/>
      <c r="AR385" s="86"/>
      <c r="AS385" s="86"/>
      <c r="AT385" s="86"/>
      <c r="AU385" s="86"/>
      <c r="AV385" s="86"/>
      <c r="AW385" s="86"/>
      <c r="AX385" s="86"/>
      <c r="AY385" s="86"/>
      <c r="AZ385" s="86"/>
      <c r="BA385" s="86"/>
      <c r="BB385" s="86"/>
      <c r="BC385" s="86"/>
      <c r="BD385" s="86"/>
      <c r="BE385" s="86"/>
      <c r="BF385" s="86"/>
      <c r="BG385" s="86"/>
      <c r="BH385" s="86"/>
      <c r="BI385" s="86"/>
      <c r="BJ385" s="86"/>
      <c r="BK385" s="86"/>
      <c r="BL385" s="86"/>
      <c r="BM385" s="86"/>
      <c r="BN385" s="86"/>
    </row>
    <row r="386" spans="1:66" s="87" customFormat="1" ht="13.5" x14ac:dyDescent="0.2">
      <c r="A386" s="86"/>
      <c r="B386" s="89"/>
      <c r="C386" s="116" t="s">
        <v>2</v>
      </c>
      <c r="D386" s="98">
        <v>0</v>
      </c>
      <c r="E386" s="98">
        <v>0</v>
      </c>
      <c r="F386" s="98">
        <v>0</v>
      </c>
      <c r="G386" s="98">
        <v>0</v>
      </c>
      <c r="H386" s="98"/>
      <c r="I386" s="98">
        <v>0</v>
      </c>
      <c r="J386" s="98">
        <v>0</v>
      </c>
      <c r="K386" s="98">
        <v>0</v>
      </c>
      <c r="AH386" s="86"/>
      <c r="AI386" s="86"/>
      <c r="AJ386" s="86"/>
      <c r="AK386" s="86"/>
      <c r="AL386" s="86"/>
      <c r="AM386" s="86"/>
      <c r="AN386" s="86"/>
      <c r="AO386" s="86"/>
      <c r="AP386" s="86"/>
      <c r="AQ386" s="86"/>
      <c r="AR386" s="86"/>
      <c r="AS386" s="86"/>
      <c r="AT386" s="86"/>
      <c r="AU386" s="86"/>
      <c r="AV386" s="86"/>
      <c r="AW386" s="86"/>
      <c r="AX386" s="86"/>
      <c r="AY386" s="86"/>
      <c r="AZ386" s="86"/>
      <c r="BA386" s="86"/>
      <c r="BB386" s="86"/>
      <c r="BC386" s="86"/>
      <c r="BD386" s="86"/>
      <c r="BE386" s="86"/>
      <c r="BF386" s="86"/>
      <c r="BG386" s="86"/>
      <c r="BH386" s="86"/>
      <c r="BI386" s="86"/>
      <c r="BJ386" s="86"/>
      <c r="BK386" s="86"/>
      <c r="BL386" s="86"/>
      <c r="BM386" s="86"/>
      <c r="BN386" s="86"/>
    </row>
    <row r="387" spans="1:66" s="87" customFormat="1" ht="27" x14ac:dyDescent="0.2">
      <c r="A387" s="86"/>
      <c r="B387" s="89"/>
      <c r="C387" s="100" t="s">
        <v>227</v>
      </c>
      <c r="D387" s="96">
        <v>20320.414000000001</v>
      </c>
      <c r="E387" s="96">
        <v>310</v>
      </c>
      <c r="F387" s="96">
        <v>310</v>
      </c>
      <c r="G387" s="96">
        <v>310</v>
      </c>
      <c r="H387" s="96"/>
      <c r="I387" s="96">
        <v>107.45819</v>
      </c>
      <c r="J387" s="96">
        <v>127.80388000000001</v>
      </c>
      <c r="K387" s="96">
        <v>148.14957000000001</v>
      </c>
      <c r="AH387" s="86"/>
      <c r="AI387" s="86"/>
      <c r="AJ387" s="86"/>
      <c r="AK387" s="86"/>
      <c r="AL387" s="86"/>
      <c r="AM387" s="86"/>
      <c r="AN387" s="86"/>
      <c r="AO387" s="86"/>
      <c r="AP387" s="86"/>
      <c r="AQ387" s="86"/>
      <c r="AR387" s="86"/>
      <c r="AS387" s="86"/>
      <c r="AT387" s="86"/>
      <c r="AU387" s="86"/>
      <c r="AV387" s="86"/>
      <c r="AW387" s="86"/>
      <c r="AX387" s="86"/>
      <c r="AY387" s="86"/>
      <c r="AZ387" s="86"/>
      <c r="BA387" s="86"/>
      <c r="BB387" s="86"/>
      <c r="BC387" s="86"/>
      <c r="BD387" s="86"/>
      <c r="BE387" s="86"/>
      <c r="BF387" s="86"/>
      <c r="BG387" s="86"/>
      <c r="BH387" s="86"/>
      <c r="BI387" s="86"/>
      <c r="BJ387" s="86"/>
      <c r="BK387" s="86"/>
      <c r="BL387" s="86"/>
      <c r="BM387" s="86"/>
      <c r="BN387" s="86"/>
    </row>
    <row r="388" spans="1:66" s="87" customFormat="1" ht="13.5" x14ac:dyDescent="0.2">
      <c r="A388" s="86"/>
      <c r="B388" s="89"/>
      <c r="C388" s="116" t="s">
        <v>0</v>
      </c>
      <c r="D388" s="98">
        <v>20320.414000000001</v>
      </c>
      <c r="E388" s="98">
        <v>310</v>
      </c>
      <c r="F388" s="98">
        <v>310</v>
      </c>
      <c r="G388" s="98">
        <v>310</v>
      </c>
      <c r="H388" s="98"/>
      <c r="I388" s="98">
        <v>107.45819</v>
      </c>
      <c r="J388" s="98">
        <v>127.80388000000001</v>
      </c>
      <c r="K388" s="98">
        <v>148.14957000000001</v>
      </c>
      <c r="AH388" s="86"/>
      <c r="AI388" s="86"/>
      <c r="AJ388" s="86"/>
      <c r="AK388" s="86"/>
      <c r="AL388" s="86"/>
      <c r="AM388" s="86"/>
      <c r="AN388" s="86"/>
      <c r="AO388" s="86"/>
      <c r="AP388" s="86"/>
      <c r="AQ388" s="86"/>
      <c r="AR388" s="86"/>
      <c r="AS388" s="86"/>
      <c r="AT388" s="86"/>
      <c r="AU388" s="86"/>
      <c r="AV388" s="86"/>
      <c r="AW388" s="86"/>
      <c r="AX388" s="86"/>
      <c r="AY388" s="86"/>
      <c r="AZ388" s="86"/>
      <c r="BA388" s="86"/>
      <c r="BB388" s="86"/>
      <c r="BC388" s="86"/>
      <c r="BD388" s="86"/>
      <c r="BE388" s="86"/>
      <c r="BF388" s="86"/>
      <c r="BG388" s="86"/>
      <c r="BH388" s="86"/>
      <c r="BI388" s="86"/>
      <c r="BJ388" s="86"/>
      <c r="BK388" s="86"/>
      <c r="BL388" s="86"/>
      <c r="BM388" s="86"/>
      <c r="BN388" s="86"/>
    </row>
    <row r="389" spans="1:66" s="87" customFormat="1" ht="13.5" x14ac:dyDescent="0.2">
      <c r="A389" s="86"/>
      <c r="B389" s="89"/>
      <c r="C389" s="116" t="s">
        <v>2</v>
      </c>
      <c r="D389" s="98">
        <v>0</v>
      </c>
      <c r="E389" s="98">
        <v>0</v>
      </c>
      <c r="F389" s="98">
        <v>0</v>
      </c>
      <c r="G389" s="98">
        <v>0</v>
      </c>
      <c r="H389" s="98"/>
      <c r="I389" s="98">
        <v>0</v>
      </c>
      <c r="J389" s="98">
        <v>0</v>
      </c>
      <c r="K389" s="98">
        <v>0</v>
      </c>
      <c r="AH389" s="86"/>
      <c r="AI389" s="86"/>
      <c r="AJ389" s="86"/>
      <c r="AK389" s="86"/>
      <c r="AL389" s="86"/>
      <c r="AM389" s="86"/>
      <c r="AN389" s="86"/>
      <c r="AO389" s="86"/>
      <c r="AP389" s="86"/>
      <c r="AQ389" s="86"/>
      <c r="AR389" s="86"/>
      <c r="AS389" s="86"/>
      <c r="AT389" s="86"/>
      <c r="AU389" s="86"/>
      <c r="AV389" s="86"/>
      <c r="AW389" s="86"/>
      <c r="AX389" s="86"/>
      <c r="AY389" s="86"/>
      <c r="AZ389" s="86"/>
      <c r="BA389" s="86"/>
      <c r="BB389" s="86"/>
      <c r="BC389" s="86"/>
      <c r="BD389" s="86"/>
      <c r="BE389" s="86"/>
      <c r="BF389" s="86"/>
      <c r="BG389" s="86"/>
      <c r="BH389" s="86"/>
      <c r="BI389" s="86"/>
      <c r="BJ389" s="86"/>
      <c r="BK389" s="86"/>
      <c r="BL389" s="86"/>
      <c r="BM389" s="86"/>
      <c r="BN389" s="86"/>
    </row>
    <row r="390" spans="1:66" s="87" customFormat="1" ht="13.5" x14ac:dyDescent="0.2">
      <c r="A390" s="86"/>
      <c r="B390" s="89"/>
      <c r="C390" s="100" t="s">
        <v>210</v>
      </c>
      <c r="D390" s="96">
        <v>1356.54</v>
      </c>
      <c r="E390" s="96">
        <v>92.1</v>
      </c>
      <c r="F390" s="96">
        <v>107.45</v>
      </c>
      <c r="G390" s="96">
        <v>122.8</v>
      </c>
      <c r="H390" s="96"/>
      <c r="I390" s="96">
        <v>90.29374</v>
      </c>
      <c r="J390" s="96">
        <v>105.15113000000001</v>
      </c>
      <c r="K390" s="96">
        <v>122.8</v>
      </c>
      <c r="AH390" s="86"/>
      <c r="AI390" s="86"/>
      <c r="AJ390" s="86"/>
      <c r="AK390" s="86"/>
      <c r="AL390" s="86"/>
      <c r="AM390" s="86"/>
      <c r="AN390" s="86"/>
      <c r="AO390" s="86"/>
      <c r="AP390" s="86"/>
      <c r="AQ390" s="86"/>
      <c r="AR390" s="86"/>
      <c r="AS390" s="86"/>
      <c r="AT390" s="86"/>
      <c r="AU390" s="86"/>
      <c r="AV390" s="86"/>
      <c r="AW390" s="86"/>
      <c r="AX390" s="86"/>
      <c r="AY390" s="86"/>
      <c r="AZ390" s="86"/>
      <c r="BA390" s="86"/>
      <c r="BB390" s="86"/>
      <c r="BC390" s="86"/>
      <c r="BD390" s="86"/>
      <c r="BE390" s="86"/>
      <c r="BF390" s="86"/>
      <c r="BG390" s="86"/>
      <c r="BH390" s="86"/>
      <c r="BI390" s="86"/>
      <c r="BJ390" s="86"/>
      <c r="BK390" s="86"/>
      <c r="BL390" s="86"/>
      <c r="BM390" s="86"/>
      <c r="BN390" s="86"/>
    </row>
    <row r="391" spans="1:66" s="87" customFormat="1" ht="13.5" x14ac:dyDescent="0.2">
      <c r="A391" s="86"/>
      <c r="B391" s="89"/>
      <c r="C391" s="116" t="s">
        <v>0</v>
      </c>
      <c r="D391" s="98">
        <v>1356.54</v>
      </c>
      <c r="E391" s="98">
        <v>92.1</v>
      </c>
      <c r="F391" s="98">
        <v>107.45</v>
      </c>
      <c r="G391" s="98">
        <v>122.8</v>
      </c>
      <c r="H391" s="98"/>
      <c r="I391" s="98">
        <v>90.29374</v>
      </c>
      <c r="J391" s="98">
        <v>105.15113000000001</v>
      </c>
      <c r="K391" s="98">
        <v>122.8</v>
      </c>
      <c r="AH391" s="86"/>
      <c r="AI391" s="86"/>
      <c r="AJ391" s="86"/>
      <c r="AK391" s="86"/>
      <c r="AL391" s="86"/>
      <c r="AM391" s="86"/>
      <c r="AN391" s="86"/>
      <c r="AO391" s="86"/>
      <c r="AP391" s="86"/>
      <c r="AQ391" s="86"/>
      <c r="AR391" s="86"/>
      <c r="AS391" s="86"/>
      <c r="AT391" s="86"/>
      <c r="AU391" s="86"/>
      <c r="AV391" s="86"/>
      <c r="AW391" s="86"/>
      <c r="AX391" s="86"/>
      <c r="AY391" s="86"/>
      <c r="AZ391" s="86"/>
      <c r="BA391" s="86"/>
      <c r="BB391" s="86"/>
      <c r="BC391" s="86"/>
      <c r="BD391" s="86"/>
      <c r="BE391" s="86"/>
      <c r="BF391" s="86"/>
      <c r="BG391" s="86"/>
      <c r="BH391" s="86"/>
      <c r="BI391" s="86"/>
      <c r="BJ391" s="86"/>
      <c r="BK391" s="86"/>
      <c r="BL391" s="86"/>
      <c r="BM391" s="86"/>
      <c r="BN391" s="86"/>
    </row>
    <row r="392" spans="1:66" s="87" customFormat="1" ht="13.5" x14ac:dyDescent="0.2">
      <c r="A392" s="86"/>
      <c r="B392" s="89"/>
      <c r="C392" s="116" t="s">
        <v>2</v>
      </c>
      <c r="D392" s="98">
        <v>0</v>
      </c>
      <c r="E392" s="98">
        <v>0</v>
      </c>
      <c r="F392" s="98">
        <v>0</v>
      </c>
      <c r="G392" s="98">
        <v>0</v>
      </c>
      <c r="H392" s="98"/>
      <c r="I392" s="98">
        <v>0</v>
      </c>
      <c r="J392" s="98">
        <v>0</v>
      </c>
      <c r="K392" s="98">
        <v>0</v>
      </c>
      <c r="AH392" s="86"/>
      <c r="AI392" s="86"/>
      <c r="AJ392" s="86"/>
      <c r="AK392" s="86"/>
      <c r="AL392" s="86"/>
      <c r="AM392" s="86"/>
      <c r="AN392" s="86"/>
      <c r="AO392" s="86"/>
      <c r="AP392" s="86"/>
      <c r="AQ392" s="86"/>
      <c r="AR392" s="86"/>
      <c r="AS392" s="86"/>
      <c r="AT392" s="86"/>
      <c r="AU392" s="86"/>
      <c r="AV392" s="86"/>
      <c r="AW392" s="86"/>
      <c r="AX392" s="86"/>
      <c r="AY392" s="86"/>
      <c r="AZ392" s="86"/>
      <c r="BA392" s="86"/>
      <c r="BB392" s="86"/>
      <c r="BC392" s="86"/>
      <c r="BD392" s="86"/>
      <c r="BE392" s="86"/>
      <c r="BF392" s="86"/>
      <c r="BG392" s="86"/>
      <c r="BH392" s="86"/>
      <c r="BI392" s="86"/>
      <c r="BJ392" s="86"/>
      <c r="BK392" s="86"/>
      <c r="BL392" s="86"/>
      <c r="BM392" s="86"/>
      <c r="BN392" s="86"/>
    </row>
    <row r="393" spans="1:66" s="87" customFormat="1" ht="27" x14ac:dyDescent="0.2">
      <c r="A393" s="86"/>
      <c r="B393" s="89"/>
      <c r="C393" s="100" t="s">
        <v>241</v>
      </c>
      <c r="D393" s="96">
        <v>12874.406000000001</v>
      </c>
      <c r="E393" s="96">
        <v>3500</v>
      </c>
      <c r="F393" s="96">
        <v>4000</v>
      </c>
      <c r="G393" s="96">
        <v>4500</v>
      </c>
      <c r="H393" s="96"/>
      <c r="I393" s="96">
        <v>3500</v>
      </c>
      <c r="J393" s="96">
        <v>4000</v>
      </c>
      <c r="K393" s="96">
        <v>4500</v>
      </c>
      <c r="AH393" s="86"/>
      <c r="AI393" s="86"/>
      <c r="AJ393" s="86"/>
      <c r="AK393" s="86"/>
      <c r="AL393" s="86"/>
      <c r="AM393" s="86"/>
      <c r="AN393" s="86"/>
      <c r="AO393" s="86"/>
      <c r="AP393" s="86"/>
      <c r="AQ393" s="86"/>
      <c r="AR393" s="86"/>
      <c r="AS393" s="86"/>
      <c r="AT393" s="86"/>
      <c r="AU393" s="86"/>
      <c r="AV393" s="86"/>
      <c r="AW393" s="86"/>
      <c r="AX393" s="86"/>
      <c r="AY393" s="86"/>
      <c r="AZ393" s="86"/>
      <c r="BA393" s="86"/>
      <c r="BB393" s="86"/>
      <c r="BC393" s="86"/>
      <c r="BD393" s="86"/>
      <c r="BE393" s="86"/>
      <c r="BF393" s="86"/>
      <c r="BG393" s="86"/>
      <c r="BH393" s="86"/>
      <c r="BI393" s="86"/>
      <c r="BJ393" s="86"/>
      <c r="BK393" s="86"/>
      <c r="BL393" s="86"/>
      <c r="BM393" s="86"/>
      <c r="BN393" s="86"/>
    </row>
    <row r="394" spans="1:66" s="87" customFormat="1" ht="13.5" x14ac:dyDescent="0.2">
      <c r="A394" s="86"/>
      <c r="B394" s="89"/>
      <c r="C394" s="116" t="s">
        <v>0</v>
      </c>
      <c r="D394" s="98">
        <v>12874.406000000001</v>
      </c>
      <c r="E394" s="98">
        <v>3500</v>
      </c>
      <c r="F394" s="98">
        <v>4000</v>
      </c>
      <c r="G394" s="98">
        <v>4500</v>
      </c>
      <c r="H394" s="98"/>
      <c r="I394" s="98">
        <v>3500</v>
      </c>
      <c r="J394" s="98">
        <v>4000</v>
      </c>
      <c r="K394" s="98">
        <v>4500</v>
      </c>
      <c r="AH394" s="86"/>
      <c r="AI394" s="86"/>
      <c r="AJ394" s="86"/>
      <c r="AK394" s="86"/>
      <c r="AL394" s="86"/>
      <c r="AM394" s="86"/>
      <c r="AN394" s="86"/>
      <c r="AO394" s="86"/>
      <c r="AP394" s="86"/>
      <c r="AQ394" s="86"/>
      <c r="AR394" s="86"/>
      <c r="AS394" s="86"/>
      <c r="AT394" s="86"/>
      <c r="AU394" s="86"/>
      <c r="AV394" s="86"/>
      <c r="AW394" s="86"/>
      <c r="AX394" s="86"/>
      <c r="AY394" s="86"/>
      <c r="AZ394" s="86"/>
      <c r="BA394" s="86"/>
      <c r="BB394" s="86"/>
      <c r="BC394" s="86"/>
      <c r="BD394" s="86"/>
      <c r="BE394" s="86"/>
      <c r="BF394" s="86"/>
      <c r="BG394" s="86"/>
      <c r="BH394" s="86"/>
      <c r="BI394" s="86"/>
      <c r="BJ394" s="86"/>
      <c r="BK394" s="86"/>
      <c r="BL394" s="86"/>
      <c r="BM394" s="86"/>
      <c r="BN394" s="86"/>
    </row>
    <row r="395" spans="1:66" s="87" customFormat="1" ht="13.5" x14ac:dyDescent="0.2">
      <c r="A395" s="86"/>
      <c r="B395" s="89"/>
      <c r="C395" s="116" t="s">
        <v>2</v>
      </c>
      <c r="D395" s="98">
        <v>0</v>
      </c>
      <c r="E395" s="98">
        <v>0</v>
      </c>
      <c r="F395" s="98">
        <v>0</v>
      </c>
      <c r="G395" s="98">
        <v>0</v>
      </c>
      <c r="H395" s="98"/>
      <c r="I395" s="98">
        <v>0</v>
      </c>
      <c r="J395" s="98">
        <v>0</v>
      </c>
      <c r="K395" s="98">
        <v>0</v>
      </c>
      <c r="AH395" s="86"/>
      <c r="AI395" s="86"/>
      <c r="AJ395" s="86"/>
      <c r="AK395" s="86"/>
      <c r="AL395" s="86"/>
      <c r="AM395" s="86"/>
      <c r="AN395" s="86"/>
      <c r="AO395" s="86"/>
      <c r="AP395" s="86"/>
      <c r="AQ395" s="86"/>
      <c r="AR395" s="86"/>
      <c r="AS395" s="86"/>
      <c r="AT395" s="86"/>
      <c r="AU395" s="86"/>
      <c r="AV395" s="86"/>
      <c r="AW395" s="86"/>
      <c r="AX395" s="86"/>
      <c r="AY395" s="86"/>
      <c r="AZ395" s="86"/>
      <c r="BA395" s="86"/>
      <c r="BB395" s="86"/>
      <c r="BC395" s="86"/>
      <c r="BD395" s="86"/>
      <c r="BE395" s="86"/>
      <c r="BF395" s="86"/>
      <c r="BG395" s="86"/>
      <c r="BH395" s="86"/>
      <c r="BI395" s="86"/>
      <c r="BJ395" s="86"/>
      <c r="BK395" s="86"/>
      <c r="BL395" s="86"/>
      <c r="BM395" s="86"/>
      <c r="BN395" s="86"/>
    </row>
    <row r="396" spans="1:66" s="87" customFormat="1" ht="27" x14ac:dyDescent="0.2">
      <c r="A396" s="86"/>
      <c r="B396" s="89"/>
      <c r="C396" s="100" t="s">
        <v>230</v>
      </c>
      <c r="D396" s="96">
        <v>733.56210999999996</v>
      </c>
      <c r="E396" s="96">
        <v>64.740629999999996</v>
      </c>
      <c r="F396" s="96">
        <v>75.651939999999996</v>
      </c>
      <c r="G396" s="96">
        <v>86.563249999999996</v>
      </c>
      <c r="H396" s="96"/>
      <c r="I396" s="96">
        <v>64.740629999999996</v>
      </c>
      <c r="J396" s="96">
        <v>75.651939999999996</v>
      </c>
      <c r="K396" s="96">
        <v>86.563249999999996</v>
      </c>
      <c r="AH396" s="86"/>
      <c r="AI396" s="86"/>
      <c r="AJ396" s="86"/>
      <c r="AK396" s="86"/>
      <c r="AL396" s="86"/>
      <c r="AM396" s="86"/>
      <c r="AN396" s="86"/>
      <c r="AO396" s="86"/>
      <c r="AP396" s="86"/>
      <c r="AQ396" s="86"/>
      <c r="AR396" s="86"/>
      <c r="AS396" s="86"/>
      <c r="AT396" s="86"/>
      <c r="AU396" s="86"/>
      <c r="AV396" s="86"/>
      <c r="AW396" s="86"/>
      <c r="AX396" s="86"/>
      <c r="AY396" s="86"/>
      <c r="AZ396" s="86"/>
      <c r="BA396" s="86"/>
      <c r="BB396" s="86"/>
      <c r="BC396" s="86"/>
      <c r="BD396" s="86"/>
      <c r="BE396" s="86"/>
      <c r="BF396" s="86"/>
      <c r="BG396" s="86"/>
      <c r="BH396" s="86"/>
      <c r="BI396" s="86"/>
      <c r="BJ396" s="86"/>
      <c r="BK396" s="86"/>
      <c r="BL396" s="86"/>
      <c r="BM396" s="86"/>
      <c r="BN396" s="86"/>
    </row>
    <row r="397" spans="1:66" s="87" customFormat="1" ht="13.5" x14ac:dyDescent="0.2">
      <c r="A397" s="86"/>
      <c r="B397" s="89"/>
      <c r="C397" s="116" t="s">
        <v>0</v>
      </c>
      <c r="D397" s="98">
        <v>733.56210999999996</v>
      </c>
      <c r="E397" s="98">
        <v>64.740629999999996</v>
      </c>
      <c r="F397" s="98">
        <v>75.651939999999996</v>
      </c>
      <c r="G397" s="98">
        <v>86.563249999999996</v>
      </c>
      <c r="H397" s="98"/>
      <c r="I397" s="98">
        <v>64.740629999999996</v>
      </c>
      <c r="J397" s="98">
        <v>75.651939999999996</v>
      </c>
      <c r="K397" s="98">
        <v>86.563249999999996</v>
      </c>
      <c r="AH397" s="86"/>
      <c r="AI397" s="86"/>
      <c r="AJ397" s="86"/>
      <c r="AK397" s="86"/>
      <c r="AL397" s="86"/>
      <c r="AM397" s="86"/>
      <c r="AN397" s="86"/>
      <c r="AO397" s="86"/>
      <c r="AP397" s="86"/>
      <c r="AQ397" s="86"/>
      <c r="AR397" s="86"/>
      <c r="AS397" s="86"/>
      <c r="AT397" s="86"/>
      <c r="AU397" s="86"/>
      <c r="AV397" s="86"/>
      <c r="AW397" s="86"/>
      <c r="AX397" s="86"/>
      <c r="AY397" s="86"/>
      <c r="AZ397" s="86"/>
      <c r="BA397" s="86"/>
      <c r="BB397" s="86"/>
      <c r="BC397" s="86"/>
      <c r="BD397" s="86"/>
      <c r="BE397" s="86"/>
      <c r="BF397" s="86"/>
      <c r="BG397" s="86"/>
      <c r="BH397" s="86"/>
      <c r="BI397" s="86"/>
      <c r="BJ397" s="86"/>
      <c r="BK397" s="86"/>
      <c r="BL397" s="86"/>
      <c r="BM397" s="86"/>
      <c r="BN397" s="86"/>
    </row>
    <row r="398" spans="1:66" s="87" customFormat="1" ht="13.5" x14ac:dyDescent="0.2">
      <c r="A398" s="86"/>
      <c r="B398" s="89"/>
      <c r="C398" s="116" t="s">
        <v>2</v>
      </c>
      <c r="D398" s="98">
        <v>0</v>
      </c>
      <c r="E398" s="98">
        <v>0</v>
      </c>
      <c r="F398" s="98">
        <v>0</v>
      </c>
      <c r="G398" s="98">
        <v>0</v>
      </c>
      <c r="H398" s="98"/>
      <c r="I398" s="98">
        <v>0</v>
      </c>
      <c r="J398" s="98">
        <v>0</v>
      </c>
      <c r="K398" s="98">
        <v>0</v>
      </c>
      <c r="AH398" s="86"/>
      <c r="AI398" s="86"/>
      <c r="AJ398" s="86"/>
      <c r="AK398" s="86"/>
      <c r="AL398" s="86"/>
      <c r="AM398" s="86"/>
      <c r="AN398" s="86"/>
      <c r="AO398" s="86"/>
      <c r="AP398" s="86"/>
      <c r="AQ398" s="86"/>
      <c r="AR398" s="86"/>
      <c r="AS398" s="86"/>
      <c r="AT398" s="86"/>
      <c r="AU398" s="86"/>
      <c r="AV398" s="86"/>
      <c r="AW398" s="86"/>
      <c r="AX398" s="86"/>
      <c r="AY398" s="86"/>
      <c r="AZ398" s="86"/>
      <c r="BA398" s="86"/>
      <c r="BB398" s="86"/>
      <c r="BC398" s="86"/>
      <c r="BD398" s="86"/>
      <c r="BE398" s="86"/>
      <c r="BF398" s="86"/>
      <c r="BG398" s="86"/>
      <c r="BH398" s="86"/>
      <c r="BI398" s="86"/>
      <c r="BJ398" s="86"/>
      <c r="BK398" s="86"/>
      <c r="BL398" s="86"/>
      <c r="BM398" s="86"/>
      <c r="BN398" s="86"/>
    </row>
    <row r="399" spans="1:66" s="87" customFormat="1" ht="13.5" x14ac:dyDescent="0.2">
      <c r="A399" s="86"/>
      <c r="B399" s="89"/>
      <c r="C399" s="100" t="s">
        <v>229</v>
      </c>
      <c r="D399" s="96">
        <v>2271.4180000000001</v>
      </c>
      <c r="E399" s="96">
        <v>0</v>
      </c>
      <c r="F399" s="96">
        <v>0</v>
      </c>
      <c r="G399" s="96">
        <v>0</v>
      </c>
      <c r="H399" s="96"/>
      <c r="I399" s="96">
        <v>0</v>
      </c>
      <c r="J399" s="96">
        <v>0</v>
      </c>
      <c r="K399" s="96">
        <v>0</v>
      </c>
      <c r="AH399" s="86"/>
      <c r="AI399" s="86"/>
      <c r="AJ399" s="86"/>
      <c r="AK399" s="86"/>
      <c r="AL399" s="86"/>
      <c r="AM399" s="86"/>
      <c r="AN399" s="86"/>
      <c r="AO399" s="86"/>
      <c r="AP399" s="86"/>
      <c r="AQ399" s="86"/>
      <c r="AR399" s="86"/>
      <c r="AS399" s="86"/>
      <c r="AT399" s="86"/>
      <c r="AU399" s="86"/>
      <c r="AV399" s="86"/>
      <c r="AW399" s="86"/>
      <c r="AX399" s="86"/>
      <c r="AY399" s="86"/>
      <c r="AZ399" s="86"/>
      <c r="BA399" s="86"/>
      <c r="BB399" s="86"/>
      <c r="BC399" s="86"/>
      <c r="BD399" s="86"/>
      <c r="BE399" s="86"/>
      <c r="BF399" s="86"/>
      <c r="BG399" s="86"/>
      <c r="BH399" s="86"/>
      <c r="BI399" s="86"/>
      <c r="BJ399" s="86"/>
      <c r="BK399" s="86"/>
      <c r="BL399" s="86"/>
      <c r="BM399" s="86"/>
      <c r="BN399" s="86"/>
    </row>
    <row r="400" spans="1:66" s="87" customFormat="1" ht="13.5" x14ac:dyDescent="0.2">
      <c r="A400" s="86"/>
      <c r="B400" s="89"/>
      <c r="C400" s="116" t="s">
        <v>0</v>
      </c>
      <c r="D400" s="98">
        <v>2271.4180000000001</v>
      </c>
      <c r="E400" s="98">
        <v>0</v>
      </c>
      <c r="F400" s="98">
        <v>0</v>
      </c>
      <c r="G400" s="98">
        <v>0</v>
      </c>
      <c r="H400" s="98"/>
      <c r="I400" s="98">
        <v>0</v>
      </c>
      <c r="J400" s="98">
        <v>0</v>
      </c>
      <c r="K400" s="98">
        <v>0</v>
      </c>
      <c r="AH400" s="86"/>
      <c r="AI400" s="86"/>
      <c r="AJ400" s="86"/>
      <c r="AK400" s="86"/>
      <c r="AL400" s="86"/>
      <c r="AM400" s="86"/>
      <c r="AN400" s="86"/>
      <c r="AO400" s="86"/>
      <c r="AP400" s="86"/>
      <c r="AQ400" s="86"/>
      <c r="AR400" s="86"/>
      <c r="AS400" s="86"/>
      <c r="AT400" s="86"/>
      <c r="AU400" s="86"/>
      <c r="AV400" s="86"/>
      <c r="AW400" s="86"/>
      <c r="AX400" s="86"/>
      <c r="AY400" s="86"/>
      <c r="AZ400" s="86"/>
      <c r="BA400" s="86"/>
      <c r="BB400" s="86"/>
      <c r="BC400" s="86"/>
      <c r="BD400" s="86"/>
      <c r="BE400" s="86"/>
      <c r="BF400" s="86"/>
      <c r="BG400" s="86"/>
      <c r="BH400" s="86"/>
      <c r="BI400" s="86"/>
      <c r="BJ400" s="86"/>
      <c r="BK400" s="86"/>
      <c r="BL400" s="86"/>
      <c r="BM400" s="86"/>
      <c r="BN400" s="86"/>
    </row>
    <row r="401" spans="1:66" s="87" customFormat="1" ht="13.5" x14ac:dyDescent="0.2">
      <c r="B401" s="89"/>
      <c r="C401" s="116" t="s">
        <v>2</v>
      </c>
      <c r="D401" s="98">
        <v>0</v>
      </c>
      <c r="E401" s="98">
        <v>0</v>
      </c>
      <c r="F401" s="98">
        <v>0</v>
      </c>
      <c r="G401" s="98">
        <v>0</v>
      </c>
      <c r="H401" s="98"/>
      <c r="I401" s="98">
        <v>0</v>
      </c>
      <c r="J401" s="98">
        <v>0</v>
      </c>
      <c r="K401" s="98">
        <v>0</v>
      </c>
    </row>
    <row r="402" spans="1:66" s="87" customFormat="1" ht="27" x14ac:dyDescent="0.2">
      <c r="A402" s="86"/>
      <c r="B402" s="89"/>
      <c r="C402" s="100" t="s">
        <v>235</v>
      </c>
      <c r="D402" s="96">
        <v>545.96496999999999</v>
      </c>
      <c r="E402" s="96">
        <v>287.70889000000005</v>
      </c>
      <c r="F402" s="96">
        <v>336.13172000000009</v>
      </c>
      <c r="G402" s="96">
        <v>384.55455000000012</v>
      </c>
      <c r="H402" s="96"/>
      <c r="I402" s="96">
        <v>287.30889000000008</v>
      </c>
      <c r="J402" s="96">
        <v>335.73172000000011</v>
      </c>
      <c r="K402" s="96">
        <v>384.15455000000009</v>
      </c>
      <c r="AH402" s="86"/>
      <c r="AI402" s="86"/>
      <c r="AJ402" s="86"/>
      <c r="AK402" s="86"/>
      <c r="AL402" s="86"/>
      <c r="AM402" s="86"/>
      <c r="AN402" s="86"/>
      <c r="AO402" s="86"/>
      <c r="AP402" s="86"/>
      <c r="AQ402" s="86"/>
      <c r="AR402" s="86"/>
      <c r="AS402" s="86"/>
      <c r="AT402" s="86"/>
      <c r="AU402" s="86"/>
      <c r="AV402" s="86"/>
      <c r="AW402" s="86"/>
      <c r="AX402" s="86"/>
      <c r="AY402" s="86"/>
      <c r="AZ402" s="86"/>
      <c r="BA402" s="86"/>
      <c r="BB402" s="86"/>
      <c r="BC402" s="86"/>
      <c r="BD402" s="86"/>
      <c r="BE402" s="86"/>
      <c r="BF402" s="86"/>
      <c r="BG402" s="86"/>
      <c r="BH402" s="86"/>
      <c r="BI402" s="86"/>
      <c r="BJ402" s="86"/>
      <c r="BK402" s="86"/>
      <c r="BL402" s="86"/>
      <c r="BM402" s="86"/>
      <c r="BN402" s="86"/>
    </row>
    <row r="403" spans="1:66" s="87" customFormat="1" ht="13.5" x14ac:dyDescent="0.2">
      <c r="A403" s="86"/>
      <c r="B403" s="89"/>
      <c r="C403" s="116" t="s">
        <v>0</v>
      </c>
      <c r="D403" s="98">
        <v>545.96496999999999</v>
      </c>
      <c r="E403" s="98">
        <v>287.70889000000005</v>
      </c>
      <c r="F403" s="98">
        <v>336.13172000000009</v>
      </c>
      <c r="G403" s="98">
        <v>384.55455000000012</v>
      </c>
      <c r="H403" s="98"/>
      <c r="I403" s="98">
        <v>287.30889000000008</v>
      </c>
      <c r="J403" s="98">
        <v>335.73172000000011</v>
      </c>
      <c r="K403" s="98">
        <v>384.15455000000009</v>
      </c>
      <c r="AH403" s="86"/>
      <c r="AI403" s="86"/>
      <c r="AJ403" s="86"/>
      <c r="AK403" s="86"/>
      <c r="AL403" s="86"/>
      <c r="AM403" s="86"/>
      <c r="AN403" s="86"/>
      <c r="AO403" s="86"/>
      <c r="AP403" s="86"/>
      <c r="AQ403" s="86"/>
      <c r="AR403" s="86"/>
      <c r="AS403" s="86"/>
      <c r="AT403" s="86"/>
      <c r="AU403" s="86"/>
      <c r="AV403" s="86"/>
      <c r="AW403" s="86"/>
      <c r="AX403" s="86"/>
      <c r="AY403" s="86"/>
      <c r="AZ403" s="86"/>
      <c r="BA403" s="86"/>
      <c r="BB403" s="86"/>
      <c r="BC403" s="86"/>
      <c r="BD403" s="86"/>
      <c r="BE403" s="86"/>
      <c r="BF403" s="86"/>
      <c r="BG403" s="86"/>
      <c r="BH403" s="86"/>
      <c r="BI403" s="86"/>
      <c r="BJ403" s="86"/>
      <c r="BK403" s="86"/>
      <c r="BL403" s="86"/>
      <c r="BM403" s="86"/>
      <c r="BN403" s="86"/>
    </row>
    <row r="404" spans="1:66" s="87" customFormat="1" ht="13.5" x14ac:dyDescent="0.2">
      <c r="A404" s="86"/>
      <c r="B404" s="89"/>
      <c r="C404" s="116" t="s">
        <v>2</v>
      </c>
      <c r="D404" s="98">
        <v>0</v>
      </c>
      <c r="E404" s="98">
        <v>0</v>
      </c>
      <c r="F404" s="98">
        <v>0</v>
      </c>
      <c r="G404" s="98">
        <v>0</v>
      </c>
      <c r="H404" s="98"/>
      <c r="I404" s="98">
        <v>0</v>
      </c>
      <c r="J404" s="98">
        <v>0</v>
      </c>
      <c r="K404" s="98">
        <v>0</v>
      </c>
      <c r="AH404" s="86"/>
      <c r="AI404" s="86"/>
      <c r="AJ404" s="86"/>
      <c r="AK404" s="86"/>
      <c r="AL404" s="86"/>
      <c r="AM404" s="86"/>
      <c r="AN404" s="86"/>
      <c r="AO404" s="86"/>
      <c r="AP404" s="86"/>
      <c r="AQ404" s="86"/>
      <c r="AR404" s="86"/>
      <c r="AS404" s="86"/>
      <c r="AT404" s="86"/>
      <c r="AU404" s="86"/>
      <c r="AV404" s="86"/>
      <c r="AW404" s="86"/>
      <c r="AX404" s="86"/>
      <c r="AY404" s="86"/>
      <c r="AZ404" s="86"/>
      <c r="BA404" s="86"/>
      <c r="BB404" s="86"/>
      <c r="BC404" s="86"/>
      <c r="BD404" s="86"/>
      <c r="BE404" s="86"/>
      <c r="BF404" s="86"/>
      <c r="BG404" s="86"/>
      <c r="BH404" s="86"/>
      <c r="BI404" s="86"/>
      <c r="BJ404" s="86"/>
      <c r="BK404" s="86"/>
      <c r="BL404" s="86"/>
      <c r="BM404" s="86"/>
      <c r="BN404" s="86"/>
    </row>
    <row r="405" spans="1:66" s="87" customFormat="1" ht="13.5" x14ac:dyDescent="0.2">
      <c r="A405" s="86"/>
      <c r="B405" s="89"/>
      <c r="C405" s="100" t="s">
        <v>268</v>
      </c>
      <c r="D405" s="96">
        <v>320</v>
      </c>
      <c r="E405" s="96">
        <v>231.45</v>
      </c>
      <c r="F405" s="96">
        <v>231.45</v>
      </c>
      <c r="G405" s="96">
        <v>231.45</v>
      </c>
      <c r="H405" s="96"/>
      <c r="I405" s="96">
        <v>231.45</v>
      </c>
      <c r="J405" s="96">
        <v>231.45</v>
      </c>
      <c r="K405" s="96">
        <v>231.45</v>
      </c>
      <c r="AH405" s="86"/>
      <c r="AI405" s="86"/>
      <c r="AJ405" s="86"/>
      <c r="AK405" s="86"/>
      <c r="AL405" s="86"/>
      <c r="AM405" s="86"/>
      <c r="AN405" s="86"/>
      <c r="AO405" s="86"/>
      <c r="AP405" s="86"/>
      <c r="AQ405" s="86"/>
      <c r="AR405" s="86"/>
      <c r="AS405" s="86"/>
      <c r="AT405" s="86"/>
      <c r="AU405" s="86"/>
      <c r="AV405" s="86"/>
      <c r="AW405" s="86"/>
      <c r="AX405" s="86"/>
      <c r="AY405" s="86"/>
      <c r="AZ405" s="86"/>
      <c r="BA405" s="86"/>
      <c r="BB405" s="86"/>
      <c r="BC405" s="86"/>
      <c r="BD405" s="86"/>
      <c r="BE405" s="86"/>
      <c r="BF405" s="86"/>
      <c r="BG405" s="86"/>
      <c r="BH405" s="86"/>
      <c r="BI405" s="86"/>
      <c r="BJ405" s="86"/>
      <c r="BK405" s="86"/>
      <c r="BL405" s="86"/>
      <c r="BM405" s="86"/>
      <c r="BN405" s="86"/>
    </row>
    <row r="406" spans="1:66" s="87" customFormat="1" ht="13.5" x14ac:dyDescent="0.2">
      <c r="A406" s="86"/>
      <c r="B406" s="89"/>
      <c r="C406" s="116" t="s">
        <v>0</v>
      </c>
      <c r="D406" s="98">
        <v>320</v>
      </c>
      <c r="E406" s="98">
        <v>231.45</v>
      </c>
      <c r="F406" s="98">
        <v>231.45</v>
      </c>
      <c r="G406" s="98">
        <v>231.45</v>
      </c>
      <c r="H406" s="98"/>
      <c r="I406" s="98">
        <v>231.45</v>
      </c>
      <c r="J406" s="98">
        <v>231.45</v>
      </c>
      <c r="K406" s="98">
        <v>231.45</v>
      </c>
      <c r="AH406" s="86"/>
      <c r="AI406" s="86"/>
      <c r="AJ406" s="86"/>
      <c r="AK406" s="86"/>
      <c r="AL406" s="86"/>
      <c r="AM406" s="86"/>
      <c r="AN406" s="86"/>
      <c r="AO406" s="86"/>
      <c r="AP406" s="86"/>
      <c r="AQ406" s="86"/>
      <c r="AR406" s="86"/>
      <c r="AS406" s="86"/>
      <c r="AT406" s="86"/>
      <c r="AU406" s="86"/>
      <c r="AV406" s="86"/>
      <c r="AW406" s="86"/>
      <c r="AX406" s="86"/>
      <c r="AY406" s="86"/>
      <c r="AZ406" s="86"/>
      <c r="BA406" s="86"/>
      <c r="BB406" s="86"/>
      <c r="BC406" s="86"/>
      <c r="BD406" s="86"/>
      <c r="BE406" s="86"/>
      <c r="BF406" s="86"/>
      <c r="BG406" s="86"/>
      <c r="BH406" s="86"/>
      <c r="BI406" s="86"/>
      <c r="BJ406" s="86"/>
      <c r="BK406" s="86"/>
      <c r="BL406" s="86"/>
      <c r="BM406" s="86"/>
      <c r="BN406" s="86"/>
    </row>
    <row r="407" spans="1:66" s="87" customFormat="1" ht="13.5" x14ac:dyDescent="0.2">
      <c r="A407" s="86"/>
      <c r="B407" s="89"/>
      <c r="C407" s="116" t="s">
        <v>2</v>
      </c>
      <c r="D407" s="98">
        <v>0</v>
      </c>
      <c r="E407" s="98">
        <v>0</v>
      </c>
      <c r="F407" s="98">
        <v>0</v>
      </c>
      <c r="G407" s="98">
        <v>0</v>
      </c>
      <c r="H407" s="98"/>
      <c r="I407" s="98">
        <v>0</v>
      </c>
      <c r="J407" s="98">
        <v>0</v>
      </c>
      <c r="K407" s="98">
        <v>0</v>
      </c>
      <c r="AH407" s="86"/>
      <c r="AI407" s="86"/>
      <c r="AJ407" s="86"/>
      <c r="AK407" s="86"/>
      <c r="AL407" s="86"/>
      <c r="AM407" s="86"/>
      <c r="AN407" s="86"/>
      <c r="AO407" s="86"/>
      <c r="AP407" s="86"/>
      <c r="AQ407" s="86"/>
      <c r="AR407" s="86"/>
      <c r="AS407" s="86"/>
      <c r="AT407" s="86"/>
      <c r="AU407" s="86"/>
      <c r="AV407" s="86"/>
      <c r="AW407" s="86"/>
      <c r="AX407" s="86"/>
      <c r="AY407" s="86"/>
      <c r="AZ407" s="86"/>
      <c r="BA407" s="86"/>
      <c r="BB407" s="86"/>
      <c r="BC407" s="86"/>
      <c r="BD407" s="86"/>
      <c r="BE407" s="86"/>
      <c r="BF407" s="86"/>
      <c r="BG407" s="86"/>
      <c r="BH407" s="86"/>
      <c r="BI407" s="86"/>
      <c r="BJ407" s="86"/>
      <c r="BK407" s="86"/>
      <c r="BL407" s="86"/>
      <c r="BM407" s="86"/>
      <c r="BN407" s="86"/>
    </row>
    <row r="408" spans="1:66" s="87" customFormat="1" ht="27" x14ac:dyDescent="0.2">
      <c r="A408" s="86"/>
      <c r="B408" s="89"/>
      <c r="C408" s="100" t="s">
        <v>99</v>
      </c>
      <c r="D408" s="96">
        <v>25662.599879999998</v>
      </c>
      <c r="E408" s="96">
        <v>14760.62399</v>
      </c>
      <c r="F408" s="96">
        <v>16966.546980000003</v>
      </c>
      <c r="G408" s="96">
        <v>19172.469969999998</v>
      </c>
      <c r="H408" s="96"/>
      <c r="I408" s="96">
        <v>12018.6405</v>
      </c>
      <c r="J408" s="96">
        <v>14083.075939999999</v>
      </c>
      <c r="K408" s="96">
        <v>16386.355840000004</v>
      </c>
      <c r="AH408" s="86"/>
      <c r="AI408" s="86"/>
      <c r="AJ408" s="86"/>
      <c r="AK408" s="86"/>
      <c r="AL408" s="86"/>
      <c r="AM408" s="86"/>
      <c r="AN408" s="86"/>
      <c r="AO408" s="86"/>
      <c r="AP408" s="86"/>
      <c r="AQ408" s="86"/>
      <c r="AR408" s="86"/>
      <c r="AS408" s="86"/>
      <c r="AT408" s="86"/>
      <c r="AU408" s="86"/>
      <c r="AV408" s="86"/>
      <c r="AW408" s="86"/>
      <c r="AX408" s="86"/>
      <c r="AY408" s="86"/>
      <c r="AZ408" s="86"/>
      <c r="BA408" s="86"/>
      <c r="BB408" s="86"/>
      <c r="BC408" s="86"/>
      <c r="BD408" s="86"/>
      <c r="BE408" s="86"/>
      <c r="BF408" s="86"/>
      <c r="BG408" s="86"/>
      <c r="BH408" s="86"/>
      <c r="BI408" s="86"/>
      <c r="BJ408" s="86"/>
      <c r="BK408" s="86"/>
      <c r="BL408" s="86"/>
      <c r="BM408" s="86"/>
      <c r="BN408" s="86"/>
    </row>
    <row r="409" spans="1:66" s="87" customFormat="1" ht="13.5" x14ac:dyDescent="0.2">
      <c r="A409" s="86"/>
      <c r="B409" s="89"/>
      <c r="C409" s="116" t="s">
        <v>0</v>
      </c>
      <c r="D409" s="98">
        <v>25662.599879999998</v>
      </c>
      <c r="E409" s="98">
        <v>14760.62399</v>
      </c>
      <c r="F409" s="98">
        <v>16966.546980000003</v>
      </c>
      <c r="G409" s="98">
        <v>19172.469969999998</v>
      </c>
      <c r="H409" s="98"/>
      <c r="I409" s="98">
        <v>12018.6405</v>
      </c>
      <c r="J409" s="98">
        <v>14083.075939999999</v>
      </c>
      <c r="K409" s="98">
        <v>16386.355840000004</v>
      </c>
      <c r="AH409" s="86"/>
      <c r="AI409" s="86"/>
      <c r="AJ409" s="86"/>
      <c r="AK409" s="86"/>
      <c r="AL409" s="86"/>
      <c r="AM409" s="86"/>
      <c r="AN409" s="86"/>
      <c r="AO409" s="86"/>
      <c r="AP409" s="86"/>
      <c r="AQ409" s="86"/>
      <c r="AR409" s="86"/>
      <c r="AS409" s="86"/>
      <c r="AT409" s="86"/>
      <c r="AU409" s="86"/>
      <c r="AV409" s="86"/>
      <c r="AW409" s="86"/>
      <c r="AX409" s="86"/>
      <c r="AY409" s="86"/>
      <c r="AZ409" s="86"/>
      <c r="BA409" s="86"/>
      <c r="BB409" s="86"/>
      <c r="BC409" s="86"/>
      <c r="BD409" s="86"/>
      <c r="BE409" s="86"/>
      <c r="BF409" s="86"/>
      <c r="BG409" s="86"/>
      <c r="BH409" s="86"/>
      <c r="BI409" s="86"/>
      <c r="BJ409" s="86"/>
      <c r="BK409" s="86"/>
      <c r="BL409" s="86"/>
      <c r="BM409" s="86"/>
      <c r="BN409" s="86"/>
    </row>
    <row r="410" spans="1:66" s="87" customFormat="1" ht="13.5" x14ac:dyDescent="0.2">
      <c r="A410" s="86"/>
      <c r="B410" s="89"/>
      <c r="C410" s="116" t="s">
        <v>2</v>
      </c>
      <c r="D410" s="98">
        <v>0</v>
      </c>
      <c r="E410" s="98">
        <v>0</v>
      </c>
      <c r="F410" s="98">
        <v>0</v>
      </c>
      <c r="G410" s="98">
        <v>0</v>
      </c>
      <c r="H410" s="98"/>
      <c r="I410" s="98">
        <v>0</v>
      </c>
      <c r="J410" s="98">
        <v>0</v>
      </c>
      <c r="K410" s="98">
        <v>0</v>
      </c>
      <c r="AH410" s="86"/>
      <c r="AI410" s="86"/>
      <c r="AJ410" s="86"/>
      <c r="AK410" s="86"/>
      <c r="AL410" s="86"/>
      <c r="AM410" s="86"/>
      <c r="AN410" s="86"/>
      <c r="AO410" s="86"/>
      <c r="AP410" s="86"/>
      <c r="AQ410" s="86"/>
      <c r="AR410" s="86"/>
      <c r="AS410" s="86"/>
      <c r="AT410" s="86"/>
      <c r="AU410" s="86"/>
      <c r="AV410" s="86"/>
      <c r="AW410" s="86"/>
      <c r="AX410" s="86"/>
      <c r="AY410" s="86"/>
      <c r="AZ410" s="86"/>
      <c r="BA410" s="86"/>
      <c r="BB410" s="86"/>
      <c r="BC410" s="86"/>
      <c r="BD410" s="86"/>
      <c r="BE410" s="86"/>
      <c r="BF410" s="86"/>
      <c r="BG410" s="86"/>
      <c r="BH410" s="86"/>
      <c r="BI410" s="86"/>
      <c r="BJ410" s="86"/>
      <c r="BK410" s="86"/>
      <c r="BL410" s="86"/>
      <c r="BM410" s="86"/>
      <c r="BN410" s="86"/>
    </row>
    <row r="411" spans="1:66" s="87" customFormat="1" ht="13.5" x14ac:dyDescent="0.2">
      <c r="A411" s="86"/>
      <c r="B411" s="89"/>
      <c r="C411" s="100" t="s">
        <v>262</v>
      </c>
      <c r="D411" s="96">
        <v>297.94200000000001</v>
      </c>
      <c r="E411" s="96">
        <v>89.180999999999997</v>
      </c>
      <c r="F411" s="96">
        <v>89.180999999999997</v>
      </c>
      <c r="G411" s="96">
        <v>89.180999999999997</v>
      </c>
      <c r="H411" s="96"/>
      <c r="I411" s="96">
        <v>89.180999999999997</v>
      </c>
      <c r="J411" s="96">
        <v>89.180999999999997</v>
      </c>
      <c r="K411" s="96">
        <v>89.180999999999997</v>
      </c>
      <c r="AH411" s="86"/>
      <c r="AI411" s="86"/>
      <c r="AJ411" s="86"/>
      <c r="AK411" s="86"/>
      <c r="AL411" s="86"/>
      <c r="AM411" s="86"/>
      <c r="AN411" s="86"/>
      <c r="AO411" s="86"/>
      <c r="AP411" s="86"/>
      <c r="AQ411" s="86"/>
      <c r="AR411" s="86"/>
      <c r="AS411" s="86"/>
      <c r="AT411" s="86"/>
      <c r="AU411" s="86"/>
      <c r="AV411" s="86"/>
      <c r="AW411" s="86"/>
      <c r="AX411" s="86"/>
      <c r="AY411" s="86"/>
      <c r="AZ411" s="86"/>
      <c r="BA411" s="86"/>
      <c r="BB411" s="86"/>
      <c r="BC411" s="86"/>
      <c r="BD411" s="86"/>
      <c r="BE411" s="86"/>
      <c r="BF411" s="86"/>
      <c r="BG411" s="86"/>
      <c r="BH411" s="86"/>
      <c r="BI411" s="86"/>
      <c r="BJ411" s="86"/>
      <c r="BK411" s="86"/>
      <c r="BL411" s="86"/>
      <c r="BM411" s="86"/>
      <c r="BN411" s="86"/>
    </row>
    <row r="412" spans="1:66" s="87" customFormat="1" ht="13.5" x14ac:dyDescent="0.2">
      <c r="A412" s="86"/>
      <c r="B412" s="89"/>
      <c r="C412" s="116" t="s">
        <v>0</v>
      </c>
      <c r="D412" s="98">
        <v>297.94200000000001</v>
      </c>
      <c r="E412" s="98">
        <v>89.180999999999997</v>
      </c>
      <c r="F412" s="98">
        <v>89.180999999999997</v>
      </c>
      <c r="G412" s="98">
        <v>89.180999999999997</v>
      </c>
      <c r="H412" s="98"/>
      <c r="I412" s="98">
        <v>89.180999999999997</v>
      </c>
      <c r="J412" s="98">
        <v>89.180999999999997</v>
      </c>
      <c r="K412" s="98">
        <v>89.180999999999997</v>
      </c>
      <c r="AH412" s="86"/>
      <c r="AI412" s="86"/>
      <c r="AJ412" s="86"/>
      <c r="AK412" s="86"/>
      <c r="AL412" s="86"/>
      <c r="AM412" s="86"/>
      <c r="AN412" s="86"/>
      <c r="AO412" s="86"/>
      <c r="AP412" s="86"/>
      <c r="AQ412" s="86"/>
      <c r="AR412" s="86"/>
      <c r="AS412" s="86"/>
      <c r="AT412" s="86"/>
      <c r="AU412" s="86"/>
      <c r="AV412" s="86"/>
      <c r="AW412" s="86"/>
      <c r="AX412" s="86"/>
      <c r="AY412" s="86"/>
      <c r="AZ412" s="86"/>
      <c r="BA412" s="86"/>
      <c r="BB412" s="86"/>
      <c r="BC412" s="86"/>
      <c r="BD412" s="86"/>
      <c r="BE412" s="86"/>
      <c r="BF412" s="86"/>
      <c r="BG412" s="86"/>
      <c r="BH412" s="86"/>
      <c r="BI412" s="86"/>
      <c r="BJ412" s="86"/>
      <c r="BK412" s="86"/>
      <c r="BL412" s="86"/>
      <c r="BM412" s="86"/>
      <c r="BN412" s="86"/>
    </row>
    <row r="413" spans="1:66" s="87" customFormat="1" ht="13.5" x14ac:dyDescent="0.2">
      <c r="A413" s="86"/>
      <c r="B413" s="89"/>
      <c r="C413" s="116" t="s">
        <v>2</v>
      </c>
      <c r="D413" s="98">
        <v>0</v>
      </c>
      <c r="E413" s="98">
        <v>0</v>
      </c>
      <c r="F413" s="98">
        <v>0</v>
      </c>
      <c r="G413" s="98">
        <v>0</v>
      </c>
      <c r="H413" s="98"/>
      <c r="I413" s="98">
        <v>0</v>
      </c>
      <c r="J413" s="98">
        <v>0</v>
      </c>
      <c r="K413" s="98">
        <v>0</v>
      </c>
      <c r="AH413" s="86"/>
      <c r="AI413" s="86"/>
      <c r="AJ413" s="86"/>
      <c r="AK413" s="86"/>
      <c r="AL413" s="86"/>
      <c r="AM413" s="86"/>
      <c r="AN413" s="86"/>
      <c r="AO413" s="86"/>
      <c r="AP413" s="86"/>
      <c r="AQ413" s="86"/>
      <c r="AR413" s="86"/>
      <c r="AS413" s="86"/>
      <c r="AT413" s="86"/>
      <c r="AU413" s="86"/>
      <c r="AV413" s="86"/>
      <c r="AW413" s="86"/>
      <c r="AX413" s="86"/>
      <c r="AY413" s="86"/>
      <c r="AZ413" s="86"/>
      <c r="BA413" s="86"/>
      <c r="BB413" s="86"/>
      <c r="BC413" s="86"/>
      <c r="BD413" s="86"/>
      <c r="BE413" s="86"/>
      <c r="BF413" s="86"/>
      <c r="BG413" s="86"/>
      <c r="BH413" s="86"/>
      <c r="BI413" s="86"/>
      <c r="BJ413" s="86"/>
      <c r="BK413" s="86"/>
      <c r="BL413" s="86"/>
      <c r="BM413" s="86"/>
      <c r="BN413" s="86"/>
    </row>
    <row r="414" spans="1:66" s="87" customFormat="1" ht="13.5" x14ac:dyDescent="0.2">
      <c r="A414" s="86"/>
      <c r="B414" s="89"/>
      <c r="C414" s="100" t="s">
        <v>209</v>
      </c>
      <c r="D414" s="96">
        <v>494582.147</v>
      </c>
      <c r="E414" s="96">
        <v>481947.18063999998</v>
      </c>
      <c r="F414" s="96">
        <v>486785</v>
      </c>
      <c r="G414" s="96">
        <v>490685</v>
      </c>
      <c r="H414" s="96"/>
      <c r="I414" s="96">
        <v>481947.18063999998</v>
      </c>
      <c r="J414" s="96">
        <v>486785</v>
      </c>
      <c r="K414" s="96">
        <v>490685</v>
      </c>
      <c r="AH414" s="86"/>
      <c r="AI414" s="86"/>
      <c r="AJ414" s="86"/>
      <c r="AK414" s="86"/>
      <c r="AL414" s="86"/>
      <c r="AM414" s="86"/>
      <c r="AN414" s="86"/>
      <c r="AO414" s="86"/>
      <c r="AP414" s="86"/>
      <c r="AQ414" s="86"/>
      <c r="AR414" s="86"/>
      <c r="AS414" s="86"/>
      <c r="AT414" s="86"/>
      <c r="AU414" s="86"/>
      <c r="AV414" s="86"/>
      <c r="AW414" s="86"/>
      <c r="AX414" s="86"/>
      <c r="AY414" s="86"/>
      <c r="AZ414" s="86"/>
      <c r="BA414" s="86"/>
      <c r="BB414" s="86"/>
      <c r="BC414" s="86"/>
      <c r="BD414" s="86"/>
      <c r="BE414" s="86"/>
      <c r="BF414" s="86"/>
      <c r="BG414" s="86"/>
      <c r="BH414" s="86"/>
      <c r="BI414" s="86"/>
      <c r="BJ414" s="86"/>
      <c r="BK414" s="86"/>
      <c r="BL414" s="86"/>
      <c r="BM414" s="86"/>
      <c r="BN414" s="86"/>
    </row>
    <row r="415" spans="1:66" s="87" customFormat="1" ht="13.5" x14ac:dyDescent="0.2">
      <c r="A415" s="86"/>
      <c r="B415" s="89"/>
      <c r="C415" s="116" t="s">
        <v>0</v>
      </c>
      <c r="D415" s="98">
        <v>42797.146999999997</v>
      </c>
      <c r="E415" s="98">
        <v>30162.180640000002</v>
      </c>
      <c r="F415" s="98">
        <v>35000</v>
      </c>
      <c r="G415" s="98">
        <v>38900</v>
      </c>
      <c r="H415" s="98"/>
      <c r="I415" s="98">
        <v>30162.180640000002</v>
      </c>
      <c r="J415" s="98">
        <v>35000</v>
      </c>
      <c r="K415" s="98">
        <v>38900</v>
      </c>
      <c r="AH415" s="86"/>
      <c r="AI415" s="86"/>
      <c r="AJ415" s="86"/>
      <c r="AK415" s="86"/>
      <c r="AL415" s="86"/>
      <c r="AM415" s="86"/>
      <c r="AN415" s="86"/>
      <c r="AO415" s="86"/>
      <c r="AP415" s="86"/>
      <c r="AQ415" s="86"/>
      <c r="AR415" s="86"/>
      <c r="AS415" s="86"/>
      <c r="AT415" s="86"/>
      <c r="AU415" s="86"/>
      <c r="AV415" s="86"/>
      <c r="AW415" s="86"/>
      <c r="AX415" s="86"/>
      <c r="AY415" s="86"/>
      <c r="AZ415" s="86"/>
      <c r="BA415" s="86"/>
      <c r="BB415" s="86"/>
      <c r="BC415" s="86"/>
      <c r="BD415" s="86"/>
      <c r="BE415" s="86"/>
      <c r="BF415" s="86"/>
      <c r="BG415" s="86"/>
      <c r="BH415" s="86"/>
      <c r="BI415" s="86"/>
      <c r="BJ415" s="86"/>
      <c r="BK415" s="86"/>
      <c r="BL415" s="86"/>
      <c r="BM415" s="86"/>
      <c r="BN415" s="86"/>
    </row>
    <row r="416" spans="1:66" s="87" customFormat="1" ht="13.5" x14ac:dyDescent="0.2">
      <c r="A416" s="86"/>
      <c r="B416" s="89"/>
      <c r="C416" s="116" t="s">
        <v>2</v>
      </c>
      <c r="D416" s="98">
        <v>451785</v>
      </c>
      <c r="E416" s="98">
        <v>451785</v>
      </c>
      <c r="F416" s="98">
        <v>451785</v>
      </c>
      <c r="G416" s="98">
        <v>451785</v>
      </c>
      <c r="H416" s="98"/>
      <c r="I416" s="98">
        <v>451785</v>
      </c>
      <c r="J416" s="98">
        <v>451785</v>
      </c>
      <c r="K416" s="98">
        <v>451785</v>
      </c>
      <c r="AH416" s="86"/>
      <c r="AI416" s="86"/>
      <c r="AJ416" s="86"/>
      <c r="AK416" s="86"/>
      <c r="AL416" s="86"/>
      <c r="AM416" s="86"/>
      <c r="AN416" s="86"/>
      <c r="AO416" s="86"/>
      <c r="AP416" s="86"/>
      <c r="AQ416" s="86"/>
      <c r="AR416" s="86"/>
      <c r="AS416" s="86"/>
      <c r="AT416" s="86"/>
      <c r="AU416" s="86"/>
      <c r="AV416" s="86"/>
      <c r="AW416" s="86"/>
      <c r="AX416" s="86"/>
      <c r="AY416" s="86"/>
      <c r="AZ416" s="86"/>
      <c r="BA416" s="86"/>
      <c r="BB416" s="86"/>
      <c r="BC416" s="86"/>
      <c r="BD416" s="86"/>
      <c r="BE416" s="86"/>
      <c r="BF416" s="86"/>
      <c r="BG416" s="86"/>
      <c r="BH416" s="86"/>
      <c r="BI416" s="86"/>
      <c r="BJ416" s="86"/>
      <c r="BK416" s="86"/>
      <c r="BL416" s="86"/>
      <c r="BM416" s="86"/>
      <c r="BN416" s="86"/>
    </row>
    <row r="417" spans="1:66" s="87" customFormat="1" ht="13.5" x14ac:dyDescent="0.2">
      <c r="A417" s="86"/>
      <c r="B417" s="89"/>
      <c r="C417" s="100" t="s">
        <v>83</v>
      </c>
      <c r="D417" s="96">
        <v>349999.37112000003</v>
      </c>
      <c r="E417" s="96">
        <v>266678.11163999996</v>
      </c>
      <c r="F417" s="96">
        <v>283732.47214999999</v>
      </c>
      <c r="G417" s="96">
        <v>331286.12852000003</v>
      </c>
      <c r="H417" s="96"/>
      <c r="I417" s="96">
        <v>224518.54914999995</v>
      </c>
      <c r="J417" s="96">
        <v>246321.30039000002</v>
      </c>
      <c r="K417" s="96">
        <v>299532.88281000004</v>
      </c>
      <c r="AH417" s="86"/>
      <c r="AI417" s="86"/>
      <c r="AJ417" s="86"/>
      <c r="AK417" s="86"/>
      <c r="AL417" s="86"/>
      <c r="AM417" s="86"/>
      <c r="AN417" s="86"/>
      <c r="AO417" s="86"/>
      <c r="AP417" s="86"/>
      <c r="AQ417" s="86"/>
      <c r="AR417" s="86"/>
      <c r="AS417" s="86"/>
      <c r="AT417" s="86"/>
      <c r="AU417" s="86"/>
      <c r="AV417" s="86"/>
      <c r="AW417" s="86"/>
      <c r="AX417" s="86"/>
      <c r="AY417" s="86"/>
      <c r="AZ417" s="86"/>
      <c r="BA417" s="86"/>
      <c r="BB417" s="86"/>
      <c r="BC417" s="86"/>
      <c r="BD417" s="86"/>
      <c r="BE417" s="86"/>
      <c r="BF417" s="86"/>
      <c r="BG417" s="86"/>
      <c r="BH417" s="86"/>
      <c r="BI417" s="86"/>
      <c r="BJ417" s="86"/>
      <c r="BK417" s="86"/>
      <c r="BL417" s="86"/>
      <c r="BM417" s="86"/>
      <c r="BN417" s="86"/>
    </row>
    <row r="418" spans="1:66" s="87" customFormat="1" ht="13.5" x14ac:dyDescent="0.2">
      <c r="A418" s="86"/>
      <c r="B418" s="89"/>
      <c r="C418" s="116" t="s">
        <v>0</v>
      </c>
      <c r="D418" s="98">
        <v>189480.54556</v>
      </c>
      <c r="E418" s="98">
        <v>143219.84642999998</v>
      </c>
      <c r="F418" s="98">
        <v>152744.87671999997</v>
      </c>
      <c r="G418" s="98">
        <v>182874.02803000004</v>
      </c>
      <c r="H418" s="98"/>
      <c r="I418" s="98">
        <v>138325.13498999996</v>
      </c>
      <c r="J418" s="98">
        <v>149146.21457000001</v>
      </c>
      <c r="K418" s="98">
        <v>182928.75717000006</v>
      </c>
      <c r="AH418" s="86"/>
      <c r="AI418" s="86"/>
      <c r="AJ418" s="86"/>
      <c r="AK418" s="86"/>
      <c r="AL418" s="86"/>
      <c r="AM418" s="86"/>
      <c r="AN418" s="86"/>
      <c r="AO418" s="86"/>
      <c r="AP418" s="86"/>
      <c r="AQ418" s="86"/>
      <c r="AR418" s="86"/>
      <c r="AS418" s="86"/>
      <c r="AT418" s="86"/>
      <c r="AU418" s="86"/>
      <c r="AV418" s="86"/>
      <c r="AW418" s="86"/>
      <c r="AX418" s="86"/>
      <c r="AY418" s="86"/>
      <c r="AZ418" s="86"/>
      <c r="BA418" s="86"/>
      <c r="BB418" s="86"/>
      <c r="BC418" s="86"/>
      <c r="BD418" s="86"/>
      <c r="BE418" s="86"/>
      <c r="BF418" s="86"/>
      <c r="BG418" s="86"/>
      <c r="BH418" s="86"/>
      <c r="BI418" s="86"/>
      <c r="BJ418" s="86"/>
      <c r="BK418" s="86"/>
      <c r="BL418" s="86"/>
      <c r="BM418" s="86"/>
      <c r="BN418" s="86"/>
    </row>
    <row r="419" spans="1:66" s="87" customFormat="1" ht="13.5" x14ac:dyDescent="0.2">
      <c r="A419" s="86"/>
      <c r="B419" s="89"/>
      <c r="C419" s="116" t="s">
        <v>2</v>
      </c>
      <c r="D419" s="98">
        <v>160518.82555999997</v>
      </c>
      <c r="E419" s="98">
        <v>123458.26521000001</v>
      </c>
      <c r="F419" s="98">
        <v>130987.59542999999</v>
      </c>
      <c r="G419" s="98">
        <v>148412.10049000001</v>
      </c>
      <c r="H419" s="98"/>
      <c r="I419" s="98">
        <v>86193.41416</v>
      </c>
      <c r="J419" s="98">
        <v>97175.085819999993</v>
      </c>
      <c r="K419" s="98">
        <v>116604.12564</v>
      </c>
      <c r="AH419" s="86"/>
      <c r="AI419" s="86"/>
      <c r="AJ419" s="86"/>
      <c r="AK419" s="86"/>
      <c r="AL419" s="86"/>
      <c r="AM419" s="86"/>
      <c r="AN419" s="86"/>
      <c r="AO419" s="86"/>
      <c r="AP419" s="86"/>
      <c r="AQ419" s="86"/>
      <c r="AR419" s="86"/>
      <c r="AS419" s="86"/>
      <c r="AT419" s="86"/>
      <c r="AU419" s="86"/>
      <c r="AV419" s="86"/>
      <c r="AW419" s="86"/>
      <c r="AX419" s="86"/>
      <c r="AY419" s="86"/>
      <c r="AZ419" s="86"/>
      <c r="BA419" s="86"/>
      <c r="BB419" s="86"/>
      <c r="BC419" s="86"/>
      <c r="BD419" s="86"/>
      <c r="BE419" s="86"/>
      <c r="BF419" s="86"/>
      <c r="BG419" s="86"/>
      <c r="BH419" s="86"/>
      <c r="BI419" s="86"/>
      <c r="BJ419" s="86"/>
      <c r="BK419" s="86"/>
      <c r="BL419" s="86"/>
      <c r="BM419" s="86"/>
      <c r="BN419" s="86"/>
    </row>
    <row r="420" spans="1:66" s="87" customFormat="1" ht="13.5" x14ac:dyDescent="0.2">
      <c r="A420" s="86"/>
      <c r="B420" s="89"/>
      <c r="C420" s="100" t="s">
        <v>261</v>
      </c>
      <c r="D420" s="96">
        <v>231.40600000000001</v>
      </c>
      <c r="E420" s="96">
        <v>61.869</v>
      </c>
      <c r="F420" s="96">
        <v>61.869</v>
      </c>
      <c r="G420" s="96">
        <v>61.869</v>
      </c>
      <c r="H420" s="96"/>
      <c r="I420" s="96">
        <v>61.869</v>
      </c>
      <c r="J420" s="96">
        <v>61.869</v>
      </c>
      <c r="K420" s="96">
        <v>61.869</v>
      </c>
      <c r="AH420" s="86"/>
      <c r="AI420" s="86"/>
      <c r="AJ420" s="86"/>
      <c r="AK420" s="86"/>
      <c r="AL420" s="86"/>
      <c r="AM420" s="86"/>
      <c r="AN420" s="86"/>
      <c r="AO420" s="86"/>
      <c r="AP420" s="86"/>
      <c r="AQ420" s="86"/>
      <c r="AR420" s="86"/>
      <c r="AS420" s="86"/>
      <c r="AT420" s="86"/>
      <c r="AU420" s="86"/>
      <c r="AV420" s="86"/>
      <c r="AW420" s="86"/>
      <c r="AX420" s="86"/>
      <c r="AY420" s="86"/>
      <c r="AZ420" s="86"/>
      <c r="BA420" s="86"/>
      <c r="BB420" s="86"/>
      <c r="BC420" s="86"/>
      <c r="BD420" s="86"/>
      <c r="BE420" s="86"/>
      <c r="BF420" s="86"/>
      <c r="BG420" s="86"/>
      <c r="BH420" s="86"/>
      <c r="BI420" s="86"/>
      <c r="BJ420" s="86"/>
      <c r="BK420" s="86"/>
      <c r="BL420" s="86"/>
      <c r="BM420" s="86"/>
      <c r="BN420" s="86"/>
    </row>
    <row r="421" spans="1:66" s="87" customFormat="1" ht="13.5" x14ac:dyDescent="0.2">
      <c r="A421" s="86"/>
      <c r="B421" s="89"/>
      <c r="C421" s="116" t="s">
        <v>0</v>
      </c>
      <c r="D421" s="98">
        <v>231.40600000000001</v>
      </c>
      <c r="E421" s="98">
        <v>61.869</v>
      </c>
      <c r="F421" s="98">
        <v>61.869</v>
      </c>
      <c r="G421" s="98">
        <v>61.869</v>
      </c>
      <c r="H421" s="98"/>
      <c r="I421" s="98">
        <v>61.869</v>
      </c>
      <c r="J421" s="98">
        <v>61.869</v>
      </c>
      <c r="K421" s="98">
        <v>61.869</v>
      </c>
      <c r="AH421" s="86"/>
      <c r="AI421" s="86"/>
      <c r="AJ421" s="86"/>
      <c r="AK421" s="86"/>
      <c r="AL421" s="86"/>
      <c r="AM421" s="86"/>
      <c r="AN421" s="86"/>
      <c r="AO421" s="86"/>
      <c r="AP421" s="86"/>
      <c r="AQ421" s="86"/>
      <c r="AR421" s="86"/>
      <c r="AS421" s="86"/>
      <c r="AT421" s="86"/>
      <c r="AU421" s="86"/>
      <c r="AV421" s="86"/>
      <c r="AW421" s="86"/>
      <c r="AX421" s="86"/>
      <c r="AY421" s="86"/>
      <c r="AZ421" s="86"/>
      <c r="BA421" s="86"/>
      <c r="BB421" s="86"/>
      <c r="BC421" s="86"/>
      <c r="BD421" s="86"/>
      <c r="BE421" s="86"/>
      <c r="BF421" s="86"/>
      <c r="BG421" s="86"/>
      <c r="BH421" s="86"/>
      <c r="BI421" s="86"/>
      <c r="BJ421" s="86"/>
      <c r="BK421" s="86"/>
      <c r="BL421" s="86"/>
      <c r="BM421" s="86"/>
      <c r="BN421" s="86"/>
    </row>
    <row r="422" spans="1:66" s="87" customFormat="1" ht="13.5" x14ac:dyDescent="0.2">
      <c r="A422" s="86"/>
      <c r="B422" s="89"/>
      <c r="C422" s="116" t="s">
        <v>2</v>
      </c>
      <c r="D422" s="98">
        <v>0</v>
      </c>
      <c r="E422" s="98">
        <v>0</v>
      </c>
      <c r="F422" s="98">
        <v>0</v>
      </c>
      <c r="G422" s="98">
        <v>0</v>
      </c>
      <c r="H422" s="98"/>
      <c r="I422" s="98">
        <v>0</v>
      </c>
      <c r="J422" s="98">
        <v>0</v>
      </c>
      <c r="K422" s="98">
        <v>0</v>
      </c>
      <c r="AH422" s="86"/>
      <c r="AI422" s="86"/>
      <c r="AJ422" s="86"/>
      <c r="AK422" s="86"/>
      <c r="AL422" s="86"/>
      <c r="AM422" s="86"/>
      <c r="AN422" s="86"/>
      <c r="AO422" s="86"/>
      <c r="AP422" s="86"/>
      <c r="AQ422" s="86"/>
      <c r="AR422" s="86"/>
      <c r="AS422" s="86"/>
      <c r="AT422" s="86"/>
      <c r="AU422" s="86"/>
      <c r="AV422" s="86"/>
      <c r="AW422" s="86"/>
      <c r="AX422" s="86"/>
      <c r="AY422" s="86"/>
      <c r="AZ422" s="86"/>
      <c r="BA422" s="86"/>
      <c r="BB422" s="86"/>
      <c r="BC422" s="86"/>
      <c r="BD422" s="86"/>
      <c r="BE422" s="86"/>
      <c r="BF422" s="86"/>
      <c r="BG422" s="86"/>
      <c r="BH422" s="86"/>
      <c r="BI422" s="86"/>
      <c r="BJ422" s="86"/>
      <c r="BK422" s="86"/>
      <c r="BL422" s="86"/>
      <c r="BM422" s="86"/>
      <c r="BN422" s="86"/>
    </row>
    <row r="423" spans="1:66" s="87" customFormat="1" ht="13.5" x14ac:dyDescent="0.2">
      <c r="A423" s="86"/>
      <c r="B423" s="89"/>
      <c r="C423" s="100" t="s">
        <v>263</v>
      </c>
      <c r="D423" s="96">
        <v>383.02300000000002</v>
      </c>
      <c r="E423" s="96">
        <v>139.16639999999998</v>
      </c>
      <c r="F423" s="96">
        <v>139.16639999999998</v>
      </c>
      <c r="G423" s="96">
        <v>139.16639999999998</v>
      </c>
      <c r="H423" s="96"/>
      <c r="I423" s="96">
        <v>139.16639999999998</v>
      </c>
      <c r="J423" s="96">
        <v>139.16639999999998</v>
      </c>
      <c r="K423" s="96">
        <v>139.16639999999998</v>
      </c>
      <c r="AH423" s="86"/>
      <c r="AI423" s="86"/>
      <c r="AJ423" s="86"/>
      <c r="AK423" s="86"/>
      <c r="AL423" s="86"/>
      <c r="AM423" s="86"/>
      <c r="AN423" s="86"/>
      <c r="AO423" s="86"/>
      <c r="AP423" s="86"/>
      <c r="AQ423" s="86"/>
      <c r="AR423" s="86"/>
      <c r="AS423" s="86"/>
      <c r="AT423" s="86"/>
      <c r="AU423" s="86"/>
      <c r="AV423" s="86"/>
      <c r="AW423" s="86"/>
      <c r="AX423" s="86"/>
      <c r="AY423" s="86"/>
      <c r="AZ423" s="86"/>
      <c r="BA423" s="86"/>
      <c r="BB423" s="86"/>
      <c r="BC423" s="86"/>
      <c r="BD423" s="86"/>
      <c r="BE423" s="86"/>
      <c r="BF423" s="86"/>
      <c r="BG423" s="86"/>
      <c r="BH423" s="86"/>
      <c r="BI423" s="86"/>
      <c r="BJ423" s="86"/>
      <c r="BK423" s="86"/>
      <c r="BL423" s="86"/>
      <c r="BM423" s="86"/>
      <c r="BN423" s="86"/>
    </row>
    <row r="424" spans="1:66" s="87" customFormat="1" ht="13.5" x14ac:dyDescent="0.2">
      <c r="A424" s="86"/>
      <c r="B424" s="89"/>
      <c r="C424" s="116" t="s">
        <v>0</v>
      </c>
      <c r="D424" s="98">
        <v>383.02300000000002</v>
      </c>
      <c r="E424" s="98">
        <v>139.16639999999998</v>
      </c>
      <c r="F424" s="98">
        <v>139.16639999999998</v>
      </c>
      <c r="G424" s="98">
        <v>139.16639999999998</v>
      </c>
      <c r="H424" s="98"/>
      <c r="I424" s="98">
        <v>139.16639999999998</v>
      </c>
      <c r="J424" s="98">
        <v>139.16639999999998</v>
      </c>
      <c r="K424" s="98">
        <v>139.16639999999998</v>
      </c>
      <c r="AH424" s="86"/>
      <c r="AI424" s="86"/>
      <c r="AJ424" s="86"/>
      <c r="AK424" s="86"/>
      <c r="AL424" s="86"/>
      <c r="AM424" s="86"/>
      <c r="AN424" s="86"/>
      <c r="AO424" s="86"/>
      <c r="AP424" s="86"/>
      <c r="AQ424" s="86"/>
      <c r="AR424" s="86"/>
      <c r="AS424" s="86"/>
      <c r="AT424" s="86"/>
      <c r="AU424" s="86"/>
      <c r="AV424" s="86"/>
      <c r="AW424" s="86"/>
      <c r="AX424" s="86"/>
      <c r="AY424" s="86"/>
      <c r="AZ424" s="86"/>
      <c r="BA424" s="86"/>
      <c r="BB424" s="86"/>
      <c r="BC424" s="86"/>
      <c r="BD424" s="86"/>
      <c r="BE424" s="86"/>
      <c r="BF424" s="86"/>
      <c r="BG424" s="86"/>
      <c r="BH424" s="86"/>
      <c r="BI424" s="86"/>
      <c r="BJ424" s="86"/>
      <c r="BK424" s="86"/>
      <c r="BL424" s="86"/>
      <c r="BM424" s="86"/>
      <c r="BN424" s="86"/>
    </row>
    <row r="425" spans="1:66" s="87" customFormat="1" ht="13.5" x14ac:dyDescent="0.2">
      <c r="A425" s="86"/>
      <c r="B425" s="89"/>
      <c r="C425" s="116" t="s">
        <v>2</v>
      </c>
      <c r="D425" s="98">
        <v>0</v>
      </c>
      <c r="E425" s="98">
        <v>0</v>
      </c>
      <c r="F425" s="98">
        <v>0</v>
      </c>
      <c r="G425" s="98">
        <v>0</v>
      </c>
      <c r="H425" s="98"/>
      <c r="I425" s="98">
        <v>0</v>
      </c>
      <c r="J425" s="98">
        <v>0</v>
      </c>
      <c r="K425" s="98">
        <v>0</v>
      </c>
      <c r="AH425" s="86"/>
      <c r="AI425" s="86"/>
      <c r="AJ425" s="86"/>
      <c r="AK425" s="86"/>
      <c r="AL425" s="86"/>
      <c r="AM425" s="86"/>
      <c r="AN425" s="86"/>
      <c r="AO425" s="86"/>
      <c r="AP425" s="86"/>
      <c r="AQ425" s="86"/>
      <c r="AR425" s="86"/>
      <c r="AS425" s="86"/>
      <c r="AT425" s="86"/>
      <c r="AU425" s="86"/>
      <c r="AV425" s="86"/>
      <c r="AW425" s="86"/>
      <c r="AX425" s="86"/>
      <c r="AY425" s="86"/>
      <c r="AZ425" s="86"/>
      <c r="BA425" s="86"/>
      <c r="BB425" s="86"/>
      <c r="BC425" s="86"/>
      <c r="BD425" s="86"/>
      <c r="BE425" s="86"/>
      <c r="BF425" s="86"/>
      <c r="BG425" s="86"/>
      <c r="BH425" s="86"/>
      <c r="BI425" s="86"/>
      <c r="BJ425" s="86"/>
      <c r="BK425" s="86"/>
      <c r="BL425" s="86"/>
      <c r="BM425" s="86"/>
      <c r="BN425" s="86"/>
    </row>
    <row r="426" spans="1:66" s="87" customFormat="1" ht="13.5" x14ac:dyDescent="0.2">
      <c r="A426" s="86"/>
      <c r="B426" s="89"/>
      <c r="C426" s="100" t="s">
        <v>264</v>
      </c>
      <c r="D426" s="96">
        <v>289286.29800000001</v>
      </c>
      <c r="E426" s="96">
        <v>134390.22425</v>
      </c>
      <c r="F426" s="96">
        <v>153322.81882999997</v>
      </c>
      <c r="G426" s="96">
        <v>192259.58003000001</v>
      </c>
      <c r="H426" s="96"/>
      <c r="I426" s="96">
        <v>134390.22425</v>
      </c>
      <c r="J426" s="96">
        <v>153322.81882999997</v>
      </c>
      <c r="K426" s="96">
        <v>170957.81782</v>
      </c>
      <c r="AH426" s="86"/>
      <c r="AI426" s="86"/>
      <c r="AJ426" s="86"/>
      <c r="AK426" s="86"/>
      <c r="AL426" s="86"/>
      <c r="AM426" s="86"/>
      <c r="AN426" s="86"/>
      <c r="AO426" s="86"/>
      <c r="AP426" s="86"/>
      <c r="AQ426" s="86"/>
      <c r="AR426" s="86"/>
      <c r="AS426" s="86"/>
      <c r="AT426" s="86"/>
      <c r="AU426" s="86"/>
      <c r="AV426" s="86"/>
      <c r="AW426" s="86"/>
      <c r="AX426" s="86"/>
      <c r="AY426" s="86"/>
      <c r="AZ426" s="86"/>
      <c r="BA426" s="86"/>
      <c r="BB426" s="86"/>
      <c r="BC426" s="86"/>
      <c r="BD426" s="86"/>
      <c r="BE426" s="86"/>
      <c r="BF426" s="86"/>
      <c r="BG426" s="86"/>
      <c r="BH426" s="86"/>
      <c r="BI426" s="86"/>
      <c r="BJ426" s="86"/>
      <c r="BK426" s="86"/>
      <c r="BL426" s="86"/>
      <c r="BM426" s="86"/>
      <c r="BN426" s="86"/>
    </row>
    <row r="427" spans="1:66" s="87" customFormat="1" ht="13.5" x14ac:dyDescent="0.2">
      <c r="A427" s="86"/>
      <c r="B427" s="89"/>
      <c r="C427" s="116" t="s">
        <v>0</v>
      </c>
      <c r="D427" s="98">
        <v>289286.29800000001</v>
      </c>
      <c r="E427" s="98">
        <v>134390.22425</v>
      </c>
      <c r="F427" s="98">
        <v>153322.81882999997</v>
      </c>
      <c r="G427" s="98">
        <v>192259.58003000001</v>
      </c>
      <c r="H427" s="98"/>
      <c r="I427" s="98">
        <v>134390.22425</v>
      </c>
      <c r="J427" s="98">
        <v>153322.81882999997</v>
      </c>
      <c r="K427" s="98">
        <v>170957.81782</v>
      </c>
      <c r="AH427" s="86"/>
      <c r="AI427" s="86"/>
      <c r="AJ427" s="86"/>
      <c r="AK427" s="86"/>
      <c r="AL427" s="86"/>
      <c r="AM427" s="86"/>
      <c r="AN427" s="86"/>
      <c r="AO427" s="86"/>
      <c r="AP427" s="86"/>
      <c r="AQ427" s="86"/>
      <c r="AR427" s="86"/>
      <c r="AS427" s="86"/>
      <c r="AT427" s="86"/>
      <c r="AU427" s="86"/>
      <c r="AV427" s="86"/>
      <c r="AW427" s="86"/>
      <c r="AX427" s="86"/>
      <c r="AY427" s="86"/>
      <c r="AZ427" s="86"/>
      <c r="BA427" s="86"/>
      <c r="BB427" s="86"/>
      <c r="BC427" s="86"/>
      <c r="BD427" s="86"/>
      <c r="BE427" s="86"/>
      <c r="BF427" s="86"/>
      <c r="BG427" s="86"/>
      <c r="BH427" s="86"/>
      <c r="BI427" s="86"/>
      <c r="BJ427" s="86"/>
      <c r="BK427" s="86"/>
      <c r="BL427" s="86"/>
      <c r="BM427" s="86"/>
      <c r="BN427" s="86"/>
    </row>
    <row r="428" spans="1:66" s="87" customFormat="1" ht="13.5" x14ac:dyDescent="0.2">
      <c r="A428" s="86"/>
      <c r="B428" s="89"/>
      <c r="C428" s="116" t="s">
        <v>2</v>
      </c>
      <c r="D428" s="98">
        <v>0</v>
      </c>
      <c r="E428" s="98">
        <v>0</v>
      </c>
      <c r="F428" s="98">
        <v>0</v>
      </c>
      <c r="G428" s="98">
        <v>0</v>
      </c>
      <c r="H428" s="98"/>
      <c r="I428" s="98">
        <v>0</v>
      </c>
      <c r="J428" s="98">
        <v>0</v>
      </c>
      <c r="K428" s="98">
        <v>0</v>
      </c>
      <c r="AH428" s="86"/>
      <c r="AI428" s="86"/>
      <c r="AJ428" s="86"/>
      <c r="AK428" s="86"/>
      <c r="AL428" s="86"/>
      <c r="AM428" s="86"/>
      <c r="AN428" s="86"/>
      <c r="AO428" s="86"/>
      <c r="AP428" s="86"/>
      <c r="AQ428" s="86"/>
      <c r="AR428" s="86"/>
      <c r="AS428" s="86"/>
      <c r="AT428" s="86"/>
      <c r="AU428" s="86"/>
      <c r="AV428" s="86"/>
      <c r="AW428" s="86"/>
      <c r="AX428" s="86"/>
      <c r="AY428" s="86"/>
      <c r="AZ428" s="86"/>
      <c r="BA428" s="86"/>
      <c r="BB428" s="86"/>
      <c r="BC428" s="86"/>
      <c r="BD428" s="86"/>
      <c r="BE428" s="86"/>
      <c r="BF428" s="86"/>
      <c r="BG428" s="86"/>
      <c r="BH428" s="86"/>
      <c r="BI428" s="86"/>
      <c r="BJ428" s="86"/>
      <c r="BK428" s="86"/>
      <c r="BL428" s="86"/>
      <c r="BM428" s="86"/>
      <c r="BN428" s="86"/>
    </row>
    <row r="429" spans="1:66" s="87" customFormat="1" ht="27" x14ac:dyDescent="0.2">
      <c r="A429" s="86"/>
      <c r="B429" s="89"/>
      <c r="C429" s="100" t="s">
        <v>265</v>
      </c>
      <c r="D429" s="96">
        <v>250</v>
      </c>
      <c r="E429" s="96">
        <v>121.51300000000001</v>
      </c>
      <c r="F429" s="96">
        <v>125.068</v>
      </c>
      <c r="G429" s="96">
        <v>128.89699999999999</v>
      </c>
      <c r="H429" s="96"/>
      <c r="I429" s="96">
        <v>121.51300000000001</v>
      </c>
      <c r="J429" s="96">
        <v>125.068</v>
      </c>
      <c r="K429" s="96">
        <v>128.89699999999999</v>
      </c>
      <c r="AH429" s="86"/>
      <c r="AI429" s="86"/>
      <c r="AJ429" s="86"/>
      <c r="AK429" s="86"/>
      <c r="AL429" s="86"/>
      <c r="AM429" s="86"/>
      <c r="AN429" s="86"/>
      <c r="AO429" s="86"/>
      <c r="AP429" s="86"/>
      <c r="AQ429" s="86"/>
      <c r="AR429" s="86"/>
      <c r="AS429" s="86"/>
      <c r="AT429" s="86"/>
      <c r="AU429" s="86"/>
      <c r="AV429" s="86"/>
      <c r="AW429" s="86"/>
      <c r="AX429" s="86"/>
      <c r="AY429" s="86"/>
      <c r="AZ429" s="86"/>
      <c r="BA429" s="86"/>
      <c r="BB429" s="86"/>
      <c r="BC429" s="86"/>
      <c r="BD429" s="86"/>
      <c r="BE429" s="86"/>
      <c r="BF429" s="86"/>
      <c r="BG429" s="86"/>
      <c r="BH429" s="86"/>
      <c r="BI429" s="86"/>
      <c r="BJ429" s="86"/>
      <c r="BK429" s="86"/>
      <c r="BL429" s="86"/>
      <c r="BM429" s="86"/>
      <c r="BN429" s="86"/>
    </row>
    <row r="430" spans="1:66" s="87" customFormat="1" ht="13.5" x14ac:dyDescent="0.2">
      <c r="A430" s="86"/>
      <c r="B430" s="89"/>
      <c r="C430" s="116" t="s">
        <v>0</v>
      </c>
      <c r="D430" s="98">
        <v>250</v>
      </c>
      <c r="E430" s="98">
        <v>121.51300000000001</v>
      </c>
      <c r="F430" s="98">
        <v>125.068</v>
      </c>
      <c r="G430" s="98">
        <v>128.89699999999999</v>
      </c>
      <c r="H430" s="98"/>
      <c r="I430" s="98">
        <v>121.51300000000001</v>
      </c>
      <c r="J430" s="98">
        <v>125.068</v>
      </c>
      <c r="K430" s="98">
        <v>128.89699999999999</v>
      </c>
      <c r="AH430" s="86"/>
      <c r="AI430" s="86"/>
      <c r="AJ430" s="86"/>
      <c r="AK430" s="86"/>
      <c r="AL430" s="86"/>
      <c r="AM430" s="86"/>
      <c r="AN430" s="86"/>
      <c r="AO430" s="86"/>
      <c r="AP430" s="86"/>
      <c r="AQ430" s="86"/>
      <c r="AR430" s="86"/>
      <c r="AS430" s="86"/>
      <c r="AT430" s="86"/>
      <c r="AU430" s="86"/>
      <c r="AV430" s="86"/>
      <c r="AW430" s="86"/>
      <c r="AX430" s="86"/>
      <c r="AY430" s="86"/>
      <c r="AZ430" s="86"/>
      <c r="BA430" s="86"/>
      <c r="BB430" s="86"/>
      <c r="BC430" s="86"/>
      <c r="BD430" s="86"/>
      <c r="BE430" s="86"/>
      <c r="BF430" s="86"/>
      <c r="BG430" s="86"/>
      <c r="BH430" s="86"/>
      <c r="BI430" s="86"/>
      <c r="BJ430" s="86"/>
      <c r="BK430" s="86"/>
      <c r="BL430" s="86"/>
      <c r="BM430" s="86"/>
      <c r="BN430" s="86"/>
    </row>
    <row r="431" spans="1:66" s="87" customFormat="1" ht="13.5" x14ac:dyDescent="0.2">
      <c r="A431" s="86"/>
      <c r="B431" s="89"/>
      <c r="C431" s="116" t="s">
        <v>2</v>
      </c>
      <c r="D431" s="98">
        <v>0</v>
      </c>
      <c r="E431" s="98">
        <v>0</v>
      </c>
      <c r="F431" s="98">
        <v>0</v>
      </c>
      <c r="G431" s="98">
        <v>0</v>
      </c>
      <c r="H431" s="98"/>
      <c r="I431" s="98">
        <v>0</v>
      </c>
      <c r="J431" s="98">
        <v>0</v>
      </c>
      <c r="K431" s="98">
        <v>0</v>
      </c>
      <c r="AH431" s="86"/>
      <c r="AI431" s="86"/>
      <c r="AJ431" s="86"/>
      <c r="AK431" s="86"/>
      <c r="AL431" s="86"/>
      <c r="AM431" s="86"/>
      <c r="AN431" s="86"/>
      <c r="AO431" s="86"/>
      <c r="AP431" s="86"/>
      <c r="AQ431" s="86"/>
      <c r="AR431" s="86"/>
      <c r="AS431" s="86"/>
      <c r="AT431" s="86"/>
      <c r="AU431" s="86"/>
      <c r="AV431" s="86"/>
      <c r="AW431" s="86"/>
      <c r="AX431" s="86"/>
      <c r="AY431" s="86"/>
      <c r="AZ431" s="86"/>
      <c r="BA431" s="86"/>
      <c r="BB431" s="86"/>
      <c r="BC431" s="86"/>
      <c r="BD431" s="86"/>
      <c r="BE431" s="86"/>
      <c r="BF431" s="86"/>
      <c r="BG431" s="86"/>
      <c r="BH431" s="86"/>
      <c r="BI431" s="86"/>
      <c r="BJ431" s="86"/>
      <c r="BK431" s="86"/>
      <c r="BL431" s="86"/>
      <c r="BM431" s="86"/>
      <c r="BN431" s="86"/>
    </row>
    <row r="432" spans="1:66" s="87" customFormat="1" ht="27" x14ac:dyDescent="0.2">
      <c r="A432" s="86"/>
      <c r="B432" s="89"/>
      <c r="C432" s="100" t="s">
        <v>267</v>
      </c>
      <c r="D432" s="96">
        <v>321712.43599999999</v>
      </c>
      <c r="E432" s="96">
        <v>148835.53483999998</v>
      </c>
      <c r="F432" s="96">
        <v>171154.73493999999</v>
      </c>
      <c r="G432" s="96">
        <v>193467.22883999997</v>
      </c>
      <c r="H432" s="96"/>
      <c r="I432" s="96">
        <v>148835.53482</v>
      </c>
      <c r="J432" s="96">
        <v>171154.73493999999</v>
      </c>
      <c r="K432" s="96">
        <v>193467.22879999998</v>
      </c>
      <c r="AH432" s="86"/>
      <c r="AI432" s="86"/>
      <c r="AJ432" s="86"/>
      <c r="AK432" s="86"/>
      <c r="AL432" s="86"/>
      <c r="AM432" s="86"/>
      <c r="AN432" s="86"/>
      <c r="AO432" s="86"/>
      <c r="AP432" s="86"/>
      <c r="AQ432" s="86"/>
      <c r="AR432" s="86"/>
      <c r="AS432" s="86"/>
      <c r="AT432" s="86"/>
      <c r="AU432" s="86"/>
      <c r="AV432" s="86"/>
      <c r="AW432" s="86"/>
      <c r="AX432" s="86"/>
      <c r="AY432" s="86"/>
      <c r="AZ432" s="86"/>
      <c r="BA432" s="86"/>
      <c r="BB432" s="86"/>
      <c r="BC432" s="86"/>
      <c r="BD432" s="86"/>
      <c r="BE432" s="86"/>
      <c r="BF432" s="86"/>
      <c r="BG432" s="86"/>
      <c r="BH432" s="86"/>
      <c r="BI432" s="86"/>
      <c r="BJ432" s="86"/>
      <c r="BK432" s="86"/>
      <c r="BL432" s="86"/>
      <c r="BM432" s="86"/>
      <c r="BN432" s="86"/>
    </row>
    <row r="433" spans="1:66" s="87" customFormat="1" ht="13.5" x14ac:dyDescent="0.2">
      <c r="A433" s="86"/>
      <c r="B433" s="89"/>
      <c r="C433" s="116" t="s">
        <v>0</v>
      </c>
      <c r="D433" s="98">
        <v>321712.43599999999</v>
      </c>
      <c r="E433" s="98">
        <v>148835.53483999998</v>
      </c>
      <c r="F433" s="98">
        <v>171154.73493999999</v>
      </c>
      <c r="G433" s="98">
        <v>193467.22883999997</v>
      </c>
      <c r="H433" s="98"/>
      <c r="I433" s="98">
        <v>148835.53482</v>
      </c>
      <c r="J433" s="98">
        <v>171154.73493999999</v>
      </c>
      <c r="K433" s="98">
        <v>193467.22879999998</v>
      </c>
      <c r="AH433" s="86"/>
      <c r="AI433" s="86"/>
      <c r="AJ433" s="86"/>
      <c r="AK433" s="86"/>
      <c r="AL433" s="86"/>
      <c r="AM433" s="86"/>
      <c r="AN433" s="86"/>
      <c r="AO433" s="86"/>
      <c r="AP433" s="86"/>
      <c r="AQ433" s="86"/>
      <c r="AR433" s="86"/>
      <c r="AS433" s="86"/>
      <c r="AT433" s="86"/>
      <c r="AU433" s="86"/>
      <c r="AV433" s="86"/>
      <c r="AW433" s="86"/>
      <c r="AX433" s="86"/>
      <c r="AY433" s="86"/>
      <c r="AZ433" s="86"/>
      <c r="BA433" s="86"/>
      <c r="BB433" s="86"/>
      <c r="BC433" s="86"/>
      <c r="BD433" s="86"/>
      <c r="BE433" s="86"/>
      <c r="BF433" s="86"/>
      <c r="BG433" s="86"/>
      <c r="BH433" s="86"/>
      <c r="BI433" s="86"/>
      <c r="BJ433" s="86"/>
      <c r="BK433" s="86"/>
      <c r="BL433" s="86"/>
      <c r="BM433" s="86"/>
      <c r="BN433" s="86"/>
    </row>
    <row r="434" spans="1:66" s="87" customFormat="1" ht="13.5" x14ac:dyDescent="0.2">
      <c r="A434" s="86"/>
      <c r="B434" s="89"/>
      <c r="C434" s="116" t="s">
        <v>2</v>
      </c>
      <c r="D434" s="98">
        <v>0</v>
      </c>
      <c r="E434" s="98">
        <v>0</v>
      </c>
      <c r="F434" s="98">
        <v>0</v>
      </c>
      <c r="G434" s="98">
        <v>0</v>
      </c>
      <c r="H434" s="98"/>
      <c r="I434" s="98">
        <v>0</v>
      </c>
      <c r="J434" s="98">
        <v>0</v>
      </c>
      <c r="K434" s="98">
        <v>0</v>
      </c>
      <c r="AH434" s="86"/>
      <c r="AI434" s="86"/>
      <c r="AJ434" s="86"/>
      <c r="AK434" s="86"/>
      <c r="AL434" s="86"/>
      <c r="AM434" s="86"/>
      <c r="AN434" s="86"/>
      <c r="AO434" s="86"/>
      <c r="AP434" s="86"/>
      <c r="AQ434" s="86"/>
      <c r="AR434" s="86"/>
      <c r="AS434" s="86"/>
      <c r="AT434" s="86"/>
      <c r="AU434" s="86"/>
      <c r="AV434" s="86"/>
      <c r="AW434" s="86"/>
      <c r="AX434" s="86"/>
      <c r="AY434" s="86"/>
      <c r="AZ434" s="86"/>
      <c r="BA434" s="86"/>
      <c r="BB434" s="86"/>
      <c r="BC434" s="86"/>
      <c r="BD434" s="86"/>
      <c r="BE434" s="86"/>
      <c r="BF434" s="86"/>
      <c r="BG434" s="86"/>
      <c r="BH434" s="86"/>
      <c r="BI434" s="86"/>
      <c r="BJ434" s="86"/>
      <c r="BK434" s="86"/>
      <c r="BL434" s="86"/>
      <c r="BM434" s="86"/>
      <c r="BN434" s="86"/>
    </row>
    <row r="435" spans="1:66" s="87" customFormat="1" ht="13.5" x14ac:dyDescent="0.2">
      <c r="A435" s="86"/>
      <c r="B435" s="89"/>
      <c r="C435" s="100" t="s">
        <v>266</v>
      </c>
      <c r="D435" s="96">
        <v>119.108</v>
      </c>
      <c r="E435" s="96">
        <v>27.506</v>
      </c>
      <c r="F435" s="96">
        <v>55.012</v>
      </c>
      <c r="G435" s="96">
        <v>55.012</v>
      </c>
      <c r="H435" s="96"/>
      <c r="I435" s="96">
        <v>27.506</v>
      </c>
      <c r="J435" s="96">
        <v>55.012</v>
      </c>
      <c r="K435" s="96">
        <v>55.012</v>
      </c>
      <c r="AH435" s="86"/>
      <c r="AI435" s="86"/>
      <c r="AJ435" s="86"/>
      <c r="AK435" s="86"/>
      <c r="AL435" s="86"/>
      <c r="AM435" s="86"/>
      <c r="AN435" s="86"/>
      <c r="AO435" s="86"/>
      <c r="AP435" s="86"/>
      <c r="AQ435" s="86"/>
      <c r="AR435" s="86"/>
      <c r="AS435" s="86"/>
      <c r="AT435" s="86"/>
      <c r="AU435" s="86"/>
      <c r="AV435" s="86"/>
      <c r="AW435" s="86"/>
      <c r="AX435" s="86"/>
      <c r="AY435" s="86"/>
      <c r="AZ435" s="86"/>
      <c r="BA435" s="86"/>
      <c r="BB435" s="86"/>
      <c r="BC435" s="86"/>
      <c r="BD435" s="86"/>
      <c r="BE435" s="86"/>
      <c r="BF435" s="86"/>
      <c r="BG435" s="86"/>
      <c r="BH435" s="86"/>
      <c r="BI435" s="86"/>
      <c r="BJ435" s="86"/>
      <c r="BK435" s="86"/>
      <c r="BL435" s="86"/>
      <c r="BM435" s="86"/>
      <c r="BN435" s="86"/>
    </row>
    <row r="436" spans="1:66" s="87" customFormat="1" ht="13.5" x14ac:dyDescent="0.2">
      <c r="A436" s="86"/>
      <c r="B436" s="89"/>
      <c r="C436" s="116" t="s">
        <v>0</v>
      </c>
      <c r="D436" s="98">
        <v>119.108</v>
      </c>
      <c r="E436" s="98">
        <v>27.506</v>
      </c>
      <c r="F436" s="98">
        <v>55.012</v>
      </c>
      <c r="G436" s="98">
        <v>55.012</v>
      </c>
      <c r="H436" s="98"/>
      <c r="I436" s="98">
        <v>27.506</v>
      </c>
      <c r="J436" s="98">
        <v>55.012</v>
      </c>
      <c r="K436" s="98">
        <v>55.012</v>
      </c>
      <c r="AH436" s="86"/>
      <c r="AI436" s="86"/>
      <c r="AJ436" s="86"/>
      <c r="AK436" s="86"/>
      <c r="AL436" s="86"/>
      <c r="AM436" s="86"/>
      <c r="AN436" s="86"/>
      <c r="AO436" s="86"/>
      <c r="AP436" s="86"/>
      <c r="AQ436" s="86"/>
      <c r="AR436" s="86"/>
      <c r="AS436" s="86"/>
      <c r="AT436" s="86"/>
      <c r="AU436" s="86"/>
      <c r="AV436" s="86"/>
      <c r="AW436" s="86"/>
      <c r="AX436" s="86"/>
      <c r="AY436" s="86"/>
      <c r="AZ436" s="86"/>
      <c r="BA436" s="86"/>
      <c r="BB436" s="86"/>
      <c r="BC436" s="86"/>
      <c r="BD436" s="86"/>
      <c r="BE436" s="86"/>
      <c r="BF436" s="86"/>
      <c r="BG436" s="86"/>
      <c r="BH436" s="86"/>
      <c r="BI436" s="86"/>
      <c r="BJ436" s="86"/>
      <c r="BK436" s="86"/>
      <c r="BL436" s="86"/>
      <c r="BM436" s="86"/>
      <c r="BN436" s="86"/>
    </row>
    <row r="437" spans="1:66" s="87" customFormat="1" ht="13.5" x14ac:dyDescent="0.2">
      <c r="A437" s="86"/>
      <c r="B437" s="89"/>
      <c r="C437" s="116" t="s">
        <v>2</v>
      </c>
      <c r="D437" s="98">
        <v>0</v>
      </c>
      <c r="E437" s="98">
        <v>0</v>
      </c>
      <c r="F437" s="98">
        <v>0</v>
      </c>
      <c r="G437" s="98">
        <v>0</v>
      </c>
      <c r="H437" s="98"/>
      <c r="I437" s="98">
        <v>0</v>
      </c>
      <c r="J437" s="98">
        <v>0</v>
      </c>
      <c r="K437" s="98">
        <v>0</v>
      </c>
      <c r="AH437" s="86"/>
      <c r="AI437" s="86"/>
      <c r="AJ437" s="86"/>
      <c r="AK437" s="86"/>
      <c r="AL437" s="86"/>
      <c r="AM437" s="86"/>
      <c r="AN437" s="86"/>
      <c r="AO437" s="86"/>
      <c r="AP437" s="86"/>
      <c r="AQ437" s="86"/>
      <c r="AR437" s="86"/>
      <c r="AS437" s="86"/>
      <c r="AT437" s="86"/>
      <c r="AU437" s="86"/>
      <c r="AV437" s="86"/>
      <c r="AW437" s="86"/>
      <c r="AX437" s="86"/>
      <c r="AY437" s="86"/>
      <c r="AZ437" s="86"/>
      <c r="BA437" s="86"/>
      <c r="BB437" s="86"/>
      <c r="BC437" s="86"/>
      <c r="BD437" s="86"/>
      <c r="BE437" s="86"/>
      <c r="BF437" s="86"/>
      <c r="BG437" s="86"/>
      <c r="BH437" s="86"/>
      <c r="BI437" s="86"/>
      <c r="BJ437" s="86"/>
      <c r="BK437" s="86"/>
      <c r="BL437" s="86"/>
      <c r="BM437" s="86"/>
      <c r="BN437" s="86"/>
    </row>
    <row r="438" spans="1:66" s="87" customFormat="1" ht="13.5" x14ac:dyDescent="0.2">
      <c r="A438" s="86"/>
      <c r="B438" s="89"/>
      <c r="C438" s="100" t="s">
        <v>188</v>
      </c>
      <c r="D438" s="96">
        <v>347819.29758999997</v>
      </c>
      <c r="E438" s="96">
        <v>195241.38803999999</v>
      </c>
      <c r="F438" s="96">
        <v>215273.39712000001</v>
      </c>
      <c r="G438" s="96">
        <v>238073.67960999999</v>
      </c>
      <c r="H438" s="96"/>
      <c r="I438" s="96">
        <v>184081.45384</v>
      </c>
      <c r="J438" s="96">
        <v>205201.12259000001</v>
      </c>
      <c r="K438" s="96">
        <v>228142.27072999999</v>
      </c>
      <c r="AH438" s="86"/>
      <c r="AI438" s="86"/>
      <c r="AJ438" s="86"/>
      <c r="AK438" s="86"/>
      <c r="AL438" s="86"/>
      <c r="AM438" s="86"/>
      <c r="AN438" s="86"/>
      <c r="AO438" s="86"/>
      <c r="AP438" s="86"/>
      <c r="AQ438" s="86"/>
      <c r="AR438" s="86"/>
      <c r="AS438" s="86"/>
      <c r="AT438" s="86"/>
      <c r="AU438" s="86"/>
      <c r="AV438" s="86"/>
      <c r="AW438" s="86"/>
      <c r="AX438" s="86"/>
      <c r="AY438" s="86"/>
      <c r="AZ438" s="86"/>
      <c r="BA438" s="86"/>
      <c r="BB438" s="86"/>
      <c r="BC438" s="86"/>
      <c r="BD438" s="86"/>
      <c r="BE438" s="86"/>
      <c r="BF438" s="86"/>
      <c r="BG438" s="86"/>
      <c r="BH438" s="86"/>
      <c r="BI438" s="86"/>
      <c r="BJ438" s="86"/>
      <c r="BK438" s="86"/>
      <c r="BL438" s="86"/>
      <c r="BM438" s="86"/>
      <c r="BN438" s="86"/>
    </row>
    <row r="439" spans="1:66" s="87" customFormat="1" ht="13.5" x14ac:dyDescent="0.2">
      <c r="A439" s="86"/>
      <c r="B439" s="89"/>
      <c r="C439" s="116" t="s">
        <v>0</v>
      </c>
      <c r="D439" s="98">
        <v>330676.22895999998</v>
      </c>
      <c r="E439" s="98">
        <v>178098.31941</v>
      </c>
      <c r="F439" s="98">
        <v>198130.32849000001</v>
      </c>
      <c r="G439" s="98">
        <v>220930.61098</v>
      </c>
      <c r="H439" s="98"/>
      <c r="I439" s="98">
        <v>173467.28935000001</v>
      </c>
      <c r="J439" s="98">
        <v>191435.29518000002</v>
      </c>
      <c r="K439" s="98">
        <v>214376.44331999999</v>
      </c>
      <c r="AH439" s="86"/>
      <c r="AI439" s="86"/>
      <c r="AJ439" s="86"/>
      <c r="AK439" s="86"/>
      <c r="AL439" s="86"/>
      <c r="AM439" s="86"/>
      <c r="AN439" s="86"/>
      <c r="AO439" s="86"/>
      <c r="AP439" s="86"/>
      <c r="AQ439" s="86"/>
      <c r="AR439" s="86"/>
      <c r="AS439" s="86"/>
      <c r="AT439" s="86"/>
      <c r="AU439" s="86"/>
      <c r="AV439" s="86"/>
      <c r="AW439" s="86"/>
      <c r="AX439" s="86"/>
      <c r="AY439" s="86"/>
      <c r="AZ439" s="86"/>
      <c r="BA439" s="86"/>
      <c r="BB439" s="86"/>
      <c r="BC439" s="86"/>
      <c r="BD439" s="86"/>
      <c r="BE439" s="86"/>
      <c r="BF439" s="86"/>
      <c r="BG439" s="86"/>
      <c r="BH439" s="86"/>
      <c r="BI439" s="86"/>
      <c r="BJ439" s="86"/>
      <c r="BK439" s="86"/>
      <c r="BL439" s="86"/>
      <c r="BM439" s="86"/>
      <c r="BN439" s="86"/>
    </row>
    <row r="440" spans="1:66" s="87" customFormat="1" ht="13.5" x14ac:dyDescent="0.2">
      <c r="A440" s="86"/>
      <c r="B440" s="89"/>
      <c r="C440" s="116" t="s">
        <v>2</v>
      </c>
      <c r="D440" s="98">
        <v>17143.068630000002</v>
      </c>
      <c r="E440" s="98">
        <v>17143.068630000002</v>
      </c>
      <c r="F440" s="98">
        <v>17143.068630000002</v>
      </c>
      <c r="G440" s="98">
        <v>17143.068630000002</v>
      </c>
      <c r="H440" s="98"/>
      <c r="I440" s="98">
        <v>10614.164490000001</v>
      </c>
      <c r="J440" s="98">
        <v>13765.82741</v>
      </c>
      <c r="K440" s="98">
        <v>13765.82741</v>
      </c>
      <c r="AH440" s="86"/>
      <c r="AI440" s="86"/>
      <c r="AJ440" s="86"/>
      <c r="AK440" s="86"/>
      <c r="AL440" s="86"/>
      <c r="AM440" s="86"/>
      <c r="AN440" s="86"/>
      <c r="AO440" s="86"/>
      <c r="AP440" s="86"/>
      <c r="AQ440" s="86"/>
      <c r="AR440" s="86"/>
      <c r="AS440" s="86"/>
      <c r="AT440" s="86"/>
      <c r="AU440" s="86"/>
      <c r="AV440" s="86"/>
      <c r="AW440" s="86"/>
      <c r="AX440" s="86"/>
      <c r="AY440" s="86"/>
      <c r="AZ440" s="86"/>
      <c r="BA440" s="86"/>
      <c r="BB440" s="86"/>
      <c r="BC440" s="86"/>
      <c r="BD440" s="86"/>
      <c r="BE440" s="86"/>
      <c r="BF440" s="86"/>
      <c r="BG440" s="86"/>
      <c r="BH440" s="86"/>
      <c r="BI440" s="86"/>
      <c r="BJ440" s="86"/>
      <c r="BK440" s="86"/>
      <c r="BL440" s="86"/>
      <c r="BM440" s="86"/>
      <c r="BN440" s="86"/>
    </row>
    <row r="441" spans="1:66" s="87" customFormat="1" ht="13.5" x14ac:dyDescent="0.2">
      <c r="A441" s="86"/>
      <c r="B441" s="89"/>
      <c r="C441" s="100" t="s">
        <v>226</v>
      </c>
      <c r="D441" s="96">
        <v>3367.7447999999999</v>
      </c>
      <c r="E441" s="96">
        <v>1752.0701799999999</v>
      </c>
      <c r="F441" s="96">
        <v>1752.0701799999999</v>
      </c>
      <c r="G441" s="96">
        <v>1799.5118599999998</v>
      </c>
      <c r="H441" s="96"/>
      <c r="I441" s="96">
        <v>1752.0701799999999</v>
      </c>
      <c r="J441" s="96">
        <v>1752.0701799999999</v>
      </c>
      <c r="K441" s="96">
        <v>1799.5118599999998</v>
      </c>
      <c r="AH441" s="86"/>
      <c r="AI441" s="86"/>
      <c r="AJ441" s="86"/>
      <c r="AK441" s="86"/>
      <c r="AL441" s="86"/>
      <c r="AM441" s="86"/>
      <c r="AN441" s="86"/>
      <c r="AO441" s="86"/>
      <c r="AP441" s="86"/>
      <c r="AQ441" s="86"/>
      <c r="AR441" s="86"/>
      <c r="AS441" s="86"/>
      <c r="AT441" s="86"/>
      <c r="AU441" s="86"/>
      <c r="AV441" s="86"/>
      <c r="AW441" s="86"/>
      <c r="AX441" s="86"/>
      <c r="AY441" s="86"/>
      <c r="AZ441" s="86"/>
      <c r="BA441" s="86"/>
      <c r="BB441" s="86"/>
      <c r="BC441" s="86"/>
      <c r="BD441" s="86"/>
      <c r="BE441" s="86"/>
      <c r="BF441" s="86"/>
      <c r="BG441" s="86"/>
      <c r="BH441" s="86"/>
      <c r="BI441" s="86"/>
      <c r="BJ441" s="86"/>
      <c r="BK441" s="86"/>
      <c r="BL441" s="86"/>
      <c r="BM441" s="86"/>
      <c r="BN441" s="86"/>
    </row>
    <row r="442" spans="1:66" s="87" customFormat="1" ht="13.5" x14ac:dyDescent="0.2">
      <c r="A442" s="86"/>
      <c r="B442" s="89"/>
      <c r="C442" s="116" t="s">
        <v>0</v>
      </c>
      <c r="D442" s="98">
        <v>3367.7447999999999</v>
      </c>
      <c r="E442" s="98">
        <v>1752.0701799999999</v>
      </c>
      <c r="F442" s="98">
        <v>1752.0701799999999</v>
      </c>
      <c r="G442" s="98">
        <v>1799.5118599999998</v>
      </c>
      <c r="H442" s="98"/>
      <c r="I442" s="98">
        <v>1752.0701799999999</v>
      </c>
      <c r="J442" s="98">
        <v>1752.0701799999999</v>
      </c>
      <c r="K442" s="98">
        <v>1799.5118599999998</v>
      </c>
      <c r="AH442" s="86"/>
      <c r="AI442" s="86"/>
      <c r="AJ442" s="86"/>
      <c r="AK442" s="86"/>
      <c r="AL442" s="86"/>
      <c r="AM442" s="86"/>
      <c r="AN442" s="86"/>
      <c r="AO442" s="86"/>
      <c r="AP442" s="86"/>
      <c r="AQ442" s="86"/>
      <c r="AR442" s="86"/>
      <c r="AS442" s="86"/>
      <c r="AT442" s="86"/>
      <c r="AU442" s="86"/>
      <c r="AV442" s="86"/>
      <c r="AW442" s="86"/>
      <c r="AX442" s="86"/>
      <c r="AY442" s="86"/>
      <c r="AZ442" s="86"/>
      <c r="BA442" s="86"/>
      <c r="BB442" s="86"/>
      <c r="BC442" s="86"/>
      <c r="BD442" s="86"/>
      <c r="BE442" s="86"/>
      <c r="BF442" s="86"/>
      <c r="BG442" s="86"/>
      <c r="BH442" s="86"/>
      <c r="BI442" s="86"/>
      <c r="BJ442" s="86"/>
      <c r="BK442" s="86"/>
      <c r="BL442" s="86"/>
      <c r="BM442" s="86"/>
      <c r="BN442" s="86"/>
    </row>
    <row r="443" spans="1:66" s="87" customFormat="1" ht="13.5" x14ac:dyDescent="0.2">
      <c r="A443" s="86"/>
      <c r="B443" s="89"/>
      <c r="C443" s="116" t="s">
        <v>2</v>
      </c>
      <c r="D443" s="98">
        <v>0</v>
      </c>
      <c r="E443" s="98">
        <v>0</v>
      </c>
      <c r="F443" s="98">
        <v>0</v>
      </c>
      <c r="G443" s="98">
        <v>0</v>
      </c>
      <c r="H443" s="98"/>
      <c r="I443" s="98">
        <v>0</v>
      </c>
      <c r="J443" s="98">
        <v>0</v>
      </c>
      <c r="K443" s="98">
        <v>0</v>
      </c>
      <c r="AH443" s="86"/>
      <c r="AI443" s="86"/>
      <c r="AJ443" s="86"/>
      <c r="AK443" s="86"/>
      <c r="AL443" s="86"/>
      <c r="AM443" s="86"/>
      <c r="AN443" s="86"/>
      <c r="AO443" s="86"/>
      <c r="AP443" s="86"/>
      <c r="AQ443" s="86"/>
      <c r="AR443" s="86"/>
      <c r="AS443" s="86"/>
      <c r="AT443" s="86"/>
      <c r="AU443" s="86"/>
      <c r="AV443" s="86"/>
      <c r="AW443" s="86"/>
      <c r="AX443" s="86"/>
      <c r="AY443" s="86"/>
      <c r="AZ443" s="86"/>
      <c r="BA443" s="86"/>
      <c r="BB443" s="86"/>
      <c r="BC443" s="86"/>
      <c r="BD443" s="86"/>
      <c r="BE443" s="86"/>
      <c r="BF443" s="86"/>
      <c r="BG443" s="86"/>
      <c r="BH443" s="86"/>
      <c r="BI443" s="86"/>
      <c r="BJ443" s="86"/>
      <c r="BK443" s="86"/>
      <c r="BL443" s="86"/>
      <c r="BM443" s="86"/>
      <c r="BN443" s="86"/>
    </row>
    <row r="444" spans="1:66" s="87" customFormat="1" ht="27" x14ac:dyDescent="0.2">
      <c r="A444" s="86"/>
      <c r="B444" s="89"/>
      <c r="C444" s="100" t="s">
        <v>100</v>
      </c>
      <c r="D444" s="96">
        <v>14999.389719999999</v>
      </c>
      <c r="E444" s="96">
        <v>6086.1118399999996</v>
      </c>
      <c r="F444" s="96">
        <v>6865.6751399999994</v>
      </c>
      <c r="G444" s="96">
        <v>7545.5563999999995</v>
      </c>
      <c r="H444" s="96"/>
      <c r="I444" s="96">
        <v>6086.1118399999996</v>
      </c>
      <c r="J444" s="96">
        <v>6865.6751399999994</v>
      </c>
      <c r="K444" s="96">
        <v>7545.5563999999995</v>
      </c>
      <c r="AH444" s="86"/>
      <c r="AI444" s="86"/>
      <c r="AJ444" s="86"/>
      <c r="AK444" s="86"/>
      <c r="AL444" s="86"/>
      <c r="AM444" s="86"/>
      <c r="AN444" s="86"/>
      <c r="AO444" s="86"/>
      <c r="AP444" s="86"/>
      <c r="AQ444" s="86"/>
      <c r="AR444" s="86"/>
      <c r="AS444" s="86"/>
      <c r="AT444" s="86"/>
      <c r="AU444" s="86"/>
      <c r="AV444" s="86"/>
      <c r="AW444" s="86"/>
      <c r="AX444" s="86"/>
      <c r="AY444" s="86"/>
      <c r="AZ444" s="86"/>
      <c r="BA444" s="86"/>
      <c r="BB444" s="86"/>
      <c r="BC444" s="86"/>
      <c r="BD444" s="86"/>
      <c r="BE444" s="86"/>
      <c r="BF444" s="86"/>
      <c r="BG444" s="86"/>
      <c r="BH444" s="86"/>
      <c r="BI444" s="86"/>
      <c r="BJ444" s="86"/>
      <c r="BK444" s="86"/>
      <c r="BL444" s="86"/>
      <c r="BM444" s="86"/>
      <c r="BN444" s="86"/>
    </row>
    <row r="445" spans="1:66" s="87" customFormat="1" ht="13.5" x14ac:dyDescent="0.2">
      <c r="A445" s="86"/>
      <c r="B445" s="89"/>
      <c r="C445" s="116" t="s">
        <v>0</v>
      </c>
      <c r="D445" s="98">
        <v>10510.24396</v>
      </c>
      <c r="E445" s="98">
        <v>4049.8136800000002</v>
      </c>
      <c r="F445" s="98">
        <v>4829.3769799999991</v>
      </c>
      <c r="G445" s="98">
        <v>5509.2582399999992</v>
      </c>
      <c r="H445" s="98"/>
      <c r="I445" s="98">
        <v>4049.8136800000002</v>
      </c>
      <c r="J445" s="98">
        <v>4829.3769799999991</v>
      </c>
      <c r="K445" s="98">
        <v>5509.2582399999992</v>
      </c>
      <c r="AH445" s="86"/>
      <c r="AI445" s="86"/>
      <c r="AJ445" s="86"/>
      <c r="AK445" s="86"/>
      <c r="AL445" s="86"/>
      <c r="AM445" s="86"/>
      <c r="AN445" s="86"/>
      <c r="AO445" s="86"/>
      <c r="AP445" s="86"/>
      <c r="AQ445" s="86"/>
      <c r="AR445" s="86"/>
      <c r="AS445" s="86"/>
      <c r="AT445" s="86"/>
      <c r="AU445" s="86"/>
      <c r="AV445" s="86"/>
      <c r="AW445" s="86"/>
      <c r="AX445" s="86"/>
      <c r="AY445" s="86"/>
      <c r="AZ445" s="86"/>
      <c r="BA445" s="86"/>
      <c r="BB445" s="86"/>
      <c r="BC445" s="86"/>
      <c r="BD445" s="86"/>
      <c r="BE445" s="86"/>
      <c r="BF445" s="86"/>
      <c r="BG445" s="86"/>
      <c r="BH445" s="86"/>
      <c r="BI445" s="86"/>
      <c r="BJ445" s="86"/>
      <c r="BK445" s="86"/>
      <c r="BL445" s="86"/>
      <c r="BM445" s="86"/>
      <c r="BN445" s="86"/>
    </row>
    <row r="446" spans="1:66" s="87" customFormat="1" ht="13.5" x14ac:dyDescent="0.2">
      <c r="A446" s="86"/>
      <c r="B446" s="89"/>
      <c r="C446" s="116" t="s">
        <v>2</v>
      </c>
      <c r="D446" s="98">
        <v>4489.1457599999994</v>
      </c>
      <c r="E446" s="98">
        <v>2036.2981600000001</v>
      </c>
      <c r="F446" s="98">
        <v>2036.2981599999998</v>
      </c>
      <c r="G446" s="98">
        <v>2036.2981599999998</v>
      </c>
      <c r="H446" s="98"/>
      <c r="I446" s="98">
        <v>2036.2981600000001</v>
      </c>
      <c r="J446" s="98">
        <v>2036.2981599999998</v>
      </c>
      <c r="K446" s="98">
        <v>2036.2981599999998</v>
      </c>
      <c r="AH446" s="86"/>
      <c r="AI446" s="86"/>
      <c r="AJ446" s="86"/>
      <c r="AK446" s="86"/>
      <c r="AL446" s="86"/>
      <c r="AM446" s="86"/>
      <c r="AN446" s="86"/>
      <c r="AO446" s="86"/>
      <c r="AP446" s="86"/>
      <c r="AQ446" s="86"/>
      <c r="AR446" s="86"/>
      <c r="AS446" s="86"/>
      <c r="AT446" s="86"/>
      <c r="AU446" s="86"/>
      <c r="AV446" s="86"/>
      <c r="AW446" s="86"/>
      <c r="AX446" s="86"/>
      <c r="AY446" s="86"/>
      <c r="AZ446" s="86"/>
      <c r="BA446" s="86"/>
      <c r="BB446" s="86"/>
      <c r="BC446" s="86"/>
      <c r="BD446" s="86"/>
      <c r="BE446" s="86"/>
      <c r="BF446" s="86"/>
      <c r="BG446" s="86"/>
      <c r="BH446" s="86"/>
      <c r="BI446" s="86"/>
      <c r="BJ446" s="86"/>
      <c r="BK446" s="86"/>
      <c r="BL446" s="86"/>
      <c r="BM446" s="86"/>
      <c r="BN446" s="86"/>
    </row>
    <row r="447" spans="1:66" s="87" customFormat="1" ht="27" x14ac:dyDescent="0.2">
      <c r="A447" s="86"/>
      <c r="B447" s="89"/>
      <c r="C447" s="100" t="s">
        <v>68</v>
      </c>
      <c r="D447" s="96">
        <v>160307.15579439997</v>
      </c>
      <c r="E447" s="96">
        <v>101294.97817999999</v>
      </c>
      <c r="F447" s="96">
        <v>115278.38915</v>
      </c>
      <c r="G447" s="96">
        <v>129261.80012</v>
      </c>
      <c r="H447" s="96"/>
      <c r="I447" s="96">
        <v>54619.72739</v>
      </c>
      <c r="J447" s="96">
        <v>65033.5792</v>
      </c>
      <c r="K447" s="96">
        <v>75378.996450000006</v>
      </c>
      <c r="AH447" s="86"/>
      <c r="AI447" s="86"/>
      <c r="AJ447" s="86"/>
      <c r="AK447" s="86"/>
      <c r="AL447" s="86"/>
      <c r="AM447" s="86"/>
      <c r="AN447" s="86"/>
      <c r="AO447" s="86"/>
      <c r="AP447" s="86"/>
      <c r="AQ447" s="86"/>
      <c r="AR447" s="86"/>
      <c r="AS447" s="86"/>
      <c r="AT447" s="86"/>
      <c r="AU447" s="86"/>
      <c r="AV447" s="86"/>
      <c r="AW447" s="86"/>
      <c r="AX447" s="86"/>
      <c r="AY447" s="86"/>
      <c r="AZ447" s="86"/>
      <c r="BA447" s="86"/>
      <c r="BB447" s="86"/>
      <c r="BC447" s="86"/>
      <c r="BD447" s="86"/>
      <c r="BE447" s="86"/>
      <c r="BF447" s="86"/>
      <c r="BG447" s="86"/>
      <c r="BH447" s="86"/>
      <c r="BI447" s="86"/>
      <c r="BJ447" s="86"/>
      <c r="BK447" s="86"/>
      <c r="BL447" s="86"/>
      <c r="BM447" s="86"/>
      <c r="BN447" s="86"/>
    </row>
    <row r="448" spans="1:66" s="87" customFormat="1" ht="13.5" x14ac:dyDescent="0.2">
      <c r="A448" s="86"/>
      <c r="B448" s="89"/>
      <c r="C448" s="116" t="s">
        <v>0</v>
      </c>
      <c r="D448" s="98">
        <v>156896.05443439996</v>
      </c>
      <c r="E448" s="98">
        <v>97883.87681999999</v>
      </c>
      <c r="F448" s="98">
        <v>111867.28779</v>
      </c>
      <c r="G448" s="98">
        <v>125850.69876</v>
      </c>
      <c r="H448" s="98"/>
      <c r="I448" s="98">
        <v>54619.72739</v>
      </c>
      <c r="J448" s="98">
        <v>65033.5792</v>
      </c>
      <c r="K448" s="98">
        <v>75378.996450000006</v>
      </c>
      <c r="AH448" s="86"/>
      <c r="AI448" s="86"/>
      <c r="AJ448" s="86"/>
      <c r="AK448" s="86"/>
      <c r="AL448" s="86"/>
      <c r="AM448" s="86"/>
      <c r="AN448" s="86"/>
      <c r="AO448" s="86"/>
      <c r="AP448" s="86"/>
      <c r="AQ448" s="86"/>
      <c r="AR448" s="86"/>
      <c r="AS448" s="86"/>
      <c r="AT448" s="86"/>
      <c r="AU448" s="86"/>
      <c r="AV448" s="86"/>
      <c r="AW448" s="86"/>
      <c r="AX448" s="86"/>
      <c r="AY448" s="86"/>
      <c r="AZ448" s="86"/>
      <c r="BA448" s="86"/>
      <c r="BB448" s="86"/>
      <c r="BC448" s="86"/>
      <c r="BD448" s="86"/>
      <c r="BE448" s="86"/>
      <c r="BF448" s="86"/>
      <c r="BG448" s="86"/>
      <c r="BH448" s="86"/>
      <c r="BI448" s="86"/>
      <c r="BJ448" s="86"/>
      <c r="BK448" s="86"/>
      <c r="BL448" s="86"/>
      <c r="BM448" s="86"/>
      <c r="BN448" s="86"/>
    </row>
    <row r="449" spans="1:66" s="87" customFormat="1" ht="13.5" x14ac:dyDescent="0.2">
      <c r="A449" s="86"/>
      <c r="B449" s="89"/>
      <c r="C449" s="116" t="s">
        <v>2</v>
      </c>
      <c r="D449" s="98">
        <v>3411.1013600000001</v>
      </c>
      <c r="E449" s="98">
        <v>3411.1013599999997</v>
      </c>
      <c r="F449" s="98">
        <v>3411.1013599999997</v>
      </c>
      <c r="G449" s="98">
        <v>3411.1013599999997</v>
      </c>
      <c r="H449" s="98"/>
      <c r="I449" s="98">
        <v>0</v>
      </c>
      <c r="J449" s="98">
        <v>0</v>
      </c>
      <c r="K449" s="98">
        <v>0</v>
      </c>
      <c r="AH449" s="86"/>
      <c r="AI449" s="86"/>
      <c r="AJ449" s="86"/>
      <c r="AK449" s="86"/>
      <c r="AL449" s="86"/>
      <c r="AM449" s="86"/>
      <c r="AN449" s="86"/>
      <c r="AO449" s="86"/>
      <c r="AP449" s="86"/>
      <c r="AQ449" s="86"/>
      <c r="AR449" s="86"/>
      <c r="AS449" s="86"/>
      <c r="AT449" s="86"/>
      <c r="AU449" s="86"/>
      <c r="AV449" s="86"/>
      <c r="AW449" s="86"/>
      <c r="AX449" s="86"/>
      <c r="AY449" s="86"/>
      <c r="AZ449" s="86"/>
      <c r="BA449" s="86"/>
      <c r="BB449" s="86"/>
      <c r="BC449" s="86"/>
      <c r="BD449" s="86"/>
      <c r="BE449" s="86"/>
      <c r="BF449" s="86"/>
      <c r="BG449" s="86"/>
      <c r="BH449" s="86"/>
      <c r="BI449" s="86"/>
      <c r="BJ449" s="86"/>
      <c r="BK449" s="86"/>
      <c r="BL449" s="86"/>
      <c r="BM449" s="86"/>
      <c r="BN449" s="86"/>
    </row>
    <row r="450" spans="1:66" s="87" customFormat="1" ht="13.5" x14ac:dyDescent="0.2">
      <c r="A450" s="86"/>
      <c r="B450" s="89"/>
      <c r="C450" s="100" t="s">
        <v>228</v>
      </c>
      <c r="D450" s="96">
        <v>47172.786979999997</v>
      </c>
      <c r="E450" s="96">
        <v>27582.521420000001</v>
      </c>
      <c r="F450" s="96">
        <v>31958.658560000003</v>
      </c>
      <c r="G450" s="96">
        <v>35221.116580000002</v>
      </c>
      <c r="H450" s="96"/>
      <c r="I450" s="96">
        <v>17171.776620000001</v>
      </c>
      <c r="J450" s="96">
        <v>20312.914669999998</v>
      </c>
      <c r="K450" s="96">
        <v>20729.11522</v>
      </c>
      <c r="AH450" s="86"/>
      <c r="AI450" s="86"/>
      <c r="AJ450" s="86"/>
      <c r="AK450" s="86"/>
      <c r="AL450" s="86"/>
      <c r="AM450" s="86"/>
      <c r="AN450" s="86"/>
      <c r="AO450" s="86"/>
      <c r="AP450" s="86"/>
      <c r="AQ450" s="86"/>
      <c r="AR450" s="86"/>
      <c r="AS450" s="86"/>
      <c r="AT450" s="86"/>
      <c r="AU450" s="86"/>
      <c r="AV450" s="86"/>
      <c r="AW450" s="86"/>
      <c r="AX450" s="86"/>
      <c r="AY450" s="86"/>
      <c r="AZ450" s="86"/>
      <c r="BA450" s="86"/>
      <c r="BB450" s="86"/>
      <c r="BC450" s="86"/>
      <c r="BD450" s="86"/>
      <c r="BE450" s="86"/>
      <c r="BF450" s="86"/>
      <c r="BG450" s="86"/>
      <c r="BH450" s="86"/>
      <c r="BI450" s="86"/>
      <c r="BJ450" s="86"/>
      <c r="BK450" s="86"/>
      <c r="BL450" s="86"/>
      <c r="BM450" s="86"/>
      <c r="BN450" s="86"/>
    </row>
    <row r="451" spans="1:66" s="87" customFormat="1" ht="13.5" x14ac:dyDescent="0.2">
      <c r="A451" s="86"/>
      <c r="B451" s="89"/>
      <c r="C451" s="116" t="s">
        <v>0</v>
      </c>
      <c r="D451" s="98">
        <v>47172.786979999997</v>
      </c>
      <c r="E451" s="98">
        <v>27582.521420000001</v>
      </c>
      <c r="F451" s="98">
        <v>31958.658560000003</v>
      </c>
      <c r="G451" s="98">
        <v>35221.116580000002</v>
      </c>
      <c r="H451" s="98"/>
      <c r="I451" s="98">
        <v>17171.776620000001</v>
      </c>
      <c r="J451" s="98">
        <v>20312.914669999998</v>
      </c>
      <c r="K451" s="98">
        <v>20729.11522</v>
      </c>
      <c r="AH451" s="86"/>
      <c r="AI451" s="86"/>
      <c r="AJ451" s="86"/>
      <c r="AK451" s="86"/>
      <c r="AL451" s="86"/>
      <c r="AM451" s="86"/>
      <c r="AN451" s="86"/>
      <c r="AO451" s="86"/>
      <c r="AP451" s="86"/>
      <c r="AQ451" s="86"/>
      <c r="AR451" s="86"/>
      <c r="AS451" s="86"/>
      <c r="AT451" s="86"/>
      <c r="AU451" s="86"/>
      <c r="AV451" s="86"/>
      <c r="AW451" s="86"/>
      <c r="AX451" s="86"/>
      <c r="AY451" s="86"/>
      <c r="AZ451" s="86"/>
      <c r="BA451" s="86"/>
      <c r="BB451" s="86"/>
      <c r="BC451" s="86"/>
      <c r="BD451" s="86"/>
      <c r="BE451" s="86"/>
      <c r="BF451" s="86"/>
      <c r="BG451" s="86"/>
      <c r="BH451" s="86"/>
      <c r="BI451" s="86"/>
      <c r="BJ451" s="86"/>
      <c r="BK451" s="86"/>
      <c r="BL451" s="86"/>
      <c r="BM451" s="86"/>
      <c r="BN451" s="86"/>
    </row>
    <row r="452" spans="1:66" s="87" customFormat="1" ht="13.5" x14ac:dyDescent="0.2">
      <c r="A452" s="86"/>
      <c r="B452" s="89"/>
      <c r="C452" s="116" t="s">
        <v>2</v>
      </c>
      <c r="D452" s="98">
        <v>0</v>
      </c>
      <c r="E452" s="98">
        <v>0</v>
      </c>
      <c r="F452" s="98">
        <v>0</v>
      </c>
      <c r="G452" s="98">
        <v>0</v>
      </c>
      <c r="H452" s="98"/>
      <c r="I452" s="98">
        <v>0</v>
      </c>
      <c r="J452" s="98">
        <v>0</v>
      </c>
      <c r="K452" s="98">
        <v>0</v>
      </c>
      <c r="AH452" s="86"/>
      <c r="AI452" s="86"/>
      <c r="AJ452" s="86"/>
      <c r="AK452" s="86"/>
      <c r="AL452" s="86"/>
      <c r="AM452" s="86"/>
      <c r="AN452" s="86"/>
      <c r="AO452" s="86"/>
      <c r="AP452" s="86"/>
      <c r="AQ452" s="86"/>
      <c r="AR452" s="86"/>
      <c r="AS452" s="86"/>
      <c r="AT452" s="86"/>
      <c r="AU452" s="86"/>
      <c r="AV452" s="86"/>
      <c r="AW452" s="86"/>
      <c r="AX452" s="86"/>
      <c r="AY452" s="86"/>
      <c r="AZ452" s="86"/>
      <c r="BA452" s="86"/>
      <c r="BB452" s="86"/>
      <c r="BC452" s="86"/>
      <c r="BD452" s="86"/>
      <c r="BE452" s="86"/>
      <c r="BF452" s="86"/>
      <c r="BG452" s="86"/>
      <c r="BH452" s="86"/>
      <c r="BI452" s="86"/>
      <c r="BJ452" s="86"/>
      <c r="BK452" s="86"/>
      <c r="BL452" s="86"/>
      <c r="BM452" s="86"/>
      <c r="BN452" s="86"/>
    </row>
    <row r="453" spans="1:66" s="87" customFormat="1" ht="13.5" x14ac:dyDescent="0.2">
      <c r="A453" s="86"/>
      <c r="B453" s="89"/>
      <c r="C453" s="100" t="s">
        <v>259</v>
      </c>
      <c r="D453" s="96">
        <v>13799.619500000001</v>
      </c>
      <c r="E453" s="96">
        <v>5002.6269300000004</v>
      </c>
      <c r="F453" s="96">
        <v>6036.8174099999997</v>
      </c>
      <c r="G453" s="96">
        <v>7074.8817299999992</v>
      </c>
      <c r="H453" s="96"/>
      <c r="I453" s="96">
        <v>5002.6269300000004</v>
      </c>
      <c r="J453" s="96">
        <v>6036.8174099999997</v>
      </c>
      <c r="K453" s="96">
        <v>7074.8817299999992</v>
      </c>
      <c r="AH453" s="86"/>
      <c r="AI453" s="86"/>
      <c r="AJ453" s="86"/>
      <c r="AK453" s="86"/>
      <c r="AL453" s="86"/>
      <c r="AM453" s="86"/>
      <c r="AN453" s="86"/>
      <c r="AO453" s="86"/>
      <c r="AP453" s="86"/>
      <c r="AQ453" s="86"/>
      <c r="AR453" s="86"/>
      <c r="AS453" s="86"/>
      <c r="AT453" s="86"/>
      <c r="AU453" s="86"/>
      <c r="AV453" s="86"/>
      <c r="AW453" s="86"/>
      <c r="AX453" s="86"/>
      <c r="AY453" s="86"/>
      <c r="AZ453" s="86"/>
      <c r="BA453" s="86"/>
      <c r="BB453" s="86"/>
      <c r="BC453" s="86"/>
      <c r="BD453" s="86"/>
      <c r="BE453" s="86"/>
      <c r="BF453" s="86"/>
      <c r="BG453" s="86"/>
      <c r="BH453" s="86"/>
      <c r="BI453" s="86"/>
      <c r="BJ453" s="86"/>
      <c r="BK453" s="86"/>
      <c r="BL453" s="86"/>
      <c r="BM453" s="86"/>
      <c r="BN453" s="86"/>
    </row>
    <row r="454" spans="1:66" s="87" customFormat="1" ht="13.5" x14ac:dyDescent="0.2">
      <c r="A454" s="86"/>
      <c r="B454" s="89"/>
      <c r="C454" s="116" t="s">
        <v>0</v>
      </c>
      <c r="D454" s="98">
        <v>13799.619500000001</v>
      </c>
      <c r="E454" s="98">
        <v>5002.6269300000004</v>
      </c>
      <c r="F454" s="98">
        <v>6036.8174099999997</v>
      </c>
      <c r="G454" s="98">
        <v>7074.8817299999992</v>
      </c>
      <c r="H454" s="98"/>
      <c r="I454" s="98">
        <v>5002.6269300000004</v>
      </c>
      <c r="J454" s="98">
        <v>6036.8174099999997</v>
      </c>
      <c r="K454" s="98">
        <v>7074.8817299999992</v>
      </c>
      <c r="AH454" s="86"/>
      <c r="AI454" s="86"/>
      <c r="AJ454" s="86"/>
      <c r="AK454" s="86"/>
      <c r="AL454" s="86"/>
      <c r="AM454" s="86"/>
      <c r="AN454" s="86"/>
      <c r="AO454" s="86"/>
      <c r="AP454" s="86"/>
      <c r="AQ454" s="86"/>
      <c r="AR454" s="86"/>
      <c r="AS454" s="86"/>
      <c r="AT454" s="86"/>
      <c r="AU454" s="86"/>
      <c r="AV454" s="86"/>
      <c r="AW454" s="86"/>
      <c r="AX454" s="86"/>
      <c r="AY454" s="86"/>
      <c r="AZ454" s="86"/>
      <c r="BA454" s="86"/>
      <c r="BB454" s="86"/>
      <c r="BC454" s="86"/>
      <c r="BD454" s="86"/>
      <c r="BE454" s="86"/>
      <c r="BF454" s="86"/>
      <c r="BG454" s="86"/>
      <c r="BH454" s="86"/>
      <c r="BI454" s="86"/>
      <c r="BJ454" s="86"/>
      <c r="BK454" s="86"/>
      <c r="BL454" s="86"/>
      <c r="BM454" s="86"/>
      <c r="BN454" s="86"/>
    </row>
    <row r="455" spans="1:66" s="87" customFormat="1" ht="13.5" x14ac:dyDescent="0.2">
      <c r="A455" s="86"/>
      <c r="B455" s="89"/>
      <c r="C455" s="116" t="s">
        <v>2</v>
      </c>
      <c r="D455" s="98">
        <v>0</v>
      </c>
      <c r="E455" s="98">
        <v>0</v>
      </c>
      <c r="F455" s="98">
        <v>0</v>
      </c>
      <c r="G455" s="98">
        <v>0</v>
      </c>
      <c r="H455" s="98"/>
      <c r="I455" s="98">
        <v>0</v>
      </c>
      <c r="J455" s="98">
        <v>0</v>
      </c>
      <c r="K455" s="98">
        <v>0</v>
      </c>
      <c r="AH455" s="86"/>
      <c r="AI455" s="86"/>
      <c r="AJ455" s="86"/>
      <c r="AK455" s="86"/>
      <c r="AL455" s="86"/>
      <c r="AM455" s="86"/>
      <c r="AN455" s="86"/>
      <c r="AO455" s="86"/>
      <c r="AP455" s="86"/>
      <c r="AQ455" s="86"/>
      <c r="AR455" s="86"/>
      <c r="AS455" s="86"/>
      <c r="AT455" s="86"/>
      <c r="AU455" s="86"/>
      <c r="AV455" s="86"/>
      <c r="AW455" s="86"/>
      <c r="AX455" s="86"/>
      <c r="AY455" s="86"/>
      <c r="AZ455" s="86"/>
      <c r="BA455" s="86"/>
      <c r="BB455" s="86"/>
      <c r="BC455" s="86"/>
      <c r="BD455" s="86"/>
      <c r="BE455" s="86"/>
      <c r="BF455" s="86"/>
      <c r="BG455" s="86"/>
      <c r="BH455" s="86"/>
      <c r="BI455" s="86"/>
      <c r="BJ455" s="86"/>
      <c r="BK455" s="86"/>
      <c r="BL455" s="86"/>
      <c r="BM455" s="86"/>
      <c r="BN455" s="86"/>
    </row>
    <row r="456" spans="1:66" s="87" customFormat="1" ht="27" x14ac:dyDescent="0.2">
      <c r="A456" s="86"/>
      <c r="B456" s="89"/>
      <c r="C456" s="100" t="s">
        <v>260</v>
      </c>
      <c r="D456" s="96">
        <v>1836.019</v>
      </c>
      <c r="E456" s="96">
        <v>1474.01639</v>
      </c>
      <c r="F456" s="96">
        <v>2232.2875099999997</v>
      </c>
      <c r="G456" s="96">
        <v>2232.2875099999997</v>
      </c>
      <c r="H456" s="96"/>
      <c r="I456" s="96">
        <v>1474.01639</v>
      </c>
      <c r="J456" s="96">
        <v>2232.2875099999997</v>
      </c>
      <c r="K456" s="96">
        <v>2232.2875099999997</v>
      </c>
      <c r="AH456" s="86"/>
      <c r="AI456" s="86"/>
      <c r="AJ456" s="86"/>
      <c r="AK456" s="86"/>
      <c r="AL456" s="86"/>
      <c r="AM456" s="86"/>
      <c r="AN456" s="86"/>
      <c r="AO456" s="86"/>
      <c r="AP456" s="86"/>
      <c r="AQ456" s="86"/>
      <c r="AR456" s="86"/>
      <c r="AS456" s="86"/>
      <c r="AT456" s="86"/>
      <c r="AU456" s="86"/>
      <c r="AV456" s="86"/>
      <c r="AW456" s="86"/>
      <c r="AX456" s="86"/>
      <c r="AY456" s="86"/>
      <c r="AZ456" s="86"/>
      <c r="BA456" s="86"/>
      <c r="BB456" s="86"/>
      <c r="BC456" s="86"/>
      <c r="BD456" s="86"/>
      <c r="BE456" s="86"/>
      <c r="BF456" s="86"/>
      <c r="BG456" s="86"/>
      <c r="BH456" s="86"/>
      <c r="BI456" s="86"/>
      <c r="BJ456" s="86"/>
      <c r="BK456" s="86"/>
      <c r="BL456" s="86"/>
      <c r="BM456" s="86"/>
      <c r="BN456" s="86"/>
    </row>
    <row r="457" spans="1:66" s="87" customFormat="1" ht="13.5" x14ac:dyDescent="0.2">
      <c r="A457" s="86"/>
      <c r="B457" s="89"/>
      <c r="C457" s="116" t="s">
        <v>0</v>
      </c>
      <c r="D457" s="98">
        <v>1836.019</v>
      </c>
      <c r="E457" s="98">
        <v>1474.01639</v>
      </c>
      <c r="F457" s="98">
        <v>2232.2875099999997</v>
      </c>
      <c r="G457" s="98">
        <v>2232.2875099999997</v>
      </c>
      <c r="H457" s="98"/>
      <c r="I457" s="98">
        <v>1474.01639</v>
      </c>
      <c r="J457" s="98">
        <v>2232.2875099999997</v>
      </c>
      <c r="K457" s="98">
        <v>2232.2875099999997</v>
      </c>
      <c r="AH457" s="86"/>
      <c r="AI457" s="86"/>
      <c r="AJ457" s="86"/>
      <c r="AK457" s="86"/>
      <c r="AL457" s="86"/>
      <c r="AM457" s="86"/>
      <c r="AN457" s="86"/>
      <c r="AO457" s="86"/>
      <c r="AP457" s="86"/>
      <c r="AQ457" s="86"/>
      <c r="AR457" s="86"/>
      <c r="AS457" s="86"/>
      <c r="AT457" s="86"/>
      <c r="AU457" s="86"/>
      <c r="AV457" s="86"/>
      <c r="AW457" s="86"/>
      <c r="AX457" s="86"/>
      <c r="AY457" s="86"/>
      <c r="AZ457" s="86"/>
      <c r="BA457" s="86"/>
      <c r="BB457" s="86"/>
      <c r="BC457" s="86"/>
      <c r="BD457" s="86"/>
      <c r="BE457" s="86"/>
      <c r="BF457" s="86"/>
      <c r="BG457" s="86"/>
      <c r="BH457" s="86"/>
      <c r="BI457" s="86"/>
      <c r="BJ457" s="86"/>
      <c r="BK457" s="86"/>
      <c r="BL457" s="86"/>
      <c r="BM457" s="86"/>
      <c r="BN457" s="86"/>
    </row>
    <row r="458" spans="1:66" s="87" customFormat="1" ht="13.5" x14ac:dyDescent="0.2">
      <c r="A458" s="86"/>
      <c r="B458" s="89"/>
      <c r="C458" s="116" t="s">
        <v>2</v>
      </c>
      <c r="D458" s="98">
        <v>0</v>
      </c>
      <c r="E458" s="98">
        <v>0</v>
      </c>
      <c r="F458" s="98">
        <v>0</v>
      </c>
      <c r="G458" s="98">
        <v>0</v>
      </c>
      <c r="H458" s="98"/>
      <c r="I458" s="98">
        <v>0</v>
      </c>
      <c r="J458" s="98">
        <v>0</v>
      </c>
      <c r="K458" s="98">
        <v>0</v>
      </c>
      <c r="AH458" s="86"/>
      <c r="AI458" s="86"/>
      <c r="AJ458" s="86"/>
      <c r="AK458" s="86"/>
      <c r="AL458" s="86"/>
      <c r="AM458" s="86"/>
      <c r="AN458" s="86"/>
      <c r="AO458" s="86"/>
      <c r="AP458" s="86"/>
      <c r="AQ458" s="86"/>
      <c r="AR458" s="86"/>
      <c r="AS458" s="86"/>
      <c r="AT458" s="86"/>
      <c r="AU458" s="86"/>
      <c r="AV458" s="86"/>
      <c r="AW458" s="86"/>
      <c r="AX458" s="86"/>
      <c r="AY458" s="86"/>
      <c r="AZ458" s="86"/>
      <c r="BA458" s="86"/>
      <c r="BB458" s="86"/>
      <c r="BC458" s="86"/>
      <c r="BD458" s="86"/>
      <c r="BE458" s="86"/>
      <c r="BF458" s="86"/>
      <c r="BG458" s="86"/>
      <c r="BH458" s="86"/>
      <c r="BI458" s="86"/>
      <c r="BJ458" s="86"/>
      <c r="BK458" s="86"/>
      <c r="BL458" s="86"/>
      <c r="BM458" s="86"/>
      <c r="BN458" s="86"/>
    </row>
    <row r="459" spans="1:66" s="87" customFormat="1" ht="27" x14ac:dyDescent="0.2">
      <c r="A459" s="86"/>
      <c r="B459" s="89"/>
      <c r="C459" s="100" t="s">
        <v>69</v>
      </c>
      <c r="D459" s="96">
        <v>24941.641590000003</v>
      </c>
      <c r="E459" s="96">
        <v>12484.74634</v>
      </c>
      <c r="F459" s="96">
        <v>14685.18756</v>
      </c>
      <c r="G459" s="96">
        <v>16922.158289999999</v>
      </c>
      <c r="H459" s="96"/>
      <c r="I459" s="96">
        <v>11810.222230000001</v>
      </c>
      <c r="J459" s="96">
        <v>13448.45174</v>
      </c>
      <c r="K459" s="96">
        <v>16157.770689999999</v>
      </c>
      <c r="AH459" s="86"/>
      <c r="AI459" s="86"/>
      <c r="AJ459" s="86"/>
      <c r="AK459" s="86"/>
      <c r="AL459" s="86"/>
      <c r="AM459" s="86"/>
      <c r="AN459" s="86"/>
      <c r="AO459" s="86"/>
      <c r="AP459" s="86"/>
      <c r="AQ459" s="86"/>
      <c r="AR459" s="86"/>
      <c r="AS459" s="86"/>
      <c r="AT459" s="86"/>
      <c r="AU459" s="86"/>
      <c r="AV459" s="86"/>
      <c r="AW459" s="86"/>
      <c r="AX459" s="86"/>
      <c r="AY459" s="86"/>
      <c r="AZ459" s="86"/>
      <c r="BA459" s="86"/>
      <c r="BB459" s="86"/>
      <c r="BC459" s="86"/>
      <c r="BD459" s="86"/>
      <c r="BE459" s="86"/>
      <c r="BF459" s="86"/>
      <c r="BG459" s="86"/>
      <c r="BH459" s="86"/>
      <c r="BI459" s="86"/>
      <c r="BJ459" s="86"/>
      <c r="BK459" s="86"/>
      <c r="BL459" s="86"/>
      <c r="BM459" s="86"/>
      <c r="BN459" s="86"/>
    </row>
    <row r="460" spans="1:66" s="87" customFormat="1" ht="13.5" x14ac:dyDescent="0.2">
      <c r="A460" s="86"/>
      <c r="B460" s="89"/>
      <c r="C460" s="116" t="s">
        <v>0</v>
      </c>
      <c r="D460" s="98">
        <v>24158.088430000003</v>
      </c>
      <c r="E460" s="98">
        <v>11701.19318</v>
      </c>
      <c r="F460" s="98">
        <v>13901.634400000001</v>
      </c>
      <c r="G460" s="98">
        <v>16138.605129999998</v>
      </c>
      <c r="H460" s="98"/>
      <c r="I460" s="98">
        <v>11108.983880000002</v>
      </c>
      <c r="J460" s="98">
        <v>12747.213390000001</v>
      </c>
      <c r="K460" s="98">
        <v>15456.53234</v>
      </c>
      <c r="AH460" s="86"/>
      <c r="AI460" s="86"/>
      <c r="AJ460" s="86"/>
      <c r="AK460" s="86"/>
      <c r="AL460" s="86"/>
      <c r="AM460" s="86"/>
      <c r="AN460" s="86"/>
      <c r="AO460" s="86"/>
      <c r="AP460" s="86"/>
      <c r="AQ460" s="86"/>
      <c r="AR460" s="86"/>
      <c r="AS460" s="86"/>
      <c r="AT460" s="86"/>
      <c r="AU460" s="86"/>
      <c r="AV460" s="86"/>
      <c r="AW460" s="86"/>
      <c r="AX460" s="86"/>
      <c r="AY460" s="86"/>
      <c r="AZ460" s="86"/>
      <c r="BA460" s="86"/>
      <c r="BB460" s="86"/>
      <c r="BC460" s="86"/>
      <c r="BD460" s="86"/>
      <c r="BE460" s="86"/>
      <c r="BF460" s="86"/>
      <c r="BG460" s="86"/>
      <c r="BH460" s="86"/>
      <c r="BI460" s="86"/>
      <c r="BJ460" s="86"/>
      <c r="BK460" s="86"/>
      <c r="BL460" s="86"/>
      <c r="BM460" s="86"/>
      <c r="BN460" s="86"/>
    </row>
    <row r="461" spans="1:66" s="87" customFormat="1" ht="13.5" x14ac:dyDescent="0.2">
      <c r="A461" s="86"/>
      <c r="B461" s="89"/>
      <c r="C461" s="116" t="s">
        <v>2</v>
      </c>
      <c r="D461" s="98">
        <v>783.55316000000005</v>
      </c>
      <c r="E461" s="98">
        <v>783.55316000000005</v>
      </c>
      <c r="F461" s="98">
        <v>783.55316000000005</v>
      </c>
      <c r="G461" s="98">
        <v>783.55316000000005</v>
      </c>
      <c r="H461" s="98"/>
      <c r="I461" s="98">
        <v>701.23834999999997</v>
      </c>
      <c r="J461" s="98">
        <v>701.23834999999997</v>
      </c>
      <c r="K461" s="98">
        <v>701.23834999999997</v>
      </c>
      <c r="AH461" s="86"/>
      <c r="AI461" s="86"/>
      <c r="AJ461" s="86"/>
      <c r="AK461" s="86"/>
      <c r="AL461" s="86"/>
      <c r="AM461" s="86"/>
      <c r="AN461" s="86"/>
      <c r="AO461" s="86"/>
      <c r="AP461" s="86"/>
      <c r="AQ461" s="86"/>
      <c r="AR461" s="86"/>
      <c r="AS461" s="86"/>
      <c r="AT461" s="86"/>
      <c r="AU461" s="86"/>
      <c r="AV461" s="86"/>
      <c r="AW461" s="86"/>
      <c r="AX461" s="86"/>
      <c r="AY461" s="86"/>
      <c r="AZ461" s="86"/>
      <c r="BA461" s="86"/>
      <c r="BB461" s="86"/>
      <c r="BC461" s="86"/>
      <c r="BD461" s="86"/>
      <c r="BE461" s="86"/>
      <c r="BF461" s="86"/>
      <c r="BG461" s="86"/>
      <c r="BH461" s="86"/>
      <c r="BI461" s="86"/>
      <c r="BJ461" s="86"/>
      <c r="BK461" s="86"/>
      <c r="BL461" s="86"/>
      <c r="BM461" s="86"/>
      <c r="BN461" s="86"/>
    </row>
    <row r="462" spans="1:66" ht="13.5" x14ac:dyDescent="0.2">
      <c r="B462" s="89"/>
      <c r="C462" s="100" t="s">
        <v>140</v>
      </c>
      <c r="D462" s="96">
        <v>35170.367749999998</v>
      </c>
      <c r="E462" s="96">
        <v>121288.00645</v>
      </c>
      <c r="F462" s="96">
        <v>130434.70072999998</v>
      </c>
      <c r="G462" s="96">
        <v>180602.85768000002</v>
      </c>
      <c r="H462" s="96"/>
      <c r="I462" s="96">
        <v>121288.00645</v>
      </c>
      <c r="J462" s="96">
        <v>130434.70072999998</v>
      </c>
      <c r="K462" s="96">
        <v>180602.85768000002</v>
      </c>
    </row>
    <row r="463" spans="1:66" ht="13.5" x14ac:dyDescent="0.2">
      <c r="B463" s="89"/>
      <c r="C463" s="116" t="s">
        <v>0</v>
      </c>
      <c r="D463" s="98">
        <v>35170.367749999998</v>
      </c>
      <c r="E463" s="98">
        <v>121288.00645</v>
      </c>
      <c r="F463" s="98">
        <v>130434.70072999998</v>
      </c>
      <c r="G463" s="98">
        <v>180602.85768000002</v>
      </c>
      <c r="H463" s="98"/>
      <c r="I463" s="98">
        <v>121288.00645</v>
      </c>
      <c r="J463" s="98">
        <v>130434.70072999998</v>
      </c>
      <c r="K463" s="98">
        <v>180602.85768000002</v>
      </c>
    </row>
    <row r="464" spans="1:66" ht="13.5" x14ac:dyDescent="0.2">
      <c r="B464" s="89"/>
      <c r="C464" s="116" t="s">
        <v>2</v>
      </c>
      <c r="D464" s="98">
        <v>0</v>
      </c>
      <c r="E464" s="98">
        <v>0</v>
      </c>
      <c r="F464" s="98">
        <v>0</v>
      </c>
      <c r="G464" s="98">
        <v>0</v>
      </c>
      <c r="H464" s="98"/>
      <c r="I464" s="98">
        <v>0</v>
      </c>
      <c r="J464" s="98">
        <v>0</v>
      </c>
      <c r="K464" s="98">
        <v>0</v>
      </c>
    </row>
    <row r="465" spans="2:33" ht="13.5" x14ac:dyDescent="0.2">
      <c r="B465" s="89"/>
      <c r="C465" s="100" t="s">
        <v>101</v>
      </c>
      <c r="D465" s="96">
        <v>4467.2796699999999</v>
      </c>
      <c r="E465" s="96">
        <v>2473.2577999999999</v>
      </c>
      <c r="F465" s="96">
        <v>2825.1472699999999</v>
      </c>
      <c r="G465" s="96">
        <v>3278.4752899999999</v>
      </c>
      <c r="H465" s="96"/>
      <c r="I465" s="96">
        <v>2131.6252800000002</v>
      </c>
      <c r="J465" s="96">
        <v>2483.5147499999998</v>
      </c>
      <c r="K465" s="96">
        <v>2922.4127699999999</v>
      </c>
    </row>
    <row r="466" spans="2:33" ht="13.5" x14ac:dyDescent="0.2">
      <c r="B466" s="89"/>
      <c r="C466" s="116" t="s">
        <v>0</v>
      </c>
      <c r="D466" s="98">
        <v>4467.2796699999999</v>
      </c>
      <c r="E466" s="98">
        <v>2473.2577999999999</v>
      </c>
      <c r="F466" s="98">
        <v>2825.1472699999999</v>
      </c>
      <c r="G466" s="98">
        <v>3278.4752899999999</v>
      </c>
      <c r="H466" s="98"/>
      <c r="I466" s="98">
        <v>2131.6252800000002</v>
      </c>
      <c r="J466" s="98">
        <v>2483.5147499999998</v>
      </c>
      <c r="K466" s="98">
        <v>2922.4127699999999</v>
      </c>
    </row>
    <row r="467" spans="2:33" ht="13.5" x14ac:dyDescent="0.2">
      <c r="B467" s="89"/>
      <c r="C467" s="116" t="s">
        <v>2</v>
      </c>
      <c r="D467" s="98">
        <v>0</v>
      </c>
      <c r="E467" s="98">
        <v>0</v>
      </c>
      <c r="F467" s="98">
        <v>0</v>
      </c>
      <c r="G467" s="98">
        <v>0</v>
      </c>
      <c r="H467" s="98"/>
      <c r="I467" s="98">
        <v>0</v>
      </c>
      <c r="J467" s="98">
        <v>0</v>
      </c>
      <c r="K467" s="98">
        <v>0</v>
      </c>
    </row>
    <row r="468" spans="2:33" ht="27" x14ac:dyDescent="0.2">
      <c r="B468" s="89"/>
      <c r="C468" s="100" t="s">
        <v>148</v>
      </c>
      <c r="D468" s="96">
        <v>3180555.8139999998</v>
      </c>
      <c r="E468" s="96">
        <v>2051177.0260000001</v>
      </c>
      <c r="F468" s="96">
        <v>2194340.7769999998</v>
      </c>
      <c r="G468" s="96">
        <v>2384246.1030000001</v>
      </c>
      <c r="H468" s="96"/>
      <c r="I468" s="96">
        <v>138016.40254999997</v>
      </c>
      <c r="J468" s="96">
        <v>139141.53090000001</v>
      </c>
      <c r="K468" s="96">
        <v>139860.23483999999</v>
      </c>
    </row>
    <row r="469" spans="2:33" ht="13.5" x14ac:dyDescent="0.2">
      <c r="B469" s="89"/>
      <c r="C469" s="116" t="s">
        <v>0</v>
      </c>
      <c r="D469" s="98">
        <v>3032234.986</v>
      </c>
      <c r="E469" s="98">
        <v>2007851.1980000001</v>
      </c>
      <c r="F469" s="98">
        <v>2122189.949</v>
      </c>
      <c r="G469" s="98">
        <v>2277165.2749999999</v>
      </c>
      <c r="H469" s="98"/>
      <c r="I469" s="98">
        <v>136095.80438999998</v>
      </c>
      <c r="J469" s="98">
        <v>136545.10484000001</v>
      </c>
      <c r="K469" s="98">
        <v>137263.80877999999</v>
      </c>
    </row>
    <row r="470" spans="2:33" ht="13.5" x14ac:dyDescent="0.2">
      <c r="B470" s="89"/>
      <c r="C470" s="116" t="s">
        <v>2</v>
      </c>
      <c r="D470" s="98">
        <v>148320.82800000001</v>
      </c>
      <c r="E470" s="98">
        <v>43325.828000000001</v>
      </c>
      <c r="F470" s="98">
        <v>72150.827999999994</v>
      </c>
      <c r="G470" s="98">
        <v>107080.82799999999</v>
      </c>
      <c r="H470" s="98"/>
      <c r="I470" s="98">
        <v>1920.59816</v>
      </c>
      <c r="J470" s="98">
        <v>2596.4260600000002</v>
      </c>
      <c r="K470" s="98">
        <v>2596.4260600000002</v>
      </c>
      <c r="L470" s="86"/>
      <c r="M470" s="86"/>
      <c r="N470" s="86"/>
      <c r="O470" s="86"/>
      <c r="P470" s="86"/>
      <c r="Q470" s="86"/>
      <c r="R470" s="86"/>
      <c r="S470" s="86"/>
      <c r="T470" s="86"/>
      <c r="U470" s="86"/>
      <c r="V470" s="86"/>
      <c r="W470" s="86"/>
      <c r="X470" s="86"/>
      <c r="Y470" s="86"/>
      <c r="Z470" s="86"/>
      <c r="AA470" s="86"/>
      <c r="AB470" s="86"/>
      <c r="AC470" s="86"/>
      <c r="AD470" s="86"/>
      <c r="AE470" s="86"/>
      <c r="AF470" s="86"/>
      <c r="AG470" s="86"/>
    </row>
    <row r="471" spans="2:33" ht="13.5" x14ac:dyDescent="0.2">
      <c r="B471" s="89" t="s">
        <v>163</v>
      </c>
      <c r="C471" s="100" t="s">
        <v>82</v>
      </c>
      <c r="D471" s="96">
        <v>472348.56669000001</v>
      </c>
      <c r="E471" s="96">
        <v>275778.58500000002</v>
      </c>
      <c r="F471" s="96">
        <v>315020.011</v>
      </c>
      <c r="G471" s="96">
        <v>354261.43599999999</v>
      </c>
      <c r="H471" s="96"/>
      <c r="I471" s="96">
        <v>89595.027000000002</v>
      </c>
      <c r="J471" s="96">
        <v>101676.777</v>
      </c>
      <c r="K471" s="96">
        <v>114257.4</v>
      </c>
      <c r="L471" s="86"/>
      <c r="M471" s="86"/>
      <c r="N471" s="86"/>
      <c r="O471" s="86"/>
      <c r="P471" s="86"/>
      <c r="Q471" s="86"/>
      <c r="R471" s="86"/>
      <c r="S471" s="86"/>
      <c r="T471" s="86"/>
      <c r="U471" s="86"/>
      <c r="V471" s="86"/>
      <c r="W471" s="86"/>
      <c r="X471" s="86"/>
      <c r="Y471" s="86"/>
      <c r="Z471" s="86"/>
      <c r="AA471" s="86"/>
      <c r="AB471" s="86"/>
      <c r="AC471" s="86"/>
      <c r="AD471" s="86"/>
      <c r="AE471" s="86"/>
      <c r="AF471" s="86"/>
      <c r="AG471" s="86"/>
    </row>
    <row r="472" spans="2:33" ht="13.5" x14ac:dyDescent="0.2">
      <c r="B472" s="89"/>
      <c r="C472" s="116" t="s">
        <v>0</v>
      </c>
      <c r="D472" s="98">
        <v>1451.4662400000004</v>
      </c>
      <c r="E472" s="98">
        <v>1088.6099999999999</v>
      </c>
      <c r="F472" s="98">
        <v>1088.6099999999999</v>
      </c>
      <c r="G472" s="98">
        <v>1088.6099999999999</v>
      </c>
      <c r="H472" s="98"/>
      <c r="I472" s="98">
        <v>670.48</v>
      </c>
      <c r="J472" s="98">
        <v>670.48</v>
      </c>
      <c r="K472" s="98">
        <v>670.48</v>
      </c>
      <c r="L472" s="86"/>
      <c r="M472" s="86"/>
      <c r="N472" s="86"/>
      <c r="O472" s="86"/>
      <c r="P472" s="86"/>
      <c r="Q472" s="86"/>
      <c r="R472" s="86"/>
      <c r="S472" s="86"/>
      <c r="T472" s="86"/>
      <c r="U472" s="86"/>
      <c r="V472" s="86"/>
      <c r="W472" s="86"/>
      <c r="X472" s="86"/>
      <c r="Y472" s="86"/>
      <c r="Z472" s="86"/>
      <c r="AA472" s="86"/>
      <c r="AB472" s="86"/>
      <c r="AC472" s="86"/>
      <c r="AD472" s="86"/>
      <c r="AE472" s="86"/>
      <c r="AF472" s="86"/>
      <c r="AG472" s="86"/>
    </row>
    <row r="473" spans="2:33" ht="13.5" x14ac:dyDescent="0.2">
      <c r="B473" s="89"/>
      <c r="C473" s="116" t="s">
        <v>2</v>
      </c>
      <c r="D473" s="98">
        <v>470897.10044999997</v>
      </c>
      <c r="E473" s="98">
        <v>274689.97499999998</v>
      </c>
      <c r="F473" s="98">
        <v>313931.40100000001</v>
      </c>
      <c r="G473" s="98">
        <v>353172.826</v>
      </c>
      <c r="H473" s="98"/>
      <c r="I473" s="98">
        <v>88924.547000000006</v>
      </c>
      <c r="J473" s="98">
        <v>101006.29700000001</v>
      </c>
      <c r="K473" s="98">
        <v>113586.92</v>
      </c>
      <c r="L473" s="86"/>
      <c r="M473" s="86"/>
      <c r="N473" s="86"/>
      <c r="O473" s="86"/>
      <c r="P473" s="86"/>
      <c r="Q473" s="86"/>
      <c r="R473" s="86"/>
      <c r="S473" s="86"/>
      <c r="T473" s="86"/>
      <c r="U473" s="86"/>
      <c r="V473" s="86"/>
      <c r="W473" s="86"/>
      <c r="X473" s="86"/>
      <c r="Y473" s="86"/>
      <c r="Z473" s="86"/>
      <c r="AA473" s="86"/>
      <c r="AB473" s="86"/>
      <c r="AC473" s="86"/>
      <c r="AD473" s="86"/>
      <c r="AE473" s="86"/>
      <c r="AF473" s="86"/>
      <c r="AG473" s="86"/>
    </row>
    <row r="474" spans="2:33" s="87" customFormat="1" ht="13.5" x14ac:dyDescent="0.2">
      <c r="B474" s="89" t="s">
        <v>164</v>
      </c>
      <c r="C474" s="100" t="s">
        <v>96</v>
      </c>
      <c r="D474" s="98"/>
      <c r="E474" s="98"/>
      <c r="F474" s="98"/>
      <c r="G474" s="98"/>
      <c r="H474" s="98"/>
      <c r="I474" s="98"/>
      <c r="J474" s="98"/>
      <c r="K474" s="98"/>
    </row>
    <row r="475" spans="2:33" s="87" customFormat="1" ht="13.5" x14ac:dyDescent="0.2">
      <c r="B475" s="89"/>
      <c r="C475" s="100" t="s">
        <v>21</v>
      </c>
      <c r="D475" s="96">
        <v>184533.215</v>
      </c>
      <c r="E475" s="96">
        <v>129934.91568999999</v>
      </c>
      <c r="F475" s="96">
        <v>136939.80938999998</v>
      </c>
      <c r="G475" s="96">
        <v>156691.4963</v>
      </c>
      <c r="H475" s="96"/>
      <c r="I475" s="96">
        <v>126417.88126000002</v>
      </c>
      <c r="J475" s="96">
        <v>133277.00972</v>
      </c>
      <c r="K475" s="96">
        <v>152761.93489</v>
      </c>
    </row>
    <row r="476" spans="2:33" s="87" customFormat="1" ht="13.5" x14ac:dyDescent="0.2">
      <c r="B476" s="89"/>
      <c r="C476" s="116" t="s">
        <v>88</v>
      </c>
      <c r="D476" s="98">
        <v>130840.54300000001</v>
      </c>
      <c r="E476" s="98">
        <v>93438.852270000003</v>
      </c>
      <c r="F476" s="98">
        <v>98953.761149999991</v>
      </c>
      <c r="G476" s="98">
        <v>110842.57418000001</v>
      </c>
      <c r="H476" s="98"/>
      <c r="I476" s="98">
        <v>91155.141800000012</v>
      </c>
      <c r="J476" s="98">
        <v>96524.285440000007</v>
      </c>
      <c r="K476" s="98">
        <v>108146.33673000001</v>
      </c>
    </row>
    <row r="477" spans="2:33" s="87" customFormat="1" ht="13.5" x14ac:dyDescent="0.2">
      <c r="B477" s="89"/>
      <c r="C477" s="116" t="s">
        <v>2</v>
      </c>
      <c r="D477" s="98">
        <v>53692.671999999999</v>
      </c>
      <c r="E477" s="98">
        <v>36496.063419999999</v>
      </c>
      <c r="F477" s="98">
        <v>37986.048239999996</v>
      </c>
      <c r="G477" s="98">
        <v>45848.922119999996</v>
      </c>
      <c r="H477" s="98"/>
      <c r="I477" s="98">
        <v>35262.739460000004</v>
      </c>
      <c r="J477" s="98">
        <v>36752.724280000002</v>
      </c>
      <c r="K477" s="98">
        <v>44615.598160000001</v>
      </c>
    </row>
    <row r="478" spans="2:33" s="87" customFormat="1" ht="27" x14ac:dyDescent="0.2">
      <c r="B478" s="89"/>
      <c r="C478" s="100" t="s">
        <v>143</v>
      </c>
      <c r="D478" s="96">
        <v>180870.01125000001</v>
      </c>
      <c r="E478" s="96">
        <v>115146.94710650791</v>
      </c>
      <c r="F478" s="96">
        <v>123807.30950682542</v>
      </c>
      <c r="G478" s="96">
        <v>132807.73349714285</v>
      </c>
      <c r="H478" s="96"/>
      <c r="I478" s="96">
        <v>93386.167860000001</v>
      </c>
      <c r="J478" s="96">
        <v>101633.03838000001</v>
      </c>
      <c r="K478" s="96">
        <v>110079.76138000001</v>
      </c>
    </row>
    <row r="479" spans="2:33" s="87" customFormat="1" ht="13.5" x14ac:dyDescent="0.2">
      <c r="B479" s="89"/>
      <c r="C479" s="116" t="s">
        <v>88</v>
      </c>
      <c r="D479" s="98">
        <v>180870.01125000001</v>
      </c>
      <c r="E479" s="98">
        <v>115146.94710650791</v>
      </c>
      <c r="F479" s="98">
        <v>123807.30950682542</v>
      </c>
      <c r="G479" s="98">
        <v>132807.73349714285</v>
      </c>
      <c r="H479" s="98"/>
      <c r="I479" s="98">
        <v>93386.167860000001</v>
      </c>
      <c r="J479" s="98">
        <v>101633.03838000001</v>
      </c>
      <c r="K479" s="98">
        <v>110079.76138000001</v>
      </c>
    </row>
    <row r="480" spans="2:33" s="87" customFormat="1" ht="13.5" x14ac:dyDescent="0.2">
      <c r="B480" s="89"/>
      <c r="C480" s="116" t="s">
        <v>2</v>
      </c>
      <c r="D480" s="98">
        <v>0</v>
      </c>
      <c r="E480" s="98">
        <v>0</v>
      </c>
      <c r="F480" s="98">
        <v>0</v>
      </c>
      <c r="G480" s="98">
        <v>0</v>
      </c>
      <c r="H480" s="98"/>
      <c r="I480" s="98">
        <v>0</v>
      </c>
      <c r="J480" s="98">
        <v>0</v>
      </c>
      <c r="K480" s="98">
        <v>0</v>
      </c>
    </row>
    <row r="481" spans="2:33" ht="13.5" x14ac:dyDescent="0.2">
      <c r="B481" s="89" t="s">
        <v>165</v>
      </c>
      <c r="C481" s="100" t="s">
        <v>247</v>
      </c>
      <c r="D481" s="96">
        <v>197188.34996759999</v>
      </c>
      <c r="E481" s="96">
        <v>147272.53108010002</v>
      </c>
      <c r="F481" s="96">
        <v>155374.21047440005</v>
      </c>
      <c r="G481" s="96">
        <v>163520.47856870003</v>
      </c>
      <c r="H481" s="96"/>
      <c r="I481" s="96">
        <v>104551.9696</v>
      </c>
      <c r="J481" s="96">
        <v>131206.22128000003</v>
      </c>
      <c r="K481" s="96">
        <v>146993.10604000001</v>
      </c>
      <c r="L481" s="86"/>
      <c r="M481" s="86"/>
      <c r="N481" s="86"/>
      <c r="O481" s="86"/>
      <c r="P481" s="86"/>
      <c r="Q481" s="86"/>
      <c r="R481" s="86"/>
      <c r="S481" s="86"/>
      <c r="T481" s="86"/>
      <c r="U481" s="86"/>
      <c r="V481" s="86"/>
      <c r="W481" s="86"/>
      <c r="X481" s="86"/>
      <c r="Y481" s="86"/>
      <c r="Z481" s="86"/>
      <c r="AA481" s="86"/>
      <c r="AB481" s="86"/>
      <c r="AC481" s="86"/>
      <c r="AD481" s="86"/>
      <c r="AE481" s="86"/>
      <c r="AF481" s="86"/>
      <c r="AG481" s="86"/>
    </row>
    <row r="482" spans="2:33" ht="13.5" x14ac:dyDescent="0.2">
      <c r="B482" s="89"/>
      <c r="C482" s="116" t="s">
        <v>88</v>
      </c>
      <c r="D482" s="98">
        <v>197188.34996759999</v>
      </c>
      <c r="E482" s="98">
        <v>147272.53108010002</v>
      </c>
      <c r="F482" s="98">
        <v>155374.21047440005</v>
      </c>
      <c r="G482" s="98">
        <v>163520.47856870003</v>
      </c>
      <c r="H482" s="98"/>
      <c r="I482" s="98">
        <v>104551.9696</v>
      </c>
      <c r="J482" s="98">
        <v>131206.22128000003</v>
      </c>
      <c r="K482" s="98">
        <v>146993.10604000001</v>
      </c>
      <c r="L482" s="86"/>
      <c r="M482" s="86"/>
      <c r="N482" s="86"/>
      <c r="O482" s="86"/>
      <c r="P482" s="86"/>
      <c r="Q482" s="86"/>
      <c r="R482" s="86"/>
      <c r="S482" s="86"/>
      <c r="T482" s="86"/>
      <c r="U482" s="86"/>
      <c r="V482" s="86"/>
      <c r="W482" s="86"/>
      <c r="X482" s="86"/>
      <c r="Y482" s="86"/>
      <c r="Z482" s="86"/>
      <c r="AA482" s="86"/>
      <c r="AB482" s="86"/>
      <c r="AC482" s="86"/>
      <c r="AD482" s="86"/>
      <c r="AE482" s="86"/>
      <c r="AF482" s="86"/>
      <c r="AG482" s="86"/>
    </row>
    <row r="483" spans="2:33" ht="13.5" x14ac:dyDescent="0.2">
      <c r="B483" s="89"/>
      <c r="C483" s="116" t="s">
        <v>2</v>
      </c>
      <c r="D483" s="98">
        <v>0</v>
      </c>
      <c r="E483" s="98">
        <v>0</v>
      </c>
      <c r="F483" s="98">
        <v>0</v>
      </c>
      <c r="G483" s="98">
        <v>0</v>
      </c>
      <c r="H483" s="98"/>
      <c r="I483" s="98">
        <v>0</v>
      </c>
      <c r="J483" s="98">
        <v>0</v>
      </c>
      <c r="K483" s="98">
        <v>0</v>
      </c>
      <c r="L483" s="86"/>
      <c r="M483" s="86"/>
      <c r="N483" s="86"/>
      <c r="O483" s="86"/>
      <c r="P483" s="86"/>
      <c r="Q483" s="86"/>
      <c r="R483" s="86"/>
      <c r="S483" s="86"/>
      <c r="T483" s="86"/>
      <c r="U483" s="86"/>
      <c r="V483" s="86"/>
      <c r="W483" s="86"/>
      <c r="X483" s="86"/>
      <c r="Y483" s="86"/>
      <c r="Z483" s="86"/>
      <c r="AA483" s="86"/>
      <c r="AB483" s="86"/>
      <c r="AC483" s="86"/>
      <c r="AD483" s="86"/>
      <c r="AE483" s="86"/>
      <c r="AF483" s="86"/>
      <c r="AG483" s="86"/>
    </row>
    <row r="484" spans="2:33" ht="13.5" x14ac:dyDescent="0.2">
      <c r="B484" s="89" t="s">
        <v>166</v>
      </c>
      <c r="C484" s="90" t="s">
        <v>14</v>
      </c>
      <c r="D484" s="98"/>
      <c r="E484" s="98"/>
      <c r="F484" s="98"/>
      <c r="G484" s="98"/>
      <c r="H484" s="98"/>
      <c r="I484" s="98"/>
      <c r="J484" s="98"/>
      <c r="K484" s="98"/>
      <c r="L484" s="86"/>
      <c r="M484" s="86"/>
      <c r="N484" s="86"/>
      <c r="O484" s="86"/>
      <c r="P484" s="86"/>
      <c r="Q484" s="86"/>
      <c r="R484" s="86"/>
      <c r="S484" s="86"/>
      <c r="T484" s="86"/>
      <c r="U484" s="86"/>
      <c r="V484" s="86"/>
      <c r="W484" s="86"/>
      <c r="X484" s="86"/>
      <c r="Y484" s="86"/>
      <c r="Z484" s="86"/>
      <c r="AA484" s="86"/>
      <c r="AB484" s="86"/>
      <c r="AC484" s="86"/>
      <c r="AD484" s="86"/>
      <c r="AE484" s="86"/>
      <c r="AF484" s="86"/>
      <c r="AG484" s="86"/>
    </row>
    <row r="485" spans="2:33" ht="13.5" x14ac:dyDescent="0.2">
      <c r="B485" s="89"/>
      <c r="C485" s="100" t="s">
        <v>21</v>
      </c>
      <c r="D485" s="96">
        <v>7896751.0857899999</v>
      </c>
      <c r="E485" s="96">
        <v>5291412.9014153844</v>
      </c>
      <c r="F485" s="96">
        <v>5946887.1296592299</v>
      </c>
      <c r="G485" s="96">
        <v>6294761.2518323082</v>
      </c>
      <c r="H485" s="96"/>
      <c r="I485" s="96">
        <v>4291182.8507099999</v>
      </c>
      <c r="J485" s="96">
        <v>4440495.6036499999</v>
      </c>
      <c r="K485" s="96">
        <v>4739194.82393</v>
      </c>
      <c r="L485" s="86"/>
      <c r="M485" s="86"/>
      <c r="N485" s="86"/>
      <c r="O485" s="86"/>
      <c r="P485" s="86"/>
      <c r="Q485" s="86"/>
      <c r="R485" s="86"/>
      <c r="S485" s="86"/>
      <c r="T485" s="86"/>
      <c r="U485" s="86"/>
      <c r="V485" s="86"/>
      <c r="W485" s="86"/>
      <c r="X485" s="86"/>
      <c r="Y485" s="86"/>
      <c r="Z485" s="86"/>
      <c r="AA485" s="86"/>
      <c r="AB485" s="86"/>
      <c r="AC485" s="86"/>
      <c r="AD485" s="86"/>
      <c r="AE485" s="86"/>
      <c r="AF485" s="86"/>
      <c r="AG485" s="86"/>
    </row>
    <row r="486" spans="2:33" ht="13.5" x14ac:dyDescent="0.2">
      <c r="B486" s="89"/>
      <c r="C486" s="116" t="s">
        <v>0</v>
      </c>
      <c r="D486" s="98">
        <v>2555137.5837900001</v>
      </c>
      <c r="E486" s="98">
        <v>1368238.4410953843</v>
      </c>
      <c r="F486" s="98">
        <v>1577713.0133392303</v>
      </c>
      <c r="G486" s="98">
        <v>1827178.1505123079</v>
      </c>
      <c r="H486" s="98"/>
      <c r="I486" s="98">
        <v>1336659.4173900001</v>
      </c>
      <c r="J486" s="98">
        <v>1439652.87133</v>
      </c>
      <c r="K486" s="98">
        <v>1527079.76061</v>
      </c>
      <c r="L486" s="86"/>
      <c r="M486" s="86"/>
      <c r="N486" s="86"/>
      <c r="O486" s="86"/>
      <c r="P486" s="86"/>
      <c r="Q486" s="86"/>
      <c r="R486" s="86"/>
      <c r="S486" s="86"/>
      <c r="T486" s="86"/>
      <c r="U486" s="86"/>
      <c r="V486" s="86"/>
      <c r="W486" s="86"/>
      <c r="X486" s="86"/>
      <c r="Y486" s="86"/>
      <c r="Z486" s="86"/>
      <c r="AA486" s="86"/>
      <c r="AB486" s="86"/>
      <c r="AC486" s="86"/>
      <c r="AD486" s="86"/>
      <c r="AE486" s="86"/>
      <c r="AF486" s="86"/>
      <c r="AG486" s="86"/>
    </row>
    <row r="487" spans="2:33" ht="13.5" x14ac:dyDescent="0.2">
      <c r="B487" s="89"/>
      <c r="C487" s="116" t="s">
        <v>2</v>
      </c>
      <c r="D487" s="98">
        <v>5341613.5020000003</v>
      </c>
      <c r="E487" s="98">
        <v>3923174.4603200001</v>
      </c>
      <c r="F487" s="98">
        <v>4369174.11632</v>
      </c>
      <c r="G487" s="98">
        <v>4467583.1013199994</v>
      </c>
      <c r="H487" s="98"/>
      <c r="I487" s="98">
        <v>2954523.4333200003</v>
      </c>
      <c r="J487" s="98">
        <v>3000842.73232</v>
      </c>
      <c r="K487" s="98">
        <v>3212115.0633200002</v>
      </c>
      <c r="L487" s="86"/>
      <c r="M487" s="86"/>
      <c r="N487" s="86"/>
      <c r="O487" s="86"/>
      <c r="P487" s="86"/>
      <c r="Q487" s="86"/>
      <c r="R487" s="86"/>
      <c r="S487" s="86"/>
      <c r="T487" s="86"/>
      <c r="U487" s="86"/>
      <c r="V487" s="86"/>
      <c r="W487" s="86"/>
      <c r="X487" s="86"/>
      <c r="Y487" s="86"/>
      <c r="Z487" s="86"/>
      <c r="AA487" s="86"/>
      <c r="AB487" s="86"/>
      <c r="AC487" s="86"/>
      <c r="AD487" s="86"/>
      <c r="AE487" s="86"/>
      <c r="AF487" s="86"/>
      <c r="AG487" s="86"/>
    </row>
    <row r="488" spans="2:33" ht="13.5" x14ac:dyDescent="0.2">
      <c r="B488" s="89"/>
      <c r="C488" s="100" t="s">
        <v>89</v>
      </c>
      <c r="D488" s="96">
        <v>7237979.2130000005</v>
      </c>
      <c r="E488" s="96">
        <v>5035084.2479999997</v>
      </c>
      <c r="F488" s="96">
        <v>5644610.0590000004</v>
      </c>
      <c r="G488" s="96">
        <v>5901906.1679999996</v>
      </c>
      <c r="H488" s="96"/>
      <c r="I488" s="96">
        <v>4045177.4920000001</v>
      </c>
      <c r="J488" s="96">
        <v>4173240.466</v>
      </c>
      <c r="K488" s="96">
        <v>4452267.4979999997</v>
      </c>
      <c r="L488" s="86"/>
      <c r="M488" s="86"/>
      <c r="N488" s="86"/>
      <c r="O488" s="86"/>
      <c r="P488" s="86"/>
      <c r="Q488" s="86"/>
      <c r="R488" s="86"/>
      <c r="S488" s="86"/>
      <c r="T488" s="86"/>
      <c r="U488" s="86"/>
      <c r="V488" s="86"/>
      <c r="W488" s="86"/>
      <c r="X488" s="86"/>
      <c r="Y488" s="86"/>
      <c r="Z488" s="86"/>
      <c r="AA488" s="86"/>
      <c r="AB488" s="86"/>
      <c r="AC488" s="86"/>
      <c r="AD488" s="86"/>
      <c r="AE488" s="86"/>
      <c r="AF488" s="86"/>
      <c r="AG488" s="86"/>
    </row>
    <row r="489" spans="2:33" ht="13.5" x14ac:dyDescent="0.2">
      <c r="B489" s="89"/>
      <c r="C489" s="116" t="s">
        <v>0</v>
      </c>
      <c r="D489" s="98">
        <v>1901145.926</v>
      </c>
      <c r="E489" s="98">
        <v>1112230.0660000001</v>
      </c>
      <c r="F489" s="98">
        <v>1275756.2209999999</v>
      </c>
      <c r="G489" s="98">
        <v>1436147.9650000001</v>
      </c>
      <c r="H489" s="98"/>
      <c r="I489" s="98">
        <v>1090974.3370000001</v>
      </c>
      <c r="J489" s="98">
        <v>1172718.0120000001</v>
      </c>
      <c r="K489" s="98">
        <v>1240472.713</v>
      </c>
      <c r="L489" s="86"/>
      <c r="M489" s="86"/>
      <c r="N489" s="86"/>
      <c r="O489" s="86"/>
      <c r="P489" s="86"/>
      <c r="Q489" s="86"/>
      <c r="R489" s="86"/>
      <c r="S489" s="86"/>
      <c r="T489" s="86"/>
      <c r="U489" s="86"/>
      <c r="V489" s="86"/>
      <c r="W489" s="86"/>
      <c r="X489" s="86"/>
      <c r="Y489" s="86"/>
      <c r="Z489" s="86"/>
      <c r="AA489" s="86"/>
      <c r="AB489" s="86"/>
      <c r="AC489" s="86"/>
      <c r="AD489" s="86"/>
      <c r="AE489" s="86"/>
      <c r="AF489" s="86"/>
      <c r="AG489" s="86"/>
    </row>
    <row r="490" spans="2:33" ht="13.5" x14ac:dyDescent="0.2">
      <c r="B490" s="89"/>
      <c r="C490" s="116" t="s">
        <v>2</v>
      </c>
      <c r="D490" s="98">
        <v>5336833.2869999995</v>
      </c>
      <c r="E490" s="98">
        <v>3922854.182</v>
      </c>
      <c r="F490" s="98">
        <v>4368853.8380000005</v>
      </c>
      <c r="G490" s="98">
        <v>4465758.2029999997</v>
      </c>
      <c r="H490" s="98"/>
      <c r="I490" s="98">
        <v>2954203.1549999998</v>
      </c>
      <c r="J490" s="98">
        <v>3000522.4539999999</v>
      </c>
      <c r="K490" s="98">
        <v>3211794.7850000001</v>
      </c>
      <c r="L490" s="86"/>
      <c r="M490" s="86"/>
      <c r="N490" s="86"/>
      <c r="O490" s="86"/>
      <c r="P490" s="86"/>
      <c r="Q490" s="86"/>
      <c r="R490" s="86"/>
      <c r="S490" s="86"/>
      <c r="T490" s="86"/>
      <c r="U490" s="86"/>
      <c r="V490" s="86"/>
      <c r="W490" s="86"/>
      <c r="X490" s="86"/>
      <c r="Y490" s="86"/>
      <c r="Z490" s="86"/>
      <c r="AA490" s="86"/>
      <c r="AB490" s="86"/>
      <c r="AC490" s="86"/>
      <c r="AD490" s="86"/>
      <c r="AE490" s="86"/>
      <c r="AF490" s="86"/>
      <c r="AG490" s="86"/>
    </row>
    <row r="491" spans="2:33" ht="13.5" x14ac:dyDescent="0.2">
      <c r="B491" s="89"/>
      <c r="C491" s="100" t="s">
        <v>183</v>
      </c>
      <c r="D491" s="96">
        <v>8289.89876</v>
      </c>
      <c r="E491" s="96">
        <v>2683.2583600000003</v>
      </c>
      <c r="F491" s="96">
        <v>8173.9563600000001</v>
      </c>
      <c r="G491" s="96">
        <v>8651.6543599999986</v>
      </c>
      <c r="H491" s="96"/>
      <c r="I491" s="96">
        <v>1469.1488300000001</v>
      </c>
      <c r="J491" s="96">
        <v>1717.0254600000001</v>
      </c>
      <c r="K491" s="96">
        <v>1803.4258799999998</v>
      </c>
      <c r="L491" s="86"/>
      <c r="M491" s="86"/>
      <c r="N491" s="86"/>
      <c r="O491" s="86"/>
      <c r="P491" s="86"/>
      <c r="Q491" s="86"/>
      <c r="R491" s="86"/>
      <c r="S491" s="86"/>
      <c r="T491" s="86"/>
      <c r="U491" s="86"/>
      <c r="V491" s="86"/>
      <c r="W491" s="86"/>
      <c r="X491" s="86"/>
      <c r="Y491" s="86"/>
      <c r="Z491" s="86"/>
      <c r="AA491" s="86"/>
      <c r="AB491" s="86"/>
      <c r="AC491" s="86"/>
      <c r="AD491" s="86"/>
      <c r="AE491" s="86"/>
      <c r="AF491" s="86"/>
      <c r="AG491" s="86"/>
    </row>
    <row r="492" spans="2:33" ht="13.5" x14ac:dyDescent="0.2">
      <c r="B492" s="89"/>
      <c r="C492" s="116" t="s">
        <v>0</v>
      </c>
      <c r="D492" s="98">
        <v>8289.89876</v>
      </c>
      <c r="E492" s="98">
        <v>2683.2583600000003</v>
      </c>
      <c r="F492" s="98">
        <v>8173.9563600000001</v>
      </c>
      <c r="G492" s="98">
        <v>8651.6543599999986</v>
      </c>
      <c r="H492" s="98"/>
      <c r="I492" s="98">
        <v>1469.1488300000001</v>
      </c>
      <c r="J492" s="98">
        <v>1717.0254600000001</v>
      </c>
      <c r="K492" s="98">
        <v>1803.4258799999998</v>
      </c>
      <c r="L492" s="86"/>
      <c r="M492" s="86"/>
      <c r="N492" s="86"/>
      <c r="O492" s="86"/>
      <c r="P492" s="86"/>
      <c r="Q492" s="86"/>
      <c r="R492" s="86"/>
      <c r="S492" s="86"/>
      <c r="T492" s="86"/>
      <c r="U492" s="86"/>
      <c r="V492" s="86"/>
      <c r="W492" s="86"/>
      <c r="X492" s="86"/>
      <c r="Y492" s="86"/>
      <c r="Z492" s="86"/>
      <c r="AA492" s="86"/>
      <c r="AB492" s="86"/>
      <c r="AC492" s="86"/>
      <c r="AD492" s="86"/>
      <c r="AE492" s="86"/>
      <c r="AF492" s="86"/>
      <c r="AG492" s="86"/>
    </row>
    <row r="493" spans="2:33" ht="13.5" x14ac:dyDescent="0.2">
      <c r="B493" s="89"/>
      <c r="C493" s="116" t="s">
        <v>2</v>
      </c>
      <c r="D493" s="98">
        <v>0</v>
      </c>
      <c r="E493" s="98">
        <v>0</v>
      </c>
      <c r="F493" s="98">
        <v>0</v>
      </c>
      <c r="G493" s="98">
        <v>0</v>
      </c>
      <c r="H493" s="98"/>
      <c r="I493" s="98">
        <v>0</v>
      </c>
      <c r="J493" s="98">
        <v>0</v>
      </c>
      <c r="K493" s="98">
        <v>0</v>
      </c>
      <c r="L493" s="86"/>
      <c r="M493" s="86"/>
      <c r="N493" s="86"/>
      <c r="O493" s="86"/>
      <c r="P493" s="86"/>
      <c r="Q493" s="86"/>
      <c r="R493" s="86"/>
      <c r="S493" s="86"/>
      <c r="T493" s="86"/>
      <c r="U493" s="86"/>
      <c r="V493" s="86"/>
      <c r="W493" s="86"/>
      <c r="X493" s="86"/>
      <c r="Y493" s="86"/>
      <c r="Z493" s="86"/>
      <c r="AA493" s="86"/>
      <c r="AB493" s="86"/>
      <c r="AC493" s="86"/>
      <c r="AD493" s="86"/>
      <c r="AE493" s="86"/>
      <c r="AF493" s="86"/>
      <c r="AG493" s="86"/>
    </row>
    <row r="494" spans="2:33" s="87" customFormat="1" ht="27" x14ac:dyDescent="0.2">
      <c r="B494" s="89"/>
      <c r="C494" s="100" t="s">
        <v>118</v>
      </c>
      <c r="D494" s="96">
        <v>61744.597580000001</v>
      </c>
      <c r="E494" s="96">
        <v>37757.646200000003</v>
      </c>
      <c r="F494" s="96">
        <v>43615.301079999997</v>
      </c>
      <c r="G494" s="96">
        <v>46316.594450000004</v>
      </c>
      <c r="H494" s="96"/>
      <c r="I494" s="96">
        <v>31062.071130000004</v>
      </c>
      <c r="J494" s="96">
        <v>31158.9591</v>
      </c>
      <c r="K494" s="96">
        <v>36285.28959</v>
      </c>
    </row>
    <row r="495" spans="2:33" s="87" customFormat="1" ht="13.5" x14ac:dyDescent="0.2">
      <c r="B495" s="89"/>
      <c r="C495" s="116" t="s">
        <v>0</v>
      </c>
      <c r="D495" s="98">
        <v>61744.597580000001</v>
      </c>
      <c r="E495" s="98">
        <v>37757.646200000003</v>
      </c>
      <c r="F495" s="98">
        <v>43615.301079999997</v>
      </c>
      <c r="G495" s="98">
        <v>46316.594450000004</v>
      </c>
      <c r="H495" s="98"/>
      <c r="I495" s="98">
        <v>31062.071130000004</v>
      </c>
      <c r="J495" s="98">
        <v>31158.9591</v>
      </c>
      <c r="K495" s="98">
        <v>36285.28959</v>
      </c>
    </row>
    <row r="496" spans="2:33" s="87" customFormat="1" ht="13.5" x14ac:dyDescent="0.2">
      <c r="B496" s="89"/>
      <c r="C496" s="116" t="s">
        <v>2</v>
      </c>
      <c r="D496" s="98">
        <v>0</v>
      </c>
      <c r="E496" s="98">
        <v>0</v>
      </c>
      <c r="F496" s="98">
        <v>0</v>
      </c>
      <c r="G496" s="98">
        <v>0</v>
      </c>
      <c r="H496" s="98"/>
      <c r="I496" s="98">
        <v>0</v>
      </c>
      <c r="J496" s="98">
        <v>0</v>
      </c>
      <c r="K496" s="98">
        <v>0</v>
      </c>
    </row>
    <row r="497" spans="2:33" ht="27" x14ac:dyDescent="0.2">
      <c r="B497" s="89"/>
      <c r="C497" s="100" t="s">
        <v>149</v>
      </c>
      <c r="D497" s="96">
        <v>13858.95737</v>
      </c>
      <c r="E497" s="96">
        <v>6412.2097000000012</v>
      </c>
      <c r="F497" s="96">
        <v>7184.5393400000012</v>
      </c>
      <c r="G497" s="96">
        <v>8104.9136799999997</v>
      </c>
      <c r="H497" s="96"/>
      <c r="I497" s="96">
        <v>6409.8294000000005</v>
      </c>
      <c r="J497" s="96">
        <v>7182.1585400000004</v>
      </c>
      <c r="K497" s="96">
        <v>7934.8458000000001</v>
      </c>
      <c r="L497" s="86"/>
      <c r="M497" s="86"/>
      <c r="N497" s="86"/>
      <c r="O497" s="86"/>
      <c r="P497" s="86"/>
      <c r="Q497" s="86"/>
      <c r="R497" s="86"/>
      <c r="S497" s="86"/>
      <c r="T497" s="86"/>
      <c r="U497" s="86"/>
      <c r="V497" s="86"/>
      <c r="W497" s="86"/>
      <c r="X497" s="86"/>
      <c r="Y497" s="86"/>
      <c r="Z497" s="86"/>
      <c r="AA497" s="86"/>
      <c r="AB497" s="86"/>
      <c r="AC497" s="86"/>
      <c r="AD497" s="86"/>
      <c r="AE497" s="86"/>
      <c r="AF497" s="86"/>
      <c r="AG497" s="86"/>
    </row>
    <row r="498" spans="2:33" ht="13.5" x14ac:dyDescent="0.2">
      <c r="B498" s="89"/>
      <c r="C498" s="116" t="s">
        <v>0</v>
      </c>
      <c r="D498" s="98">
        <v>13858.95737</v>
      </c>
      <c r="E498" s="98">
        <v>6412.2097000000012</v>
      </c>
      <c r="F498" s="98">
        <v>7184.5393400000012</v>
      </c>
      <c r="G498" s="98">
        <v>8104.9136799999997</v>
      </c>
      <c r="H498" s="98"/>
      <c r="I498" s="98">
        <v>6409.8294000000005</v>
      </c>
      <c r="J498" s="98">
        <v>7182.1585400000004</v>
      </c>
      <c r="K498" s="98">
        <v>7934.8458000000001</v>
      </c>
      <c r="L498" s="86"/>
      <c r="M498" s="86"/>
      <c r="N498" s="86"/>
      <c r="O498" s="86"/>
      <c r="P498" s="86"/>
      <c r="Q498" s="86"/>
      <c r="R498" s="86"/>
      <c r="S498" s="86"/>
      <c r="T498" s="86"/>
      <c r="U498" s="86"/>
      <c r="V498" s="86"/>
      <c r="W498" s="86"/>
      <c r="X498" s="86"/>
      <c r="Y498" s="86"/>
      <c r="Z498" s="86"/>
      <c r="AA498" s="86"/>
      <c r="AB498" s="86"/>
      <c r="AC498" s="86"/>
      <c r="AD498" s="86"/>
      <c r="AE498" s="86"/>
      <c r="AF498" s="86"/>
      <c r="AG498" s="86"/>
    </row>
    <row r="499" spans="2:33" ht="13.5" x14ac:dyDescent="0.2">
      <c r="B499" s="89"/>
      <c r="C499" s="116" t="s">
        <v>2</v>
      </c>
      <c r="D499" s="98">
        <v>0</v>
      </c>
      <c r="E499" s="98">
        <v>0</v>
      </c>
      <c r="F499" s="98">
        <v>0</v>
      </c>
      <c r="G499" s="98">
        <v>0</v>
      </c>
      <c r="H499" s="98"/>
      <c r="I499" s="98">
        <v>0</v>
      </c>
      <c r="J499" s="98">
        <v>0</v>
      </c>
      <c r="K499" s="98">
        <v>0</v>
      </c>
      <c r="L499" s="86"/>
      <c r="M499" s="86"/>
      <c r="N499" s="86"/>
      <c r="O499" s="86"/>
      <c r="P499" s="86"/>
      <c r="Q499" s="86"/>
      <c r="R499" s="86"/>
      <c r="S499" s="86"/>
      <c r="T499" s="86"/>
      <c r="U499" s="86"/>
      <c r="V499" s="86"/>
      <c r="W499" s="86"/>
      <c r="X499" s="86"/>
      <c r="Y499" s="86"/>
      <c r="Z499" s="86"/>
      <c r="AA499" s="86"/>
      <c r="AB499" s="86"/>
      <c r="AC499" s="86"/>
      <c r="AD499" s="86"/>
      <c r="AE499" s="86"/>
      <c r="AF499" s="86"/>
      <c r="AG499" s="86"/>
    </row>
    <row r="500" spans="2:33" ht="13.5" x14ac:dyDescent="0.2">
      <c r="B500" s="89"/>
      <c r="C500" s="100" t="s">
        <v>90</v>
      </c>
      <c r="D500" s="96">
        <v>485195.45508000004</v>
      </c>
      <c r="E500" s="96">
        <v>150510.35090000002</v>
      </c>
      <c r="F500" s="96">
        <v>178549.75459</v>
      </c>
      <c r="G500" s="96">
        <v>256542.19308000003</v>
      </c>
      <c r="H500" s="96"/>
      <c r="I500" s="96">
        <v>161529.17722000001</v>
      </c>
      <c r="J500" s="96">
        <v>175361.80622999999</v>
      </c>
      <c r="K500" s="96">
        <v>184450.52451999998</v>
      </c>
      <c r="L500" s="86"/>
      <c r="M500" s="86"/>
      <c r="N500" s="86"/>
      <c r="O500" s="86"/>
      <c r="P500" s="86"/>
      <c r="Q500" s="86"/>
      <c r="R500" s="86"/>
      <c r="S500" s="86"/>
      <c r="T500" s="86"/>
      <c r="U500" s="86"/>
      <c r="V500" s="86"/>
      <c r="W500" s="86"/>
      <c r="X500" s="86"/>
      <c r="Y500" s="86"/>
      <c r="Z500" s="86"/>
      <c r="AA500" s="86"/>
      <c r="AB500" s="86"/>
      <c r="AC500" s="86"/>
      <c r="AD500" s="86"/>
      <c r="AE500" s="86"/>
      <c r="AF500" s="86"/>
      <c r="AG500" s="86"/>
    </row>
    <row r="501" spans="2:33" ht="13.5" x14ac:dyDescent="0.2">
      <c r="B501" s="89"/>
      <c r="C501" s="116" t="s">
        <v>0</v>
      </c>
      <c r="D501" s="98">
        <v>480415.24008000002</v>
      </c>
      <c r="E501" s="98">
        <v>150190.07258000001</v>
      </c>
      <c r="F501" s="98">
        <v>178229.47627000001</v>
      </c>
      <c r="G501" s="98">
        <v>254717.29476000002</v>
      </c>
      <c r="H501" s="98"/>
      <c r="I501" s="98">
        <v>161208.8989</v>
      </c>
      <c r="J501" s="98">
        <v>175041.52791</v>
      </c>
      <c r="K501" s="98">
        <v>184130.24619999999</v>
      </c>
      <c r="L501" s="86"/>
      <c r="M501" s="86"/>
      <c r="N501" s="86"/>
      <c r="O501" s="86"/>
      <c r="P501" s="86"/>
      <c r="Q501" s="86"/>
      <c r="R501" s="86"/>
      <c r="S501" s="86"/>
      <c r="T501" s="86"/>
      <c r="U501" s="86"/>
      <c r="V501" s="86"/>
      <c r="W501" s="86"/>
      <c r="X501" s="86"/>
      <c r="Y501" s="86"/>
      <c r="Z501" s="86"/>
      <c r="AA501" s="86"/>
      <c r="AB501" s="86"/>
      <c r="AC501" s="86"/>
      <c r="AD501" s="86"/>
      <c r="AE501" s="86"/>
      <c r="AF501" s="86"/>
      <c r="AG501" s="86"/>
    </row>
    <row r="502" spans="2:33" ht="13.5" x14ac:dyDescent="0.2">
      <c r="B502" s="89"/>
      <c r="C502" s="116" t="s">
        <v>2</v>
      </c>
      <c r="D502" s="98">
        <v>4780.2150000000001</v>
      </c>
      <c r="E502" s="98">
        <v>320.27832000000001</v>
      </c>
      <c r="F502" s="98">
        <v>320.27832000000001</v>
      </c>
      <c r="G502" s="98">
        <v>1824.89832</v>
      </c>
      <c r="H502" s="98"/>
      <c r="I502" s="98">
        <v>320.27832000000001</v>
      </c>
      <c r="J502" s="98">
        <v>320.27832000000001</v>
      </c>
      <c r="K502" s="98">
        <v>320.27832000000001</v>
      </c>
      <c r="L502" s="86"/>
      <c r="M502" s="86"/>
      <c r="N502" s="86"/>
      <c r="O502" s="86"/>
      <c r="P502" s="86"/>
      <c r="Q502" s="86"/>
      <c r="R502" s="86"/>
      <c r="S502" s="86"/>
      <c r="T502" s="86"/>
      <c r="U502" s="86"/>
      <c r="V502" s="86"/>
      <c r="W502" s="86"/>
      <c r="X502" s="86"/>
      <c r="Y502" s="86"/>
      <c r="Z502" s="86"/>
      <c r="AA502" s="86"/>
      <c r="AB502" s="86"/>
      <c r="AC502" s="86"/>
      <c r="AD502" s="86"/>
      <c r="AE502" s="86"/>
      <c r="AF502" s="86"/>
      <c r="AG502" s="86"/>
    </row>
    <row r="503" spans="2:33" ht="13.5" x14ac:dyDescent="0.2">
      <c r="B503" s="89"/>
      <c r="C503" s="100" t="s">
        <v>108</v>
      </c>
      <c r="D503" s="96">
        <v>10110.263999999999</v>
      </c>
      <c r="E503" s="96">
        <v>5780.0263400000003</v>
      </c>
      <c r="F503" s="96">
        <v>6636.5348600000016</v>
      </c>
      <c r="G503" s="96">
        <v>7493.0433800000019</v>
      </c>
      <c r="H503" s="96"/>
      <c r="I503" s="96">
        <v>4620.7300700000005</v>
      </c>
      <c r="J503" s="96">
        <v>5546.11049</v>
      </c>
      <c r="K503" s="96">
        <v>6231.9738399999997</v>
      </c>
      <c r="L503" s="86"/>
      <c r="M503" s="86"/>
      <c r="N503" s="86"/>
      <c r="O503" s="86"/>
      <c r="P503" s="86"/>
      <c r="Q503" s="86"/>
      <c r="R503" s="86"/>
      <c r="S503" s="86"/>
      <c r="T503" s="86"/>
      <c r="U503" s="86"/>
      <c r="V503" s="86"/>
      <c r="W503" s="86"/>
      <c r="X503" s="86"/>
      <c r="Y503" s="86"/>
      <c r="Z503" s="86"/>
      <c r="AA503" s="86"/>
      <c r="AB503" s="86"/>
      <c r="AC503" s="86"/>
      <c r="AD503" s="86"/>
      <c r="AE503" s="86"/>
      <c r="AF503" s="86"/>
      <c r="AG503" s="86"/>
    </row>
    <row r="504" spans="2:33" ht="13.5" x14ac:dyDescent="0.2">
      <c r="B504" s="89"/>
      <c r="C504" s="116" t="s">
        <v>0</v>
      </c>
      <c r="D504" s="98">
        <v>10110.263999999999</v>
      </c>
      <c r="E504" s="98">
        <v>5780.0263400000003</v>
      </c>
      <c r="F504" s="98">
        <v>6636.5348600000016</v>
      </c>
      <c r="G504" s="98">
        <v>7493.0433800000019</v>
      </c>
      <c r="H504" s="98"/>
      <c r="I504" s="98">
        <v>4620.7300700000005</v>
      </c>
      <c r="J504" s="98">
        <v>5546.11049</v>
      </c>
      <c r="K504" s="98">
        <v>6231.9738399999997</v>
      </c>
      <c r="L504" s="86"/>
      <c r="M504" s="86"/>
      <c r="N504" s="86"/>
      <c r="O504" s="86"/>
      <c r="P504" s="86"/>
      <c r="Q504" s="86"/>
      <c r="R504" s="86"/>
      <c r="S504" s="86"/>
      <c r="T504" s="86"/>
      <c r="U504" s="86"/>
      <c r="V504" s="86"/>
      <c r="W504" s="86"/>
      <c r="X504" s="86"/>
      <c r="Y504" s="86"/>
      <c r="Z504" s="86"/>
      <c r="AA504" s="86"/>
      <c r="AB504" s="86"/>
      <c r="AC504" s="86"/>
      <c r="AD504" s="86"/>
      <c r="AE504" s="86"/>
      <c r="AF504" s="86"/>
      <c r="AG504" s="86"/>
    </row>
    <row r="505" spans="2:33" ht="13.5" x14ac:dyDescent="0.2">
      <c r="B505" s="89"/>
      <c r="C505" s="116" t="s">
        <v>2</v>
      </c>
      <c r="D505" s="98">
        <v>0</v>
      </c>
      <c r="E505" s="98">
        <v>0</v>
      </c>
      <c r="F505" s="98">
        <v>0</v>
      </c>
      <c r="G505" s="98">
        <v>0</v>
      </c>
      <c r="H505" s="98"/>
      <c r="I505" s="98">
        <v>0</v>
      </c>
      <c r="J505" s="98">
        <v>0</v>
      </c>
      <c r="K505" s="98">
        <v>0</v>
      </c>
      <c r="L505" s="86"/>
      <c r="M505" s="86"/>
      <c r="N505" s="86"/>
      <c r="O505" s="86"/>
      <c r="P505" s="86"/>
      <c r="Q505" s="86"/>
      <c r="R505" s="86"/>
      <c r="S505" s="86"/>
      <c r="T505" s="86"/>
      <c r="U505" s="86"/>
      <c r="V505" s="86"/>
      <c r="W505" s="86"/>
      <c r="X505" s="86"/>
      <c r="Y505" s="86"/>
      <c r="Z505" s="86"/>
      <c r="AA505" s="86"/>
      <c r="AB505" s="86"/>
      <c r="AC505" s="86"/>
      <c r="AD505" s="86"/>
      <c r="AE505" s="86"/>
      <c r="AF505" s="86"/>
      <c r="AG505" s="86"/>
    </row>
    <row r="506" spans="2:33" ht="13.5" x14ac:dyDescent="0.2">
      <c r="B506" s="89" t="s">
        <v>167</v>
      </c>
      <c r="C506" s="90" t="s">
        <v>15</v>
      </c>
      <c r="D506" s="96">
        <v>628243.48491999996</v>
      </c>
      <c r="E506" s="96">
        <v>590613.05639000004</v>
      </c>
      <c r="F506" s="96">
        <v>597374.83994000009</v>
      </c>
      <c r="G506" s="96">
        <v>602276.52951000002</v>
      </c>
      <c r="H506" s="96"/>
      <c r="I506" s="96">
        <v>575741.76233000006</v>
      </c>
      <c r="J506" s="96">
        <v>580705.98534999997</v>
      </c>
      <c r="K506" s="96">
        <v>582067.95623999997</v>
      </c>
      <c r="L506" s="86"/>
      <c r="M506" s="86"/>
      <c r="N506" s="86"/>
      <c r="O506" s="86"/>
      <c r="P506" s="86"/>
      <c r="Q506" s="86"/>
      <c r="R506" s="86"/>
      <c r="S506" s="86"/>
      <c r="T506" s="86"/>
      <c r="U506" s="86"/>
      <c r="V506" s="86"/>
      <c r="W506" s="86"/>
      <c r="X506" s="86"/>
      <c r="Y506" s="86"/>
      <c r="Z506" s="86"/>
      <c r="AA506" s="86"/>
      <c r="AB506" s="86"/>
      <c r="AC506" s="86"/>
      <c r="AD506" s="86"/>
      <c r="AE506" s="86"/>
      <c r="AF506" s="86"/>
      <c r="AG506" s="86"/>
    </row>
    <row r="507" spans="2:33" ht="13.5" x14ac:dyDescent="0.2">
      <c r="B507" s="89"/>
      <c r="C507" s="116" t="s">
        <v>0</v>
      </c>
      <c r="D507" s="98">
        <v>579259.50283999997</v>
      </c>
      <c r="E507" s="98">
        <v>554629.07430999994</v>
      </c>
      <c r="F507" s="98">
        <v>559522.44585999998</v>
      </c>
      <c r="G507" s="98">
        <v>564424.13542999991</v>
      </c>
      <c r="H507" s="98"/>
      <c r="I507" s="98">
        <v>539757.78024999995</v>
      </c>
      <c r="J507" s="98">
        <v>542853.59126999998</v>
      </c>
      <c r="K507" s="98">
        <v>544215.56215999997</v>
      </c>
      <c r="L507" s="86"/>
      <c r="M507" s="86"/>
      <c r="N507" s="86"/>
      <c r="O507" s="86"/>
      <c r="P507" s="86"/>
      <c r="Q507" s="86"/>
      <c r="R507" s="86"/>
      <c r="S507" s="86"/>
      <c r="T507" s="86"/>
      <c r="U507" s="86"/>
      <c r="V507" s="86"/>
      <c r="W507" s="86"/>
      <c r="X507" s="86"/>
      <c r="Y507" s="86"/>
      <c r="Z507" s="86"/>
      <c r="AA507" s="86"/>
      <c r="AB507" s="86"/>
      <c r="AC507" s="86"/>
      <c r="AD507" s="86"/>
      <c r="AE507" s="86"/>
      <c r="AF507" s="86"/>
      <c r="AG507" s="86"/>
    </row>
    <row r="508" spans="2:33" ht="13.5" x14ac:dyDescent="0.2">
      <c r="B508" s="89"/>
      <c r="C508" s="116" t="s">
        <v>2</v>
      </c>
      <c r="D508" s="98">
        <v>48983.982080000002</v>
      </c>
      <c r="E508" s="98">
        <v>35983.982080000002</v>
      </c>
      <c r="F508" s="98">
        <v>37852.394079999998</v>
      </c>
      <c r="G508" s="98">
        <v>37852.394079999998</v>
      </c>
      <c r="H508" s="98"/>
      <c r="I508" s="98">
        <v>35983.982080000002</v>
      </c>
      <c r="J508" s="98">
        <v>37852.394079999998</v>
      </c>
      <c r="K508" s="98">
        <v>37852.394079999998</v>
      </c>
      <c r="L508" s="86"/>
      <c r="M508" s="86"/>
      <c r="N508" s="86"/>
      <c r="O508" s="86"/>
      <c r="P508" s="86"/>
      <c r="Q508" s="86"/>
      <c r="R508" s="86"/>
      <c r="S508" s="86"/>
      <c r="T508" s="86"/>
      <c r="U508" s="86"/>
      <c r="V508" s="86"/>
      <c r="W508" s="86"/>
      <c r="X508" s="86"/>
      <c r="Y508" s="86"/>
      <c r="Z508" s="86"/>
      <c r="AA508" s="86"/>
      <c r="AB508" s="86"/>
      <c r="AC508" s="86"/>
      <c r="AD508" s="86"/>
      <c r="AE508" s="86"/>
      <c r="AF508" s="86"/>
      <c r="AG508" s="86"/>
    </row>
    <row r="509" spans="2:33" s="87" customFormat="1" ht="13.5" x14ac:dyDescent="0.2">
      <c r="B509" s="89" t="s">
        <v>168</v>
      </c>
      <c r="C509" s="90" t="s">
        <v>16</v>
      </c>
      <c r="D509" s="98"/>
      <c r="E509" s="98"/>
      <c r="F509" s="98"/>
      <c r="G509" s="98"/>
      <c r="H509" s="98"/>
      <c r="I509" s="98"/>
      <c r="J509" s="98"/>
      <c r="K509" s="98"/>
    </row>
    <row r="510" spans="2:33" s="87" customFormat="1" ht="13.5" x14ac:dyDescent="0.2">
      <c r="B510" s="89"/>
      <c r="C510" s="100" t="s">
        <v>21</v>
      </c>
      <c r="D510" s="96">
        <v>32179.874</v>
      </c>
      <c r="E510" s="96">
        <v>15402.31</v>
      </c>
      <c r="F510" s="96">
        <v>20138.076000000001</v>
      </c>
      <c r="G510" s="96">
        <v>22165.982</v>
      </c>
      <c r="H510" s="96"/>
      <c r="I510" s="96">
        <v>15402.31</v>
      </c>
      <c r="J510" s="96">
        <v>19841.295140000002</v>
      </c>
      <c r="K510" s="96">
        <v>21413.440999999999</v>
      </c>
    </row>
    <row r="511" spans="2:33" s="87" customFormat="1" ht="13.5" x14ac:dyDescent="0.2">
      <c r="B511" s="89"/>
      <c r="C511" s="116" t="s">
        <v>0</v>
      </c>
      <c r="D511" s="98">
        <v>32179.874</v>
      </c>
      <c r="E511" s="98">
        <v>15402.31</v>
      </c>
      <c r="F511" s="98">
        <v>20138.076000000001</v>
      </c>
      <c r="G511" s="98">
        <v>22165.982</v>
      </c>
      <c r="H511" s="98"/>
      <c r="I511" s="98">
        <v>15402.31</v>
      </c>
      <c r="J511" s="98">
        <v>19841.295140000002</v>
      </c>
      <c r="K511" s="98">
        <v>21413.440999999999</v>
      </c>
    </row>
    <row r="512" spans="2:33" s="87" customFormat="1" ht="13.5" x14ac:dyDescent="0.2">
      <c r="B512" s="89"/>
      <c r="C512" s="116" t="s">
        <v>2</v>
      </c>
      <c r="D512" s="98">
        <v>0</v>
      </c>
      <c r="E512" s="98">
        <v>0</v>
      </c>
      <c r="F512" s="98">
        <v>0</v>
      </c>
      <c r="G512" s="98">
        <v>0</v>
      </c>
      <c r="H512" s="98"/>
      <c r="I512" s="98">
        <v>0</v>
      </c>
      <c r="J512" s="98">
        <v>0</v>
      </c>
      <c r="K512" s="98">
        <v>0</v>
      </c>
    </row>
    <row r="513" spans="2:33" s="87" customFormat="1" ht="27" x14ac:dyDescent="0.2">
      <c r="B513" s="89"/>
      <c r="C513" s="100" t="s">
        <v>74</v>
      </c>
      <c r="D513" s="96">
        <v>7834.91</v>
      </c>
      <c r="E513" s="96">
        <v>6302.4622099999997</v>
      </c>
      <c r="F513" s="96">
        <v>6262.5367999999999</v>
      </c>
      <c r="G513" s="96">
        <v>6362.5276199999998</v>
      </c>
      <c r="H513" s="96"/>
      <c r="I513" s="96">
        <v>4437.7011700000003</v>
      </c>
      <c r="J513" s="96">
        <v>5654.2831200000001</v>
      </c>
      <c r="K513" s="96">
        <v>6362.5276199999998</v>
      </c>
    </row>
    <row r="514" spans="2:33" s="87" customFormat="1" ht="13.5" x14ac:dyDescent="0.2">
      <c r="B514" s="89"/>
      <c r="C514" s="116" t="s">
        <v>0</v>
      </c>
      <c r="D514" s="98">
        <v>7834.91</v>
      </c>
      <c r="E514" s="98">
        <v>6302.4622099999997</v>
      </c>
      <c r="F514" s="98">
        <v>6262.5367999999999</v>
      </c>
      <c r="G514" s="98">
        <v>6362.5276199999998</v>
      </c>
      <c r="H514" s="98"/>
      <c r="I514" s="98">
        <v>4437.7011700000003</v>
      </c>
      <c r="J514" s="98">
        <v>5654.2831200000001</v>
      </c>
      <c r="K514" s="98">
        <v>6362.5276199999998</v>
      </c>
    </row>
    <row r="515" spans="2:33" s="87" customFormat="1" ht="13.5" x14ac:dyDescent="0.2">
      <c r="B515" s="89"/>
      <c r="C515" s="116" t="s">
        <v>2</v>
      </c>
      <c r="D515" s="98">
        <v>0</v>
      </c>
      <c r="E515" s="98">
        <v>0</v>
      </c>
      <c r="F515" s="98">
        <v>0</v>
      </c>
      <c r="G515" s="98">
        <v>0</v>
      </c>
      <c r="H515" s="98"/>
      <c r="I515" s="98">
        <v>0</v>
      </c>
      <c r="J515" s="98">
        <v>0</v>
      </c>
      <c r="K515" s="98">
        <v>0</v>
      </c>
    </row>
    <row r="516" spans="2:33" ht="13.5" x14ac:dyDescent="0.2">
      <c r="B516" s="89"/>
      <c r="C516" s="100" t="s">
        <v>73</v>
      </c>
      <c r="D516" s="96">
        <v>8316.9056099999998</v>
      </c>
      <c r="E516" s="96">
        <v>4677.2470299999995</v>
      </c>
      <c r="F516" s="96">
        <v>4930.5723799999996</v>
      </c>
      <c r="G516" s="96">
        <v>5442.593859999999</v>
      </c>
      <c r="H516" s="96"/>
      <c r="I516" s="96">
        <v>4218.0135099999998</v>
      </c>
      <c r="J516" s="96">
        <v>4720.2131500000005</v>
      </c>
      <c r="K516" s="96">
        <v>5222.4127900000003</v>
      </c>
      <c r="L516" s="86"/>
      <c r="M516" s="86"/>
      <c r="N516" s="86"/>
      <c r="O516" s="86"/>
      <c r="P516" s="86"/>
      <c r="Q516" s="86"/>
      <c r="R516" s="86"/>
      <c r="S516" s="86"/>
      <c r="T516" s="86"/>
      <c r="U516" s="86"/>
      <c r="V516" s="86"/>
      <c r="W516" s="86"/>
      <c r="X516" s="86"/>
      <c r="Y516" s="86"/>
      <c r="Z516" s="86"/>
      <c r="AA516" s="86"/>
      <c r="AB516" s="86"/>
      <c r="AC516" s="86"/>
      <c r="AD516" s="86"/>
      <c r="AE516" s="86"/>
      <c r="AF516" s="86"/>
      <c r="AG516" s="86"/>
    </row>
    <row r="517" spans="2:33" ht="13.5" x14ac:dyDescent="0.2">
      <c r="B517" s="89"/>
      <c r="C517" s="116" t="s">
        <v>0</v>
      </c>
      <c r="D517" s="98">
        <v>8316.9056099999998</v>
      </c>
      <c r="E517" s="98">
        <v>4677.2470299999995</v>
      </c>
      <c r="F517" s="98">
        <v>4930.5723799999996</v>
      </c>
      <c r="G517" s="98">
        <v>5442.593859999999</v>
      </c>
      <c r="H517" s="98"/>
      <c r="I517" s="98">
        <v>4218.0135099999998</v>
      </c>
      <c r="J517" s="98">
        <v>4720.2131500000005</v>
      </c>
      <c r="K517" s="98">
        <v>5222.4127900000003</v>
      </c>
      <c r="L517" s="86"/>
      <c r="M517" s="86"/>
      <c r="N517" s="86"/>
      <c r="O517" s="86"/>
      <c r="P517" s="86"/>
      <c r="Q517" s="86"/>
      <c r="R517" s="86"/>
      <c r="S517" s="86"/>
      <c r="T517" s="86"/>
      <c r="U517" s="86"/>
      <c r="V517" s="86"/>
      <c r="W517" s="86"/>
      <c r="X517" s="86"/>
      <c r="Y517" s="86"/>
      <c r="Z517" s="86"/>
      <c r="AA517" s="86"/>
      <c r="AB517" s="86"/>
      <c r="AC517" s="86"/>
      <c r="AD517" s="86"/>
      <c r="AE517" s="86"/>
      <c r="AF517" s="86"/>
      <c r="AG517" s="86"/>
    </row>
    <row r="518" spans="2:33" ht="13.5" x14ac:dyDescent="0.2">
      <c r="B518" s="89"/>
      <c r="C518" s="116" t="s">
        <v>2</v>
      </c>
      <c r="D518" s="98">
        <v>0</v>
      </c>
      <c r="E518" s="98">
        <v>0</v>
      </c>
      <c r="F518" s="98">
        <v>0</v>
      </c>
      <c r="G518" s="98">
        <v>0</v>
      </c>
      <c r="H518" s="98"/>
      <c r="I518" s="98">
        <v>0</v>
      </c>
      <c r="J518" s="98">
        <v>0</v>
      </c>
      <c r="K518" s="98">
        <v>0</v>
      </c>
      <c r="L518" s="86"/>
      <c r="M518" s="86"/>
      <c r="N518" s="86"/>
      <c r="O518" s="86"/>
      <c r="P518" s="86"/>
      <c r="Q518" s="86"/>
      <c r="R518" s="86"/>
      <c r="S518" s="86"/>
      <c r="T518" s="86"/>
      <c r="U518" s="86"/>
      <c r="V518" s="86"/>
      <c r="W518" s="86"/>
      <c r="X518" s="86"/>
      <c r="Y518" s="86"/>
      <c r="Z518" s="86"/>
      <c r="AA518" s="86"/>
      <c r="AB518" s="86"/>
      <c r="AC518" s="86"/>
      <c r="AD518" s="86"/>
      <c r="AE518" s="86"/>
      <c r="AF518" s="86"/>
      <c r="AG518" s="86"/>
    </row>
    <row r="519" spans="2:33" ht="27" x14ac:dyDescent="0.2">
      <c r="B519" s="89"/>
      <c r="C519" s="100" t="s">
        <v>239</v>
      </c>
      <c r="D519" s="96">
        <v>628.50112000000001</v>
      </c>
      <c r="E519" s="96">
        <v>388.41363999999999</v>
      </c>
      <c r="F519" s="96">
        <v>448.01703999999995</v>
      </c>
      <c r="G519" s="96">
        <v>488.41363999999999</v>
      </c>
      <c r="H519" s="96"/>
      <c r="I519" s="96">
        <v>314.10665999999998</v>
      </c>
      <c r="J519" s="96">
        <v>430.49008000000003</v>
      </c>
      <c r="K519" s="96">
        <v>430.49008000000003</v>
      </c>
      <c r="L519" s="86"/>
      <c r="M519" s="86"/>
      <c r="N519" s="86"/>
      <c r="O519" s="86"/>
      <c r="P519" s="86"/>
      <c r="Q519" s="86"/>
      <c r="R519" s="86"/>
      <c r="S519" s="86"/>
      <c r="T519" s="86"/>
      <c r="U519" s="86"/>
      <c r="V519" s="86"/>
      <c r="W519" s="86"/>
      <c r="X519" s="86"/>
      <c r="Y519" s="86"/>
      <c r="Z519" s="86"/>
      <c r="AA519" s="86"/>
      <c r="AB519" s="86"/>
      <c r="AC519" s="86"/>
      <c r="AD519" s="86"/>
      <c r="AE519" s="86"/>
      <c r="AF519" s="86"/>
      <c r="AG519" s="86"/>
    </row>
    <row r="520" spans="2:33" ht="13.5" x14ac:dyDescent="0.2">
      <c r="B520" s="89"/>
      <c r="C520" s="116" t="s">
        <v>0</v>
      </c>
      <c r="D520" s="98">
        <v>628.50112000000001</v>
      </c>
      <c r="E520" s="98">
        <v>388.41363999999999</v>
      </c>
      <c r="F520" s="98">
        <v>448.01703999999995</v>
      </c>
      <c r="G520" s="98">
        <v>488.41363999999999</v>
      </c>
      <c r="H520" s="98"/>
      <c r="I520" s="98">
        <v>314.10665999999998</v>
      </c>
      <c r="J520" s="98">
        <v>430.49008000000003</v>
      </c>
      <c r="K520" s="98">
        <v>430.49008000000003</v>
      </c>
      <c r="L520" s="86"/>
      <c r="M520" s="86"/>
      <c r="N520" s="86"/>
      <c r="O520" s="86"/>
      <c r="P520" s="86"/>
      <c r="Q520" s="86"/>
      <c r="R520" s="86"/>
      <c r="S520" s="86"/>
      <c r="T520" s="86"/>
      <c r="U520" s="86"/>
      <c r="V520" s="86"/>
      <c r="W520" s="86"/>
      <c r="X520" s="86"/>
      <c r="Y520" s="86"/>
      <c r="Z520" s="86"/>
      <c r="AA520" s="86"/>
      <c r="AB520" s="86"/>
      <c r="AC520" s="86"/>
      <c r="AD520" s="86"/>
      <c r="AE520" s="86"/>
      <c r="AF520" s="86"/>
      <c r="AG520" s="86"/>
    </row>
    <row r="521" spans="2:33" ht="13.5" x14ac:dyDescent="0.2">
      <c r="B521" s="89"/>
      <c r="C521" s="116" t="s">
        <v>2</v>
      </c>
      <c r="D521" s="98">
        <v>0</v>
      </c>
      <c r="E521" s="98">
        <v>0</v>
      </c>
      <c r="F521" s="98">
        <v>0</v>
      </c>
      <c r="G521" s="98">
        <v>0</v>
      </c>
      <c r="H521" s="98"/>
      <c r="I521" s="98">
        <v>0</v>
      </c>
      <c r="J521" s="98">
        <v>0</v>
      </c>
      <c r="K521" s="98">
        <v>0</v>
      </c>
      <c r="L521" s="86"/>
      <c r="M521" s="86"/>
      <c r="N521" s="86"/>
      <c r="O521" s="86"/>
      <c r="P521" s="86"/>
      <c r="Q521" s="86"/>
      <c r="R521" s="86"/>
      <c r="S521" s="86"/>
      <c r="T521" s="86"/>
      <c r="U521" s="86"/>
      <c r="V521" s="86"/>
      <c r="W521" s="86"/>
      <c r="X521" s="86"/>
      <c r="Y521" s="86"/>
      <c r="Z521" s="86"/>
      <c r="AA521" s="86"/>
      <c r="AB521" s="86"/>
      <c r="AC521" s="86"/>
      <c r="AD521" s="86"/>
      <c r="AE521" s="86"/>
      <c r="AF521" s="86"/>
      <c r="AG521" s="86"/>
    </row>
    <row r="522" spans="2:33" s="87" customFormat="1" ht="13.5" x14ac:dyDescent="0.2">
      <c r="B522" s="89"/>
      <c r="C522" s="100" t="s">
        <v>110</v>
      </c>
      <c r="D522" s="96">
        <v>112925.682</v>
      </c>
      <c r="E522" s="96">
        <v>14413.852999999999</v>
      </c>
      <c r="F522" s="96">
        <v>17768.692999999999</v>
      </c>
      <c r="G522" s="96">
        <v>19269.03</v>
      </c>
      <c r="H522" s="96"/>
      <c r="I522" s="96">
        <v>14413.852999999999</v>
      </c>
      <c r="J522" s="96">
        <v>17768.692999999999</v>
      </c>
      <c r="K522" s="96">
        <v>19269.03</v>
      </c>
    </row>
    <row r="523" spans="2:33" s="87" customFormat="1" ht="13.5" x14ac:dyDescent="0.2">
      <c r="B523" s="89"/>
      <c r="C523" s="116" t="s">
        <v>0</v>
      </c>
      <c r="D523" s="98">
        <v>112925.682</v>
      </c>
      <c r="E523" s="98">
        <v>14413.852999999999</v>
      </c>
      <c r="F523" s="98">
        <v>17768.692999999999</v>
      </c>
      <c r="G523" s="98">
        <v>19269.03</v>
      </c>
      <c r="H523" s="98"/>
      <c r="I523" s="98">
        <v>14413.852999999999</v>
      </c>
      <c r="J523" s="98">
        <v>17768.692999999999</v>
      </c>
      <c r="K523" s="98">
        <v>19269.03</v>
      </c>
    </row>
    <row r="524" spans="2:33" s="87" customFormat="1" ht="13.5" x14ac:dyDescent="0.2">
      <c r="B524" s="89"/>
      <c r="C524" s="116" t="s">
        <v>2</v>
      </c>
      <c r="D524" s="98">
        <v>0</v>
      </c>
      <c r="E524" s="98">
        <v>0</v>
      </c>
      <c r="F524" s="98">
        <v>0</v>
      </c>
      <c r="G524" s="98">
        <v>0</v>
      </c>
      <c r="H524" s="98"/>
      <c r="I524" s="98">
        <v>0</v>
      </c>
      <c r="J524" s="98">
        <v>0</v>
      </c>
      <c r="K524" s="98">
        <v>0</v>
      </c>
    </row>
    <row r="525" spans="2:33" ht="13.5" x14ac:dyDescent="0.2">
      <c r="B525" s="89"/>
      <c r="C525" s="100" t="s">
        <v>32</v>
      </c>
      <c r="D525" s="96">
        <v>786462.67599999998</v>
      </c>
      <c r="E525" s="96">
        <v>302269.12699999998</v>
      </c>
      <c r="F525" s="96">
        <v>331315.93800000002</v>
      </c>
      <c r="G525" s="96">
        <v>380533.81900000002</v>
      </c>
      <c r="H525" s="96"/>
      <c r="I525" s="96">
        <v>294457.962</v>
      </c>
      <c r="J525" s="96">
        <v>323504.77100000001</v>
      </c>
      <c r="K525" s="96">
        <v>372722.375</v>
      </c>
      <c r="L525" s="86"/>
      <c r="M525" s="86"/>
      <c r="N525" s="86"/>
      <c r="O525" s="86"/>
      <c r="P525" s="86"/>
      <c r="Q525" s="86"/>
      <c r="R525" s="86"/>
      <c r="S525" s="86"/>
      <c r="T525" s="86"/>
      <c r="U525" s="86"/>
      <c r="V525" s="86"/>
      <c r="W525" s="86"/>
      <c r="X525" s="86"/>
      <c r="Y525" s="86"/>
      <c r="Z525" s="86"/>
      <c r="AA525" s="86"/>
      <c r="AB525" s="86"/>
      <c r="AC525" s="86"/>
      <c r="AD525" s="86"/>
      <c r="AE525" s="86"/>
      <c r="AF525" s="86"/>
      <c r="AG525" s="86"/>
    </row>
    <row r="526" spans="2:33" ht="13.5" x14ac:dyDescent="0.2">
      <c r="B526" s="89"/>
      <c r="C526" s="116" t="s">
        <v>0</v>
      </c>
      <c r="D526" s="98">
        <v>786462.67599999998</v>
      </c>
      <c r="E526" s="98">
        <v>302269.12699999998</v>
      </c>
      <c r="F526" s="98">
        <v>331315.93800000002</v>
      </c>
      <c r="G526" s="98">
        <v>380533.81900000002</v>
      </c>
      <c r="H526" s="98"/>
      <c r="I526" s="98">
        <v>294457.962</v>
      </c>
      <c r="J526" s="98">
        <v>323504.77100000001</v>
      </c>
      <c r="K526" s="98">
        <v>372722.375</v>
      </c>
      <c r="L526" s="86"/>
      <c r="M526" s="86"/>
      <c r="N526" s="86"/>
      <c r="O526" s="86"/>
      <c r="P526" s="86"/>
      <c r="Q526" s="86"/>
      <c r="R526" s="86"/>
      <c r="S526" s="86"/>
      <c r="T526" s="86"/>
      <c r="U526" s="86"/>
      <c r="V526" s="86"/>
      <c r="W526" s="86"/>
      <c r="X526" s="86"/>
      <c r="Y526" s="86"/>
      <c r="Z526" s="86"/>
      <c r="AA526" s="86"/>
      <c r="AB526" s="86"/>
      <c r="AC526" s="86"/>
      <c r="AD526" s="86"/>
      <c r="AE526" s="86"/>
      <c r="AF526" s="86"/>
      <c r="AG526" s="86"/>
    </row>
    <row r="527" spans="2:33" ht="13.5" x14ac:dyDescent="0.2">
      <c r="B527" s="89"/>
      <c r="C527" s="116" t="s">
        <v>2</v>
      </c>
      <c r="D527" s="98">
        <v>0</v>
      </c>
      <c r="E527" s="98">
        <v>0</v>
      </c>
      <c r="F527" s="98">
        <v>0</v>
      </c>
      <c r="G527" s="98">
        <v>0</v>
      </c>
      <c r="H527" s="98"/>
      <c r="I527" s="98">
        <v>0</v>
      </c>
      <c r="J527" s="98">
        <v>0</v>
      </c>
      <c r="K527" s="98">
        <v>0</v>
      </c>
      <c r="L527" s="86"/>
      <c r="M527" s="86"/>
      <c r="N527" s="86"/>
      <c r="O527" s="86"/>
      <c r="P527" s="86"/>
      <c r="Q527" s="86"/>
      <c r="R527" s="86"/>
      <c r="S527" s="86"/>
      <c r="T527" s="86"/>
      <c r="U527" s="86"/>
      <c r="V527" s="86"/>
      <c r="W527" s="86"/>
      <c r="X527" s="86"/>
      <c r="Y527" s="86"/>
      <c r="Z527" s="86"/>
      <c r="AA527" s="86"/>
      <c r="AB527" s="86"/>
      <c r="AC527" s="86"/>
      <c r="AD527" s="86"/>
      <c r="AE527" s="86"/>
      <c r="AF527" s="86"/>
      <c r="AG527" s="86"/>
    </row>
    <row r="528" spans="2:33" s="87" customFormat="1" ht="13.5" x14ac:dyDescent="0.2">
      <c r="B528" s="89"/>
      <c r="C528" s="100" t="s">
        <v>111</v>
      </c>
      <c r="D528" s="96">
        <v>3868.8960000000002</v>
      </c>
      <c r="E528" s="96">
        <v>2310.0163499999999</v>
      </c>
      <c r="F528" s="96">
        <v>2612.4363499999999</v>
      </c>
      <c r="G528" s="96">
        <v>2914.85635</v>
      </c>
      <c r="H528" s="96"/>
      <c r="I528" s="96">
        <v>2190.8105399999999</v>
      </c>
      <c r="J528" s="96">
        <v>2493.23054</v>
      </c>
      <c r="K528" s="96">
        <v>2784.3115400000002</v>
      </c>
    </row>
    <row r="529" spans="1:33" s="87" customFormat="1" ht="13.5" x14ac:dyDescent="0.2">
      <c r="B529" s="89"/>
      <c r="C529" s="116" t="s">
        <v>0</v>
      </c>
      <c r="D529" s="98">
        <v>3868.8960000000002</v>
      </c>
      <c r="E529" s="98">
        <v>2310.0163499999999</v>
      </c>
      <c r="F529" s="98">
        <v>2612.4363499999999</v>
      </c>
      <c r="G529" s="98">
        <v>2914.85635</v>
      </c>
      <c r="H529" s="98"/>
      <c r="I529" s="98">
        <v>2190.8105399999999</v>
      </c>
      <c r="J529" s="98">
        <v>2493.23054</v>
      </c>
      <c r="K529" s="98">
        <v>2784.3115400000002</v>
      </c>
    </row>
    <row r="530" spans="1:33" s="87" customFormat="1" ht="13.5" x14ac:dyDescent="0.2">
      <c r="B530" s="89"/>
      <c r="C530" s="116" t="s">
        <v>2</v>
      </c>
      <c r="D530" s="98">
        <v>0</v>
      </c>
      <c r="E530" s="98">
        <v>0</v>
      </c>
      <c r="F530" s="98">
        <v>0</v>
      </c>
      <c r="G530" s="98">
        <v>0</v>
      </c>
      <c r="H530" s="98"/>
      <c r="I530" s="98">
        <v>0</v>
      </c>
      <c r="J530" s="98">
        <v>0</v>
      </c>
      <c r="K530" s="98">
        <v>0</v>
      </c>
    </row>
    <row r="531" spans="1:33" ht="13.5" x14ac:dyDescent="0.2">
      <c r="B531" s="89"/>
      <c r="C531" s="100" t="s">
        <v>60</v>
      </c>
      <c r="D531" s="96">
        <v>80483459.256889984</v>
      </c>
      <c r="E531" s="96">
        <v>22651476.528679997</v>
      </c>
      <c r="F531" s="96">
        <v>26241678.130709998</v>
      </c>
      <c r="G531" s="96">
        <v>29891611.540340003</v>
      </c>
      <c r="H531" s="96"/>
      <c r="I531" s="96">
        <v>16417821.38511</v>
      </c>
      <c r="J531" s="96">
        <v>18909350.90329</v>
      </c>
      <c r="K531" s="96">
        <v>21977602.821320001</v>
      </c>
      <c r="L531" s="86"/>
      <c r="M531" s="86"/>
      <c r="N531" s="86"/>
      <c r="O531" s="86"/>
      <c r="P531" s="86"/>
      <c r="Q531" s="86"/>
      <c r="R531" s="86"/>
      <c r="S531" s="86"/>
      <c r="T531" s="86"/>
      <c r="U531" s="86"/>
      <c r="V531" s="86"/>
      <c r="W531" s="86"/>
      <c r="X531" s="86"/>
      <c r="Y531" s="86"/>
      <c r="Z531" s="86"/>
      <c r="AA531" s="86"/>
      <c r="AB531" s="86"/>
      <c r="AC531" s="86"/>
      <c r="AD531" s="86"/>
      <c r="AE531" s="86"/>
      <c r="AF531" s="86"/>
      <c r="AG531" s="86"/>
    </row>
    <row r="532" spans="1:33" ht="13.5" x14ac:dyDescent="0.2">
      <c r="B532" s="89"/>
      <c r="C532" s="116" t="s">
        <v>0</v>
      </c>
      <c r="D532" s="98">
        <v>75478461.566609979</v>
      </c>
      <c r="E532" s="98">
        <v>20622939.150139995</v>
      </c>
      <c r="F532" s="98">
        <v>24139235.979869999</v>
      </c>
      <c r="G532" s="98">
        <v>27676645.011340003</v>
      </c>
      <c r="H532" s="98"/>
      <c r="I532" s="98">
        <v>14958787.312419999</v>
      </c>
      <c r="J532" s="98">
        <v>17354146.710619997</v>
      </c>
      <c r="K532" s="98">
        <v>20346173.14119</v>
      </c>
      <c r="L532" s="86"/>
      <c r="M532" s="86"/>
      <c r="N532" s="86"/>
      <c r="O532" s="86"/>
      <c r="P532" s="86"/>
      <c r="Q532" s="86"/>
      <c r="R532" s="86"/>
      <c r="S532" s="86"/>
      <c r="T532" s="86"/>
      <c r="U532" s="86"/>
      <c r="V532" s="86"/>
      <c r="W532" s="86"/>
      <c r="X532" s="86"/>
      <c r="Y532" s="86"/>
      <c r="Z532" s="86"/>
      <c r="AA532" s="86"/>
      <c r="AB532" s="86"/>
      <c r="AC532" s="86"/>
      <c r="AD532" s="86"/>
      <c r="AE532" s="86"/>
      <c r="AF532" s="86"/>
      <c r="AG532" s="86"/>
    </row>
    <row r="533" spans="1:33" ht="13.5" x14ac:dyDescent="0.2">
      <c r="B533" s="89"/>
      <c r="C533" s="116" t="s">
        <v>2</v>
      </c>
      <c r="D533" s="98">
        <v>5004997.6902799997</v>
      </c>
      <c r="E533" s="98">
        <v>2028537.3785400002</v>
      </c>
      <c r="F533" s="98">
        <v>2102442.1508399998</v>
      </c>
      <c r="G533" s="98">
        <v>2214966.5290000001</v>
      </c>
      <c r="H533" s="98"/>
      <c r="I533" s="98">
        <v>1459034.0726900001</v>
      </c>
      <c r="J533" s="98">
        <v>1555204.19267</v>
      </c>
      <c r="K533" s="98">
        <v>1631429.6801299998</v>
      </c>
      <c r="L533" s="86"/>
      <c r="M533" s="86"/>
      <c r="N533" s="86"/>
      <c r="O533" s="86"/>
      <c r="P533" s="86"/>
      <c r="Q533" s="86"/>
      <c r="R533" s="86"/>
      <c r="S533" s="86"/>
      <c r="T533" s="86"/>
      <c r="U533" s="86"/>
      <c r="V533" s="86"/>
      <c r="W533" s="86"/>
      <c r="X533" s="86"/>
      <c r="Y533" s="86"/>
      <c r="Z533" s="86"/>
      <c r="AA533" s="86"/>
      <c r="AB533" s="86"/>
      <c r="AC533" s="86"/>
      <c r="AD533" s="86"/>
      <c r="AE533" s="86"/>
      <c r="AF533" s="86"/>
      <c r="AG533" s="86"/>
    </row>
    <row r="534" spans="1:33" s="87" customFormat="1" ht="13.5" x14ac:dyDescent="0.2">
      <c r="B534" s="89"/>
      <c r="C534" s="100" t="s">
        <v>275</v>
      </c>
      <c r="D534" s="96">
        <v>313828869.04000002</v>
      </c>
      <c r="E534" s="96">
        <v>169556728.47099999</v>
      </c>
      <c r="F534" s="96">
        <v>192575480.26899999</v>
      </c>
      <c r="G534" s="96">
        <v>216710415.04899999</v>
      </c>
      <c r="H534" s="96"/>
      <c r="I534" s="96">
        <v>128636477.309</v>
      </c>
      <c r="J534" s="96">
        <v>149443137.5</v>
      </c>
      <c r="K534" s="96">
        <v>173592121.43900001</v>
      </c>
    </row>
    <row r="535" spans="1:33" s="87" customFormat="1" ht="13.5" x14ac:dyDescent="0.2">
      <c r="B535" s="89"/>
      <c r="C535" s="116" t="s">
        <v>0</v>
      </c>
      <c r="D535" s="98">
        <v>33195443.249000002</v>
      </c>
      <c r="E535" s="98">
        <v>19789811.552999999</v>
      </c>
      <c r="F535" s="98">
        <v>21355200.831999999</v>
      </c>
      <c r="G535" s="98">
        <v>22969757.895</v>
      </c>
      <c r="H535" s="98"/>
      <c r="I535" s="98">
        <v>11959307.147</v>
      </c>
      <c r="J535" s="98">
        <v>13457261.632999999</v>
      </c>
      <c r="K535" s="98">
        <v>14931461.482000001</v>
      </c>
    </row>
    <row r="536" spans="1:33" s="87" customFormat="1" ht="13.5" x14ac:dyDescent="0.2">
      <c r="B536" s="89"/>
      <c r="C536" s="116" t="s">
        <v>2</v>
      </c>
      <c r="D536" s="98">
        <v>280633425.79100001</v>
      </c>
      <c r="E536" s="98">
        <v>149766916.91800001</v>
      </c>
      <c r="F536" s="98">
        <v>171220279.43700001</v>
      </c>
      <c r="G536" s="98">
        <v>193740657.15400001</v>
      </c>
      <c r="H536" s="98"/>
      <c r="I536" s="98">
        <v>116677170.162</v>
      </c>
      <c r="J536" s="98">
        <v>135985875.86700001</v>
      </c>
      <c r="K536" s="98">
        <v>158660659.95699999</v>
      </c>
    </row>
    <row r="537" spans="1:33" s="87" customFormat="1" ht="13.5" x14ac:dyDescent="0.2">
      <c r="B537" s="89"/>
      <c r="C537" s="100" t="s">
        <v>33</v>
      </c>
      <c r="D537" s="96">
        <v>83283.319000000003</v>
      </c>
      <c r="E537" s="96">
        <v>49816.205000000002</v>
      </c>
      <c r="F537" s="96">
        <v>62514.904999999999</v>
      </c>
      <c r="G537" s="96">
        <v>66450.968999999997</v>
      </c>
      <c r="H537" s="96"/>
      <c r="I537" s="96">
        <v>31270.61</v>
      </c>
      <c r="J537" s="96">
        <v>40266.137000000002</v>
      </c>
      <c r="K537" s="96">
        <v>42326.995000000003</v>
      </c>
    </row>
    <row r="538" spans="1:33" s="87" customFormat="1" ht="13.5" x14ac:dyDescent="0.2">
      <c r="B538" s="89"/>
      <c r="C538" s="116" t="s">
        <v>0</v>
      </c>
      <c r="D538" s="98">
        <v>76783.319000000003</v>
      </c>
      <c r="E538" s="98">
        <v>43316.205000000002</v>
      </c>
      <c r="F538" s="98">
        <v>56014.904999999999</v>
      </c>
      <c r="G538" s="98">
        <v>59950.968999999997</v>
      </c>
      <c r="H538" s="98"/>
      <c r="I538" s="98">
        <v>31270.61</v>
      </c>
      <c r="J538" s="98">
        <v>40266.137000000002</v>
      </c>
      <c r="K538" s="98">
        <v>42326.995000000003</v>
      </c>
    </row>
    <row r="539" spans="1:33" s="87" customFormat="1" ht="13.5" x14ac:dyDescent="0.2">
      <c r="A539" s="97"/>
      <c r="B539" s="89"/>
      <c r="C539" s="116" t="s">
        <v>2</v>
      </c>
      <c r="D539" s="98">
        <v>6500</v>
      </c>
      <c r="E539" s="98">
        <v>6500</v>
      </c>
      <c r="F539" s="98">
        <v>6500</v>
      </c>
      <c r="G539" s="98">
        <v>6500</v>
      </c>
      <c r="H539" s="98"/>
      <c r="I539" s="98">
        <v>0</v>
      </c>
      <c r="J539" s="98">
        <v>0</v>
      </c>
      <c r="K539" s="98">
        <v>0</v>
      </c>
    </row>
    <row r="540" spans="1:33" s="87" customFormat="1" ht="13.5" x14ac:dyDescent="0.2">
      <c r="B540" s="89"/>
      <c r="C540" s="100" t="s">
        <v>91</v>
      </c>
      <c r="D540" s="96">
        <v>965789.91469999996</v>
      </c>
      <c r="E540" s="96">
        <v>443158</v>
      </c>
      <c r="F540" s="96">
        <v>499250</v>
      </c>
      <c r="G540" s="96">
        <v>623800</v>
      </c>
      <c r="H540" s="96"/>
      <c r="I540" s="96">
        <v>442967.52498707216</v>
      </c>
      <c r="J540" s="96">
        <v>498150.03783672734</v>
      </c>
      <c r="K540" s="96">
        <v>623282.19954189972</v>
      </c>
    </row>
    <row r="541" spans="1:33" s="87" customFormat="1" ht="13.5" x14ac:dyDescent="0.2">
      <c r="B541" s="89"/>
      <c r="C541" s="116" t="s">
        <v>0</v>
      </c>
      <c r="D541" s="98">
        <v>769839.27769999998</v>
      </c>
      <c r="E541" s="98">
        <v>333208</v>
      </c>
      <c r="F541" s="98">
        <v>377200</v>
      </c>
      <c r="G541" s="98">
        <v>490000</v>
      </c>
      <c r="H541" s="98"/>
      <c r="I541" s="98">
        <v>333206.3712167276</v>
      </c>
      <c r="J541" s="98">
        <v>376734.83806638274</v>
      </c>
      <c r="K541" s="98">
        <v>489989.09096955514</v>
      </c>
    </row>
    <row r="542" spans="1:33" s="87" customFormat="1" ht="13.5" x14ac:dyDescent="0.2">
      <c r="B542" s="89"/>
      <c r="C542" s="116" t="s">
        <v>2</v>
      </c>
      <c r="D542" s="98">
        <v>195950.63699999999</v>
      </c>
      <c r="E542" s="98">
        <v>109950</v>
      </c>
      <c r="F542" s="98">
        <v>122050</v>
      </c>
      <c r="G542" s="98">
        <v>133800</v>
      </c>
      <c r="H542" s="98"/>
      <c r="I542" s="98">
        <v>109761.15377034455</v>
      </c>
      <c r="J542" s="98">
        <v>121415.19977034455</v>
      </c>
      <c r="K542" s="98">
        <v>133293.10857234456</v>
      </c>
    </row>
    <row r="543" spans="1:33" s="87" customFormat="1" ht="13.5" x14ac:dyDescent="0.2">
      <c r="B543" s="89"/>
      <c r="C543" s="100" t="s">
        <v>34</v>
      </c>
      <c r="D543" s="96">
        <v>296712.49400000001</v>
      </c>
      <c r="E543" s="96">
        <v>226194.85500000001</v>
      </c>
      <c r="F543" s="96">
        <v>239532.67300000001</v>
      </c>
      <c r="G543" s="96">
        <v>252277.73199999999</v>
      </c>
      <c r="H543" s="96"/>
      <c r="I543" s="96">
        <v>40644.559000000001</v>
      </c>
      <c r="J543" s="96">
        <v>46728.667999999998</v>
      </c>
      <c r="K543" s="96">
        <v>53242.928</v>
      </c>
    </row>
    <row r="544" spans="1:33" s="87" customFormat="1" ht="13.5" x14ac:dyDescent="0.2">
      <c r="B544" s="89"/>
      <c r="C544" s="116" t="s">
        <v>0</v>
      </c>
      <c r="D544" s="98">
        <v>296712.49400000001</v>
      </c>
      <c r="E544" s="98">
        <v>226194.85500000001</v>
      </c>
      <c r="F544" s="98">
        <v>239532.67300000001</v>
      </c>
      <c r="G544" s="98">
        <v>252277.73199999999</v>
      </c>
      <c r="H544" s="98"/>
      <c r="I544" s="98">
        <v>40644.559000000001</v>
      </c>
      <c r="J544" s="98">
        <v>46728.667999999998</v>
      </c>
      <c r="K544" s="98">
        <v>53242.928</v>
      </c>
    </row>
    <row r="545" spans="2:33" s="87" customFormat="1" ht="13.5" x14ac:dyDescent="0.2">
      <c r="B545" s="89"/>
      <c r="C545" s="116" t="s">
        <v>2</v>
      </c>
      <c r="D545" s="98">
        <v>0</v>
      </c>
      <c r="E545" s="98">
        <v>0</v>
      </c>
      <c r="F545" s="98">
        <v>0</v>
      </c>
      <c r="G545" s="98">
        <v>0</v>
      </c>
      <c r="H545" s="98"/>
      <c r="I545" s="98">
        <v>0</v>
      </c>
      <c r="J545" s="98">
        <v>0</v>
      </c>
      <c r="K545" s="98">
        <v>0</v>
      </c>
    </row>
    <row r="546" spans="2:33" s="87" customFormat="1" ht="27" x14ac:dyDescent="0.2">
      <c r="B546" s="89"/>
      <c r="C546" s="100" t="s">
        <v>131</v>
      </c>
      <c r="D546" s="96">
        <v>191556.90599999999</v>
      </c>
      <c r="E546" s="96">
        <v>150214.81519999998</v>
      </c>
      <c r="F546" s="96">
        <v>179753.34099999999</v>
      </c>
      <c r="G546" s="96">
        <v>191190.90569999997</v>
      </c>
      <c r="H546" s="96"/>
      <c r="I546" s="96">
        <v>29392.019</v>
      </c>
      <c r="J546" s="96">
        <v>43125.932000000001</v>
      </c>
      <c r="K546" s="96">
        <v>57997.508000000002</v>
      </c>
    </row>
    <row r="547" spans="2:33" s="87" customFormat="1" ht="13.5" x14ac:dyDescent="0.2">
      <c r="B547" s="89"/>
      <c r="C547" s="116" t="s">
        <v>0</v>
      </c>
      <c r="D547" s="98">
        <v>191556.90599999999</v>
      </c>
      <c r="E547" s="98">
        <v>150214.81519999998</v>
      </c>
      <c r="F547" s="98">
        <v>179753.34099999999</v>
      </c>
      <c r="G547" s="98">
        <v>191190.90569999997</v>
      </c>
      <c r="H547" s="98"/>
      <c r="I547" s="98">
        <v>29392.019</v>
      </c>
      <c r="J547" s="98">
        <v>43125.932000000001</v>
      </c>
      <c r="K547" s="98">
        <v>57997.508000000002</v>
      </c>
    </row>
    <row r="548" spans="2:33" s="87" customFormat="1" ht="13.5" x14ac:dyDescent="0.2">
      <c r="B548" s="89"/>
      <c r="C548" s="116" t="s">
        <v>2</v>
      </c>
      <c r="D548" s="98">
        <v>0</v>
      </c>
      <c r="E548" s="98">
        <v>0</v>
      </c>
      <c r="F548" s="98">
        <v>0</v>
      </c>
      <c r="G548" s="98">
        <v>0</v>
      </c>
      <c r="H548" s="98"/>
      <c r="I548" s="98">
        <v>0</v>
      </c>
      <c r="J548" s="98">
        <v>0</v>
      </c>
      <c r="K548" s="98">
        <v>0</v>
      </c>
    </row>
    <row r="549" spans="2:33" s="87" customFormat="1" ht="13.5" x14ac:dyDescent="0.2">
      <c r="B549" s="89"/>
      <c r="C549" s="100" t="s">
        <v>297</v>
      </c>
      <c r="D549" s="98">
        <v>38.442980000000006</v>
      </c>
      <c r="E549" s="98">
        <v>38.442980000000006</v>
      </c>
      <c r="F549" s="98">
        <v>38.442980000000006</v>
      </c>
      <c r="G549" s="98">
        <v>38.442980000000006</v>
      </c>
      <c r="H549" s="98"/>
      <c r="I549" s="98">
        <v>30.754380000000001</v>
      </c>
      <c r="J549" s="98">
        <v>30.754380000000001</v>
      </c>
      <c r="K549" s="98">
        <v>30.754380000000001</v>
      </c>
    </row>
    <row r="550" spans="2:33" s="87" customFormat="1" ht="13.5" x14ac:dyDescent="0.2">
      <c r="B550" s="89"/>
      <c r="C550" s="116" t="s">
        <v>0</v>
      </c>
      <c r="D550" s="98">
        <v>38.442980000000006</v>
      </c>
      <c r="E550" s="98">
        <v>38.442980000000006</v>
      </c>
      <c r="F550" s="98">
        <v>38.442980000000006</v>
      </c>
      <c r="G550" s="98">
        <v>38.442980000000006</v>
      </c>
      <c r="H550" s="98"/>
      <c r="I550" s="98">
        <v>30.754380000000001</v>
      </c>
      <c r="J550" s="98">
        <v>30.754380000000001</v>
      </c>
      <c r="K550" s="98">
        <v>30.754380000000001</v>
      </c>
    </row>
    <row r="551" spans="2:33" s="87" customFormat="1" ht="13.5" x14ac:dyDescent="0.2">
      <c r="B551" s="89"/>
      <c r="C551" s="116" t="s">
        <v>2</v>
      </c>
      <c r="D551" s="98">
        <v>0</v>
      </c>
      <c r="E551" s="98">
        <v>0</v>
      </c>
      <c r="F551" s="98">
        <v>0</v>
      </c>
      <c r="G551" s="98">
        <v>0</v>
      </c>
      <c r="H551" s="98"/>
      <c r="I551" s="98">
        <v>0</v>
      </c>
      <c r="J551" s="98">
        <v>0</v>
      </c>
      <c r="K551" s="98">
        <v>0</v>
      </c>
    </row>
    <row r="552" spans="2:33" ht="13.5" x14ac:dyDescent="0.2">
      <c r="B552" s="89" t="s">
        <v>169</v>
      </c>
      <c r="C552" s="90" t="s">
        <v>17</v>
      </c>
      <c r="D552" s="98"/>
      <c r="E552" s="98"/>
      <c r="F552" s="98"/>
      <c r="G552" s="98"/>
      <c r="H552" s="98"/>
      <c r="I552" s="98"/>
      <c r="J552" s="98"/>
      <c r="K552" s="98"/>
      <c r="L552" s="86"/>
      <c r="M552" s="86"/>
      <c r="N552" s="86"/>
      <c r="O552" s="86"/>
      <c r="P552" s="86"/>
      <c r="Q552" s="86"/>
      <c r="R552" s="86"/>
      <c r="S552" s="86"/>
      <c r="T552" s="86"/>
      <c r="U552" s="86"/>
      <c r="V552" s="86"/>
      <c r="W552" s="86"/>
      <c r="X552" s="86"/>
      <c r="Y552" s="86"/>
      <c r="Z552" s="86"/>
      <c r="AA552" s="86"/>
      <c r="AB552" s="86"/>
      <c r="AC552" s="86"/>
      <c r="AD552" s="86"/>
      <c r="AE552" s="86"/>
      <c r="AF552" s="86"/>
      <c r="AG552" s="86"/>
    </row>
    <row r="553" spans="2:33" ht="13.5" x14ac:dyDescent="0.2">
      <c r="B553" s="89"/>
      <c r="C553" s="100" t="s">
        <v>21</v>
      </c>
      <c r="D553" s="96">
        <v>280320.71606999991</v>
      </c>
      <c r="E553" s="96">
        <v>122084.77466</v>
      </c>
      <c r="F553" s="96">
        <v>135466.17830999999</v>
      </c>
      <c r="G553" s="96">
        <v>149616.56985999999</v>
      </c>
      <c r="H553" s="96"/>
      <c r="I553" s="96">
        <v>112288.10382999999</v>
      </c>
      <c r="J553" s="96">
        <v>128926.16896999998</v>
      </c>
      <c r="K553" s="96">
        <v>141757.24612</v>
      </c>
      <c r="L553" s="86"/>
      <c r="M553" s="86"/>
      <c r="N553" s="86"/>
      <c r="O553" s="86"/>
      <c r="P553" s="86"/>
      <c r="Q553" s="86"/>
      <c r="R553" s="86"/>
      <c r="S553" s="86"/>
      <c r="T553" s="86"/>
      <c r="U553" s="86"/>
      <c r="V553" s="86"/>
      <c r="W553" s="86"/>
      <c r="X553" s="86"/>
      <c r="Y553" s="86"/>
      <c r="Z553" s="86"/>
      <c r="AA553" s="86"/>
      <c r="AB553" s="86"/>
      <c r="AC553" s="86"/>
      <c r="AD553" s="86"/>
      <c r="AE553" s="86"/>
      <c r="AF553" s="86"/>
      <c r="AG553" s="86"/>
    </row>
    <row r="554" spans="2:33" ht="13.5" x14ac:dyDescent="0.2">
      <c r="B554" s="89"/>
      <c r="C554" s="116" t="s">
        <v>0</v>
      </c>
      <c r="D554" s="98">
        <v>280320.71606999991</v>
      </c>
      <c r="E554" s="98">
        <v>122084.77466</v>
      </c>
      <c r="F554" s="98">
        <v>135466.17830999999</v>
      </c>
      <c r="G554" s="98">
        <v>149616.56985999999</v>
      </c>
      <c r="H554" s="98"/>
      <c r="I554" s="98">
        <v>112288.10382999999</v>
      </c>
      <c r="J554" s="98">
        <v>128926.16896999998</v>
      </c>
      <c r="K554" s="98">
        <v>141757.24612</v>
      </c>
      <c r="L554" s="86"/>
      <c r="M554" s="86"/>
      <c r="N554" s="86"/>
      <c r="O554" s="86"/>
      <c r="P554" s="86"/>
      <c r="Q554" s="86"/>
      <c r="R554" s="86"/>
      <c r="S554" s="86"/>
      <c r="T554" s="86"/>
      <c r="U554" s="86"/>
      <c r="V554" s="86"/>
      <c r="W554" s="86"/>
      <c r="X554" s="86"/>
      <c r="Y554" s="86"/>
      <c r="Z554" s="86"/>
      <c r="AA554" s="86"/>
      <c r="AB554" s="86"/>
      <c r="AC554" s="86"/>
      <c r="AD554" s="86"/>
      <c r="AE554" s="86"/>
      <c r="AF554" s="86"/>
      <c r="AG554" s="86"/>
    </row>
    <row r="555" spans="2:33" ht="13.5" x14ac:dyDescent="0.2">
      <c r="B555" s="89"/>
      <c r="C555" s="116" t="s">
        <v>2</v>
      </c>
      <c r="D555" s="98">
        <v>0</v>
      </c>
      <c r="E555" s="98">
        <v>0</v>
      </c>
      <c r="F555" s="98">
        <v>0</v>
      </c>
      <c r="G555" s="98">
        <v>0</v>
      </c>
      <c r="H555" s="98"/>
      <c r="I555" s="98">
        <v>0</v>
      </c>
      <c r="J555" s="98">
        <v>0</v>
      </c>
      <c r="K555" s="98">
        <v>0</v>
      </c>
      <c r="L555" s="86"/>
      <c r="M555" s="86"/>
      <c r="N555" s="86"/>
      <c r="O555" s="86"/>
      <c r="P555" s="86"/>
      <c r="Q555" s="86"/>
      <c r="R555" s="86"/>
      <c r="S555" s="86"/>
      <c r="T555" s="86"/>
      <c r="U555" s="86"/>
      <c r="V555" s="86"/>
      <c r="W555" s="86"/>
      <c r="X555" s="86"/>
      <c r="Y555" s="86"/>
      <c r="Z555" s="86"/>
      <c r="AA555" s="86"/>
      <c r="AB555" s="86"/>
      <c r="AC555" s="86"/>
      <c r="AD555" s="86"/>
      <c r="AE555" s="86"/>
      <c r="AF555" s="86"/>
      <c r="AG555" s="86"/>
    </row>
    <row r="556" spans="2:33" s="87" customFormat="1" ht="13.5" x14ac:dyDescent="0.2">
      <c r="B556" s="89"/>
      <c r="C556" s="100" t="s">
        <v>142</v>
      </c>
      <c r="D556" s="96">
        <v>1612.3681600000002</v>
      </c>
      <c r="E556" s="96">
        <v>852.64751999999999</v>
      </c>
      <c r="F556" s="96">
        <v>1399.2062799999999</v>
      </c>
      <c r="G556" s="96">
        <v>1640.2361300000002</v>
      </c>
      <c r="H556" s="96"/>
      <c r="I556" s="96">
        <v>573.22557999999992</v>
      </c>
      <c r="J556" s="96">
        <v>775.56759999999997</v>
      </c>
      <c r="K556" s="96">
        <v>1159.91002</v>
      </c>
    </row>
    <row r="557" spans="2:33" s="87" customFormat="1" ht="13.5" x14ac:dyDescent="0.2">
      <c r="B557" s="89"/>
      <c r="C557" s="116" t="s">
        <v>0</v>
      </c>
      <c r="D557" s="98">
        <v>1612.3681600000002</v>
      </c>
      <c r="E557" s="98">
        <v>852.64751999999999</v>
      </c>
      <c r="F557" s="98">
        <v>1399.2062799999999</v>
      </c>
      <c r="G557" s="98">
        <v>1640.2361300000002</v>
      </c>
      <c r="H557" s="98"/>
      <c r="I557" s="98">
        <v>573.22557999999992</v>
      </c>
      <c r="J557" s="98">
        <v>775.56759999999997</v>
      </c>
      <c r="K557" s="98">
        <v>1159.91002</v>
      </c>
    </row>
    <row r="558" spans="2:33" s="87" customFormat="1" ht="13.5" x14ac:dyDescent="0.2">
      <c r="B558" s="89"/>
      <c r="C558" s="116" t="s">
        <v>2</v>
      </c>
      <c r="D558" s="98">
        <v>0</v>
      </c>
      <c r="E558" s="98">
        <v>0</v>
      </c>
      <c r="F558" s="98">
        <v>0</v>
      </c>
      <c r="G558" s="98">
        <v>0</v>
      </c>
      <c r="H558" s="98"/>
      <c r="I558" s="98">
        <v>0</v>
      </c>
      <c r="J558" s="98">
        <v>0</v>
      </c>
      <c r="K558" s="98">
        <v>0</v>
      </c>
    </row>
    <row r="559" spans="2:33" s="87" customFormat="1" ht="27" x14ac:dyDescent="0.2">
      <c r="B559" s="89"/>
      <c r="C559" s="100" t="s">
        <v>44</v>
      </c>
      <c r="D559" s="96">
        <v>69613.311170000001</v>
      </c>
      <c r="E559" s="96">
        <v>44380.389360000001</v>
      </c>
      <c r="F559" s="96">
        <v>47192.064429999999</v>
      </c>
      <c r="G559" s="96">
        <v>53694.05732</v>
      </c>
      <c r="H559" s="96"/>
      <c r="I559" s="96">
        <v>34651.333180000001</v>
      </c>
      <c r="J559" s="96">
        <v>37597.801439999996</v>
      </c>
      <c r="K559" s="96">
        <v>40529.147039999996</v>
      </c>
    </row>
    <row r="560" spans="2:33" s="87" customFormat="1" ht="13.5" x14ac:dyDescent="0.2">
      <c r="B560" s="89"/>
      <c r="C560" s="116" t="s">
        <v>0</v>
      </c>
      <c r="D560" s="98">
        <v>69613.311170000001</v>
      </c>
      <c r="E560" s="98">
        <v>44380.389360000001</v>
      </c>
      <c r="F560" s="98">
        <v>47192.064429999999</v>
      </c>
      <c r="G560" s="98">
        <v>53694.05732</v>
      </c>
      <c r="H560" s="98"/>
      <c r="I560" s="98">
        <v>34651.333180000001</v>
      </c>
      <c r="J560" s="98">
        <v>37597.801439999996</v>
      </c>
      <c r="K560" s="98">
        <v>40529.147039999996</v>
      </c>
    </row>
    <row r="561" spans="1:11" s="87" customFormat="1" ht="13.5" x14ac:dyDescent="0.2">
      <c r="B561" s="89"/>
      <c r="C561" s="116" t="s">
        <v>2</v>
      </c>
      <c r="D561" s="98">
        <v>0</v>
      </c>
      <c r="E561" s="98">
        <v>0</v>
      </c>
      <c r="F561" s="98">
        <v>0</v>
      </c>
      <c r="G561" s="98">
        <v>0</v>
      </c>
      <c r="H561" s="98"/>
      <c r="I561" s="98">
        <v>0</v>
      </c>
      <c r="J561" s="98">
        <v>0</v>
      </c>
      <c r="K561" s="98">
        <v>0</v>
      </c>
    </row>
    <row r="562" spans="1:11" s="87" customFormat="1" ht="13.5" x14ac:dyDescent="0.2">
      <c r="B562" s="89"/>
      <c r="C562" s="100" t="s">
        <v>122</v>
      </c>
      <c r="D562" s="96">
        <v>5038.8779100000002</v>
      </c>
      <c r="E562" s="96">
        <v>2949.6960099999997</v>
      </c>
      <c r="F562" s="96">
        <v>3436.8145199999999</v>
      </c>
      <c r="G562" s="96">
        <v>3923.9330300000001</v>
      </c>
      <c r="H562" s="96"/>
      <c r="I562" s="96">
        <v>1907.27234</v>
      </c>
      <c r="J562" s="96">
        <v>2209.2891300000001</v>
      </c>
      <c r="K562" s="96">
        <v>2511.3059199999998</v>
      </c>
    </row>
    <row r="563" spans="1:11" s="87" customFormat="1" ht="13.5" x14ac:dyDescent="0.2">
      <c r="B563" s="89"/>
      <c r="C563" s="116" t="s">
        <v>0</v>
      </c>
      <c r="D563" s="98">
        <v>5038.8779100000002</v>
      </c>
      <c r="E563" s="98">
        <v>2949.6960099999997</v>
      </c>
      <c r="F563" s="98">
        <v>3436.8145199999999</v>
      </c>
      <c r="G563" s="98">
        <v>3923.9330300000001</v>
      </c>
      <c r="H563" s="98"/>
      <c r="I563" s="98">
        <v>1907.27234</v>
      </c>
      <c r="J563" s="98">
        <v>2209.2891300000001</v>
      </c>
      <c r="K563" s="98">
        <v>2511.3059199999998</v>
      </c>
    </row>
    <row r="564" spans="1:11" s="87" customFormat="1" ht="13.5" x14ac:dyDescent="0.2">
      <c r="B564" s="89"/>
      <c r="C564" s="116" t="s">
        <v>2</v>
      </c>
      <c r="D564" s="98">
        <v>0</v>
      </c>
      <c r="E564" s="98">
        <v>0</v>
      </c>
      <c r="F564" s="98">
        <v>0</v>
      </c>
      <c r="G564" s="98">
        <v>0</v>
      </c>
      <c r="H564" s="98"/>
      <c r="I564" s="98">
        <v>0</v>
      </c>
      <c r="J564" s="98">
        <v>0</v>
      </c>
      <c r="K564" s="98">
        <v>0</v>
      </c>
    </row>
    <row r="565" spans="1:11" s="87" customFormat="1" ht="27" x14ac:dyDescent="0.2">
      <c r="B565" s="89"/>
      <c r="C565" s="100" t="s">
        <v>205</v>
      </c>
      <c r="D565" s="96">
        <v>4917.7704800000001</v>
      </c>
      <c r="E565" s="96">
        <v>0</v>
      </c>
      <c r="F565" s="96">
        <v>2596.4878200000003</v>
      </c>
      <c r="G565" s="96">
        <v>1245.6217799999997</v>
      </c>
      <c r="H565" s="96"/>
      <c r="I565" s="96">
        <v>0</v>
      </c>
      <c r="J565" s="96">
        <v>0</v>
      </c>
      <c r="K565" s="96">
        <v>1245.6217799999997</v>
      </c>
    </row>
    <row r="566" spans="1:11" s="87" customFormat="1" ht="13.5" x14ac:dyDescent="0.2">
      <c r="A566" s="97"/>
      <c r="B566" s="89"/>
      <c r="C566" s="116" t="s">
        <v>0</v>
      </c>
      <c r="D566" s="98">
        <v>4917.7704800000001</v>
      </c>
      <c r="E566" s="98">
        <v>0</v>
      </c>
      <c r="F566" s="98">
        <v>2596.4878200000003</v>
      </c>
      <c r="G566" s="98">
        <v>1245.6217799999997</v>
      </c>
      <c r="H566" s="98"/>
      <c r="I566" s="98">
        <v>0</v>
      </c>
      <c r="J566" s="98">
        <v>0</v>
      </c>
      <c r="K566" s="98">
        <v>1245.6217799999997</v>
      </c>
    </row>
    <row r="567" spans="1:11" s="87" customFormat="1" ht="13.5" x14ac:dyDescent="0.2">
      <c r="B567" s="89"/>
      <c r="C567" s="116" t="s">
        <v>2</v>
      </c>
      <c r="D567" s="98">
        <v>0</v>
      </c>
      <c r="E567" s="98">
        <v>0</v>
      </c>
      <c r="F567" s="98">
        <v>0</v>
      </c>
      <c r="G567" s="98">
        <v>0</v>
      </c>
      <c r="H567" s="98"/>
      <c r="I567" s="98">
        <v>0</v>
      </c>
      <c r="J567" s="98">
        <v>0</v>
      </c>
      <c r="K567" s="98">
        <v>0</v>
      </c>
    </row>
    <row r="568" spans="1:11" s="87" customFormat="1" ht="27" x14ac:dyDescent="0.2">
      <c r="B568" s="89"/>
      <c r="C568" s="100" t="s">
        <v>128</v>
      </c>
      <c r="D568" s="96">
        <v>58586.109510000002</v>
      </c>
      <c r="E568" s="96">
        <v>14740.490230000003</v>
      </c>
      <c r="F568" s="96">
        <v>33607.55861</v>
      </c>
      <c r="G568" s="96">
        <v>52320.035029999999</v>
      </c>
      <c r="H568" s="96"/>
      <c r="I568" s="96">
        <v>13404.707559999995</v>
      </c>
      <c r="J568" s="96">
        <v>32444.639600000002</v>
      </c>
      <c r="K568" s="96">
        <v>51401.251840000004</v>
      </c>
    </row>
    <row r="569" spans="1:11" s="87" customFormat="1" ht="13.5" x14ac:dyDescent="0.2">
      <c r="B569" s="89"/>
      <c r="C569" s="116" t="s">
        <v>0</v>
      </c>
      <c r="D569" s="98">
        <v>58586.109510000002</v>
      </c>
      <c r="E569" s="98">
        <v>14740.490230000003</v>
      </c>
      <c r="F569" s="98">
        <v>33607.55861</v>
      </c>
      <c r="G569" s="98">
        <v>52320.035029999999</v>
      </c>
      <c r="H569" s="98"/>
      <c r="I569" s="98">
        <v>13404.707559999995</v>
      </c>
      <c r="J569" s="98">
        <v>32444.639600000002</v>
      </c>
      <c r="K569" s="98">
        <v>51401.251840000004</v>
      </c>
    </row>
    <row r="570" spans="1:11" s="87" customFormat="1" ht="13.5" x14ac:dyDescent="0.2">
      <c r="B570" s="89"/>
      <c r="C570" s="116" t="s">
        <v>2</v>
      </c>
      <c r="D570" s="98">
        <v>0</v>
      </c>
      <c r="E570" s="98">
        <v>0</v>
      </c>
      <c r="F570" s="98">
        <v>0</v>
      </c>
      <c r="G570" s="98">
        <v>0</v>
      </c>
      <c r="H570" s="98"/>
      <c r="I570" s="98">
        <v>0</v>
      </c>
      <c r="J570" s="98">
        <v>0</v>
      </c>
      <c r="K570" s="98">
        <v>0</v>
      </c>
    </row>
    <row r="571" spans="1:11" s="87" customFormat="1" ht="13.5" x14ac:dyDescent="0.2">
      <c r="B571" s="89"/>
      <c r="C571" s="100" t="s">
        <v>40</v>
      </c>
      <c r="D571" s="96">
        <v>112521.13934000001</v>
      </c>
      <c r="E571" s="96">
        <v>66066.219115419997</v>
      </c>
      <c r="F571" s="96">
        <v>71826.640345420004</v>
      </c>
      <c r="G571" s="96">
        <v>81909.952395419998</v>
      </c>
      <c r="H571" s="96"/>
      <c r="I571" s="96">
        <v>65847.283115419996</v>
      </c>
      <c r="J571" s="96">
        <v>71609.612345419999</v>
      </c>
      <c r="K571" s="96">
        <v>74731.277895420004</v>
      </c>
    </row>
    <row r="572" spans="1:11" s="87" customFormat="1" ht="13.5" x14ac:dyDescent="0.2">
      <c r="B572" s="89"/>
      <c r="C572" s="116" t="s">
        <v>0</v>
      </c>
      <c r="D572" s="98">
        <v>112521.13934000001</v>
      </c>
      <c r="E572" s="98">
        <v>66066.219115419997</v>
      </c>
      <c r="F572" s="98">
        <v>71826.640345420004</v>
      </c>
      <c r="G572" s="98">
        <v>81909.952395419998</v>
      </c>
      <c r="H572" s="98"/>
      <c r="I572" s="98">
        <v>65847.283115419996</v>
      </c>
      <c r="J572" s="98">
        <v>71609.612345419999</v>
      </c>
      <c r="K572" s="98">
        <v>74731.277895420004</v>
      </c>
    </row>
    <row r="573" spans="1:11" s="87" customFormat="1" ht="13.5" x14ac:dyDescent="0.2">
      <c r="B573" s="89"/>
      <c r="C573" s="116" t="s">
        <v>2</v>
      </c>
      <c r="D573" s="98">
        <v>0</v>
      </c>
      <c r="E573" s="98">
        <v>0</v>
      </c>
      <c r="F573" s="98">
        <v>0</v>
      </c>
      <c r="G573" s="98">
        <v>0</v>
      </c>
      <c r="H573" s="98"/>
      <c r="I573" s="98">
        <v>0</v>
      </c>
      <c r="J573" s="98">
        <v>0</v>
      </c>
      <c r="K573" s="98">
        <v>0</v>
      </c>
    </row>
    <row r="574" spans="1:11" s="87" customFormat="1" ht="13.5" x14ac:dyDescent="0.2">
      <c r="B574" s="89"/>
      <c r="C574" s="100" t="s">
        <v>129</v>
      </c>
      <c r="D574" s="96">
        <v>61453.714459999996</v>
      </c>
      <c r="E574" s="96">
        <v>58035.071409999997</v>
      </c>
      <c r="F574" s="96">
        <v>60517.90481</v>
      </c>
      <c r="G574" s="96">
        <v>62883.73717</v>
      </c>
      <c r="H574" s="96"/>
      <c r="I574" s="96">
        <v>49259.882950000007</v>
      </c>
      <c r="J574" s="96">
        <v>52367.924829999996</v>
      </c>
      <c r="K574" s="96">
        <v>56201.767530000005</v>
      </c>
    </row>
    <row r="575" spans="1:11" s="87" customFormat="1" ht="13.5" x14ac:dyDescent="0.2">
      <c r="B575" s="89"/>
      <c r="C575" s="116" t="s">
        <v>0</v>
      </c>
      <c r="D575" s="98">
        <v>61453.714459999996</v>
      </c>
      <c r="E575" s="98">
        <v>58035.071409999997</v>
      </c>
      <c r="F575" s="98">
        <v>60517.90481</v>
      </c>
      <c r="G575" s="98">
        <v>62883.73717</v>
      </c>
      <c r="H575" s="98"/>
      <c r="I575" s="98">
        <v>49259.882950000007</v>
      </c>
      <c r="J575" s="98">
        <v>52367.924829999996</v>
      </c>
      <c r="K575" s="98">
        <v>56201.767530000005</v>
      </c>
    </row>
    <row r="576" spans="1:11" s="87" customFormat="1" ht="13.5" x14ac:dyDescent="0.2">
      <c r="B576" s="89"/>
      <c r="C576" s="116" t="s">
        <v>2</v>
      </c>
      <c r="D576" s="98">
        <v>0</v>
      </c>
      <c r="E576" s="98">
        <v>0</v>
      </c>
      <c r="F576" s="98">
        <v>0</v>
      </c>
      <c r="G576" s="98">
        <v>0</v>
      </c>
      <c r="H576" s="98"/>
      <c r="I576" s="98">
        <v>0</v>
      </c>
      <c r="J576" s="98">
        <v>0</v>
      </c>
      <c r="K576" s="98">
        <v>0</v>
      </c>
    </row>
    <row r="577" spans="1:33" s="87" customFormat="1" ht="27" x14ac:dyDescent="0.2">
      <c r="B577" s="89"/>
      <c r="C577" s="100" t="s">
        <v>303</v>
      </c>
      <c r="D577" s="96">
        <v>1980.90373</v>
      </c>
      <c r="E577" s="96">
        <v>0</v>
      </c>
      <c r="F577" s="96">
        <v>236.01499999999999</v>
      </c>
      <c r="G577" s="96">
        <v>686.66504000000009</v>
      </c>
      <c r="H577" s="96"/>
      <c r="I577" s="96">
        <v>0</v>
      </c>
      <c r="J577" s="96">
        <v>236.01499999999999</v>
      </c>
      <c r="K577" s="96">
        <v>686.66504000000009</v>
      </c>
    </row>
    <row r="578" spans="1:33" s="87" customFormat="1" ht="13.5" x14ac:dyDescent="0.2">
      <c r="B578" s="89"/>
      <c r="C578" s="116" t="s">
        <v>0</v>
      </c>
      <c r="D578" s="98">
        <v>1980.90373</v>
      </c>
      <c r="E578" s="98">
        <v>0</v>
      </c>
      <c r="F578" s="98">
        <v>236.01499999999999</v>
      </c>
      <c r="G578" s="98">
        <v>686.66504000000009</v>
      </c>
      <c r="H578" s="98"/>
      <c r="I578" s="98">
        <v>0</v>
      </c>
      <c r="J578" s="98">
        <v>236.01499999999999</v>
      </c>
      <c r="K578" s="98">
        <v>686.66504000000009</v>
      </c>
    </row>
    <row r="579" spans="1:33" s="87" customFormat="1" ht="13.5" x14ac:dyDescent="0.2">
      <c r="B579" s="89"/>
      <c r="C579" s="116" t="s">
        <v>2</v>
      </c>
      <c r="D579" s="98">
        <v>0</v>
      </c>
      <c r="E579" s="98">
        <v>0</v>
      </c>
      <c r="F579" s="98">
        <v>0</v>
      </c>
      <c r="G579" s="98">
        <v>0</v>
      </c>
      <c r="H579" s="98"/>
      <c r="I579" s="98">
        <v>0</v>
      </c>
      <c r="J579" s="98">
        <v>0</v>
      </c>
      <c r="K579" s="98">
        <v>0</v>
      </c>
    </row>
    <row r="580" spans="1:33" ht="13.5" x14ac:dyDescent="0.2">
      <c r="B580" s="89" t="s">
        <v>170</v>
      </c>
      <c r="C580" s="90" t="s">
        <v>18</v>
      </c>
      <c r="D580" s="98"/>
      <c r="E580" s="98"/>
      <c r="F580" s="98"/>
      <c r="G580" s="98"/>
      <c r="H580" s="98"/>
      <c r="I580" s="98"/>
      <c r="J580" s="98"/>
      <c r="K580" s="98"/>
      <c r="L580" s="86"/>
      <c r="M580" s="86"/>
      <c r="N580" s="86"/>
      <c r="O580" s="86"/>
      <c r="P580" s="86"/>
      <c r="Q580" s="86"/>
      <c r="R580" s="86"/>
      <c r="S580" s="86"/>
      <c r="T580" s="86"/>
      <c r="U580" s="86"/>
      <c r="V580" s="86"/>
      <c r="W580" s="86"/>
      <c r="X580" s="86"/>
      <c r="Y580" s="86"/>
      <c r="Z580" s="86"/>
      <c r="AA580" s="86"/>
      <c r="AB580" s="86"/>
      <c r="AC580" s="86"/>
      <c r="AD580" s="86"/>
      <c r="AE580" s="86"/>
      <c r="AF580" s="86"/>
      <c r="AG580" s="86"/>
    </row>
    <row r="581" spans="1:33" s="87" customFormat="1" ht="13.5" x14ac:dyDescent="0.2">
      <c r="B581" s="89"/>
      <c r="C581" s="100" t="s">
        <v>21</v>
      </c>
      <c r="D581" s="96">
        <v>94950.025549999977</v>
      </c>
      <c r="E581" s="96">
        <v>55057.241000000009</v>
      </c>
      <c r="F581" s="96">
        <v>60346.410849999978</v>
      </c>
      <c r="G581" s="96">
        <v>62470.538609999981</v>
      </c>
      <c r="H581" s="96"/>
      <c r="I581" s="96">
        <v>46192.088579999996</v>
      </c>
      <c r="J581" s="96">
        <v>52542.56835999999</v>
      </c>
      <c r="K581" s="96">
        <v>58932.923319999987</v>
      </c>
    </row>
    <row r="582" spans="1:33" s="87" customFormat="1" ht="13.5" x14ac:dyDescent="0.2">
      <c r="B582" s="89"/>
      <c r="C582" s="116" t="s">
        <v>0</v>
      </c>
      <c r="D582" s="98">
        <v>94950.025549999977</v>
      </c>
      <c r="E582" s="98">
        <v>55057.241000000009</v>
      </c>
      <c r="F582" s="98">
        <v>60346.410849999978</v>
      </c>
      <c r="G582" s="98">
        <v>62470.538609999981</v>
      </c>
      <c r="H582" s="98"/>
      <c r="I582" s="98">
        <v>46192.088579999996</v>
      </c>
      <c r="J582" s="98">
        <v>52542.56835999999</v>
      </c>
      <c r="K582" s="98">
        <v>58932.923319999987</v>
      </c>
    </row>
    <row r="583" spans="1:33" s="87" customFormat="1" ht="13.5" x14ac:dyDescent="0.2">
      <c r="B583" s="89"/>
      <c r="C583" s="116" t="s">
        <v>2</v>
      </c>
      <c r="D583" s="98">
        <v>0</v>
      </c>
      <c r="E583" s="98">
        <v>0</v>
      </c>
      <c r="F583" s="98">
        <v>0</v>
      </c>
      <c r="G583" s="98">
        <v>0</v>
      </c>
      <c r="H583" s="98"/>
      <c r="I583" s="98">
        <v>0</v>
      </c>
      <c r="J583" s="98">
        <v>0</v>
      </c>
      <c r="K583" s="98">
        <v>0</v>
      </c>
    </row>
    <row r="584" spans="1:33" s="87" customFormat="1" ht="13.5" x14ac:dyDescent="0.2">
      <c r="B584" s="89"/>
      <c r="C584" s="100" t="s">
        <v>133</v>
      </c>
      <c r="D584" s="96">
        <v>13647.251</v>
      </c>
      <c r="E584" s="96">
        <v>7275.4250000000002</v>
      </c>
      <c r="F584" s="96">
        <v>8463.7829999999994</v>
      </c>
      <c r="G584" s="96">
        <v>9652.1409999999996</v>
      </c>
      <c r="H584" s="96"/>
      <c r="I584" s="96">
        <v>4194.6369999999997</v>
      </c>
      <c r="J584" s="96">
        <v>4510.2309999999998</v>
      </c>
      <c r="K584" s="96">
        <v>5119.7060000000001</v>
      </c>
    </row>
    <row r="585" spans="1:33" s="87" customFormat="1" ht="13.5" x14ac:dyDescent="0.2">
      <c r="A585" s="97"/>
      <c r="B585" s="89"/>
      <c r="C585" s="116" t="s">
        <v>0</v>
      </c>
      <c r="D585" s="98">
        <v>13647.251</v>
      </c>
      <c r="E585" s="98">
        <v>7275.4250000000002</v>
      </c>
      <c r="F585" s="98">
        <v>8463.7829999999994</v>
      </c>
      <c r="G585" s="98">
        <v>9652.1409999999996</v>
      </c>
      <c r="H585" s="98"/>
      <c r="I585" s="98">
        <v>4194.6369999999997</v>
      </c>
      <c r="J585" s="98">
        <v>4510.2309999999998</v>
      </c>
      <c r="K585" s="98">
        <v>5119.7060000000001</v>
      </c>
    </row>
    <row r="586" spans="1:33" s="87" customFormat="1" ht="13.5" x14ac:dyDescent="0.2">
      <c r="B586" s="89"/>
      <c r="C586" s="116" t="s">
        <v>2</v>
      </c>
      <c r="D586" s="98">
        <v>0</v>
      </c>
      <c r="E586" s="98">
        <v>0</v>
      </c>
      <c r="F586" s="98">
        <v>0</v>
      </c>
      <c r="G586" s="98">
        <v>0</v>
      </c>
      <c r="H586" s="98"/>
      <c r="I586" s="98">
        <v>0</v>
      </c>
      <c r="J586" s="98">
        <v>0</v>
      </c>
      <c r="K586" s="98">
        <v>0</v>
      </c>
    </row>
    <row r="587" spans="1:33" s="87" customFormat="1" ht="27" x14ac:dyDescent="0.2">
      <c r="B587" s="89"/>
      <c r="C587" s="100" t="s">
        <v>42</v>
      </c>
      <c r="D587" s="96">
        <v>1189151.23829</v>
      </c>
      <c r="E587" s="96">
        <v>521302.48273666669</v>
      </c>
      <c r="F587" s="96">
        <v>661472.44559666666</v>
      </c>
      <c r="G587" s="96">
        <v>801642.40845666674</v>
      </c>
      <c r="H587" s="96"/>
      <c r="I587" s="96">
        <v>121100.58342</v>
      </c>
      <c r="J587" s="96">
        <v>205498.78849000001</v>
      </c>
      <c r="K587" s="96">
        <v>227503.5189</v>
      </c>
    </row>
    <row r="588" spans="1:33" s="87" customFormat="1" ht="13.5" x14ac:dyDescent="0.2">
      <c r="B588" s="89"/>
      <c r="C588" s="116" t="s">
        <v>0</v>
      </c>
      <c r="D588" s="98">
        <v>1189151.23829</v>
      </c>
      <c r="E588" s="98">
        <v>521302.48273666669</v>
      </c>
      <c r="F588" s="98">
        <v>661472.44559666666</v>
      </c>
      <c r="G588" s="98">
        <v>801642.40845666674</v>
      </c>
      <c r="H588" s="98"/>
      <c r="I588" s="98">
        <v>121100.58342</v>
      </c>
      <c r="J588" s="98">
        <v>205498.78849000001</v>
      </c>
      <c r="K588" s="98">
        <v>227503.5189</v>
      </c>
    </row>
    <row r="589" spans="1:33" s="87" customFormat="1" ht="13.5" x14ac:dyDescent="0.2">
      <c r="B589" s="89"/>
      <c r="C589" s="116" t="s">
        <v>2</v>
      </c>
      <c r="D589" s="98">
        <v>0</v>
      </c>
      <c r="E589" s="98">
        <v>0</v>
      </c>
      <c r="F589" s="98">
        <v>0</v>
      </c>
      <c r="G589" s="98">
        <v>0</v>
      </c>
      <c r="H589" s="98"/>
      <c r="I589" s="98">
        <v>0</v>
      </c>
      <c r="J589" s="98">
        <v>0</v>
      </c>
      <c r="K589" s="98">
        <v>0</v>
      </c>
    </row>
    <row r="590" spans="1:33" s="87" customFormat="1" ht="13.5" x14ac:dyDescent="0.2">
      <c r="B590" s="89"/>
      <c r="C590" s="100" t="s">
        <v>304</v>
      </c>
      <c r="D590" s="96">
        <v>6306.7820000000002</v>
      </c>
      <c r="E590" s="96">
        <v>2444.35</v>
      </c>
      <c r="F590" s="96">
        <v>2613.2170000000001</v>
      </c>
      <c r="G590" s="96">
        <v>5800.1809999999996</v>
      </c>
      <c r="H590" s="96"/>
      <c r="I590" s="96">
        <v>2013.4459999999999</v>
      </c>
      <c r="J590" s="96">
        <v>2013.4459999999999</v>
      </c>
      <c r="K590" s="96">
        <v>5383.2510000000002</v>
      </c>
    </row>
    <row r="591" spans="1:33" s="87" customFormat="1" ht="13.5" x14ac:dyDescent="0.2">
      <c r="B591" s="89"/>
      <c r="C591" s="116" t="s">
        <v>0</v>
      </c>
      <c r="D591" s="98">
        <v>6306.7820000000002</v>
      </c>
      <c r="E591" s="98">
        <v>2444.35</v>
      </c>
      <c r="F591" s="98">
        <v>2613.2170000000001</v>
      </c>
      <c r="G591" s="98">
        <v>5800.1809999999996</v>
      </c>
      <c r="H591" s="98"/>
      <c r="I591" s="98">
        <v>2013.4459999999999</v>
      </c>
      <c r="J591" s="98">
        <v>2013.4459999999999</v>
      </c>
      <c r="K591" s="98">
        <v>5383.2510000000002</v>
      </c>
    </row>
    <row r="592" spans="1:33" s="87" customFormat="1" ht="13.5" x14ac:dyDescent="0.2">
      <c r="B592" s="89"/>
      <c r="C592" s="116" t="s">
        <v>2</v>
      </c>
      <c r="D592" s="98">
        <v>0</v>
      </c>
      <c r="E592" s="98">
        <v>0</v>
      </c>
      <c r="F592" s="98">
        <v>0</v>
      </c>
      <c r="G592" s="98">
        <v>0</v>
      </c>
      <c r="H592" s="98"/>
      <c r="I592" s="98">
        <v>0</v>
      </c>
      <c r="J592" s="98">
        <v>0</v>
      </c>
      <c r="K592" s="98">
        <v>0</v>
      </c>
    </row>
    <row r="593" spans="1:33" s="87" customFormat="1" ht="13.5" x14ac:dyDescent="0.2">
      <c r="B593" s="89"/>
      <c r="C593" s="100" t="s">
        <v>132</v>
      </c>
      <c r="D593" s="96">
        <v>4843.9399999999996</v>
      </c>
      <c r="E593" s="96">
        <v>4617.1840000000002</v>
      </c>
      <c r="F593" s="96">
        <v>4662.4960000000001</v>
      </c>
      <c r="G593" s="96">
        <v>4707.808</v>
      </c>
      <c r="H593" s="96"/>
      <c r="I593" s="96">
        <v>1321.854</v>
      </c>
      <c r="J593" s="96">
        <v>3332.8760000000002</v>
      </c>
      <c r="K593" s="96">
        <v>3532.3960000000002</v>
      </c>
    </row>
    <row r="594" spans="1:33" s="87" customFormat="1" ht="13.5" x14ac:dyDescent="0.2">
      <c r="B594" s="89"/>
      <c r="C594" s="116" t="s">
        <v>0</v>
      </c>
      <c r="D594" s="98">
        <v>4843.9399999999996</v>
      </c>
      <c r="E594" s="98">
        <v>4617.1840000000002</v>
      </c>
      <c r="F594" s="98">
        <v>4662.4960000000001</v>
      </c>
      <c r="G594" s="98">
        <v>4707.808</v>
      </c>
      <c r="H594" s="98"/>
      <c r="I594" s="98">
        <v>1321.854</v>
      </c>
      <c r="J594" s="98">
        <v>3332.8760000000002</v>
      </c>
      <c r="K594" s="98">
        <v>3532.3960000000002</v>
      </c>
    </row>
    <row r="595" spans="1:33" s="87" customFormat="1" ht="13.5" x14ac:dyDescent="0.2">
      <c r="B595" s="89"/>
      <c r="C595" s="116" t="s">
        <v>2</v>
      </c>
      <c r="D595" s="98">
        <v>0</v>
      </c>
      <c r="E595" s="98">
        <v>0</v>
      </c>
      <c r="F595" s="98">
        <v>0</v>
      </c>
      <c r="G595" s="98">
        <v>0</v>
      </c>
      <c r="H595" s="98"/>
      <c r="I595" s="98">
        <v>0</v>
      </c>
      <c r="J595" s="98">
        <v>0</v>
      </c>
      <c r="K595" s="98">
        <v>0</v>
      </c>
    </row>
    <row r="596" spans="1:33" s="87" customFormat="1" ht="13.5" x14ac:dyDescent="0.2">
      <c r="B596" s="89"/>
      <c r="C596" s="100" t="s">
        <v>36</v>
      </c>
      <c r="D596" s="96">
        <v>250041.239</v>
      </c>
      <c r="E596" s="96">
        <v>211619.245</v>
      </c>
      <c r="F596" s="96">
        <v>216302.351</v>
      </c>
      <c r="G596" s="96">
        <v>229943.81299999999</v>
      </c>
      <c r="H596" s="96"/>
      <c r="I596" s="96">
        <v>190797.20199999999</v>
      </c>
      <c r="J596" s="96">
        <v>198349.185</v>
      </c>
      <c r="K596" s="96">
        <v>210108.693</v>
      </c>
    </row>
    <row r="597" spans="1:33" s="87" customFormat="1" ht="13.5" x14ac:dyDescent="0.2">
      <c r="B597" s="89"/>
      <c r="C597" s="116" t="s">
        <v>0</v>
      </c>
      <c r="D597" s="98">
        <v>191421.84599999999</v>
      </c>
      <c r="E597" s="98">
        <v>152999.85200000001</v>
      </c>
      <c r="F597" s="98">
        <v>157682.95800000001</v>
      </c>
      <c r="G597" s="98">
        <v>171324.42</v>
      </c>
      <c r="H597" s="98"/>
      <c r="I597" s="98">
        <v>132177.80900000001</v>
      </c>
      <c r="J597" s="98">
        <v>139729.79199999999</v>
      </c>
      <c r="K597" s="98">
        <v>151489.29999999999</v>
      </c>
    </row>
    <row r="598" spans="1:33" s="87" customFormat="1" ht="13.5" x14ac:dyDescent="0.2">
      <c r="B598" s="89"/>
      <c r="C598" s="116" t="s">
        <v>2</v>
      </c>
      <c r="D598" s="98">
        <v>58619.392999999996</v>
      </c>
      <c r="E598" s="98">
        <v>58619.392999999996</v>
      </c>
      <c r="F598" s="98">
        <v>58619.392999999996</v>
      </c>
      <c r="G598" s="98">
        <v>58619.392999999996</v>
      </c>
      <c r="H598" s="98"/>
      <c r="I598" s="98">
        <v>58619.392999999996</v>
      </c>
      <c r="J598" s="98">
        <v>58619.392999999996</v>
      </c>
      <c r="K598" s="98">
        <v>58619.392999999996</v>
      </c>
    </row>
    <row r="599" spans="1:33" ht="13.5" x14ac:dyDescent="0.2">
      <c r="B599" s="89" t="s">
        <v>171</v>
      </c>
      <c r="C599" s="100" t="s">
        <v>76</v>
      </c>
      <c r="D599" s="96">
        <v>537053.41995938006</v>
      </c>
      <c r="E599" s="96">
        <v>415726.35399999999</v>
      </c>
      <c r="F599" s="96">
        <v>468125.06300000002</v>
      </c>
      <c r="G599" s="96">
        <v>513913.701</v>
      </c>
      <c r="H599" s="96"/>
      <c r="I599" s="96">
        <v>285019.32500000001</v>
      </c>
      <c r="J599" s="96">
        <v>294235.978</v>
      </c>
      <c r="K599" s="96">
        <v>300626.02100000001</v>
      </c>
      <c r="L599" s="86"/>
      <c r="M599" s="86"/>
      <c r="N599" s="86"/>
      <c r="O599" s="86"/>
      <c r="P599" s="86"/>
      <c r="Q599" s="86"/>
      <c r="R599" s="86"/>
      <c r="S599" s="86"/>
      <c r="T599" s="86"/>
      <c r="U599" s="86"/>
      <c r="V599" s="86"/>
      <c r="W599" s="86"/>
      <c r="X599" s="86"/>
      <c r="Y599" s="86"/>
      <c r="Z599" s="86"/>
      <c r="AA599" s="86"/>
      <c r="AB599" s="86"/>
      <c r="AC599" s="86"/>
      <c r="AD599" s="86"/>
      <c r="AE599" s="86"/>
      <c r="AF599" s="86"/>
      <c r="AG599" s="86"/>
    </row>
    <row r="600" spans="1:33" ht="13.5" x14ac:dyDescent="0.2">
      <c r="B600" s="89"/>
      <c r="C600" s="116" t="s">
        <v>0</v>
      </c>
      <c r="D600" s="98">
        <v>532972.99815938005</v>
      </c>
      <c r="E600" s="98">
        <v>409145.30200000003</v>
      </c>
      <c r="F600" s="98">
        <v>461544.011</v>
      </c>
      <c r="G600" s="98">
        <v>507332.64899999998</v>
      </c>
      <c r="H600" s="98"/>
      <c r="I600" s="98">
        <v>278438.27299999999</v>
      </c>
      <c r="J600" s="98">
        <v>287654.92599999998</v>
      </c>
      <c r="K600" s="98">
        <v>294044.96899999998</v>
      </c>
      <c r="L600" s="86"/>
      <c r="M600" s="86"/>
      <c r="N600" s="86"/>
      <c r="O600" s="86"/>
      <c r="P600" s="86"/>
      <c r="Q600" s="86"/>
      <c r="R600" s="86"/>
      <c r="S600" s="86"/>
      <c r="T600" s="86"/>
      <c r="U600" s="86"/>
      <c r="V600" s="86"/>
      <c r="W600" s="86"/>
      <c r="X600" s="86"/>
      <c r="Y600" s="86"/>
      <c r="Z600" s="86"/>
      <c r="AA600" s="86"/>
      <c r="AB600" s="86"/>
      <c r="AC600" s="86"/>
      <c r="AD600" s="86"/>
      <c r="AE600" s="86"/>
      <c r="AF600" s="86"/>
      <c r="AG600" s="86"/>
    </row>
    <row r="601" spans="1:33" ht="13.5" x14ac:dyDescent="0.2">
      <c r="B601" s="89"/>
      <c r="C601" s="116" t="s">
        <v>2</v>
      </c>
      <c r="D601" s="98">
        <v>4080.4217999999996</v>
      </c>
      <c r="E601" s="98">
        <v>6581.0519999999997</v>
      </c>
      <c r="F601" s="98">
        <v>6581.0519999999997</v>
      </c>
      <c r="G601" s="98">
        <v>6581.0519999999997</v>
      </c>
      <c r="H601" s="98"/>
      <c r="I601" s="98">
        <v>6581.0519999999997</v>
      </c>
      <c r="J601" s="98">
        <v>6581.0519999999997</v>
      </c>
      <c r="K601" s="98">
        <v>6581.0519999999997</v>
      </c>
      <c r="L601" s="86"/>
      <c r="M601" s="86"/>
      <c r="N601" s="86"/>
      <c r="O601" s="86"/>
      <c r="P601" s="86"/>
      <c r="Q601" s="86"/>
      <c r="R601" s="86"/>
      <c r="S601" s="86"/>
      <c r="T601" s="86"/>
      <c r="U601" s="86"/>
      <c r="V601" s="86"/>
      <c r="W601" s="86"/>
      <c r="X601" s="86"/>
      <c r="Y601" s="86"/>
      <c r="Z601" s="86"/>
      <c r="AA601" s="86"/>
      <c r="AB601" s="86"/>
      <c r="AC601" s="86"/>
      <c r="AD601" s="86"/>
      <c r="AE601" s="86"/>
      <c r="AF601" s="86"/>
      <c r="AG601" s="86"/>
    </row>
    <row r="602" spans="1:33" ht="13.5" x14ac:dyDescent="0.2">
      <c r="B602" s="89" t="s">
        <v>172</v>
      </c>
      <c r="C602" s="100" t="s">
        <v>103</v>
      </c>
      <c r="D602" s="96">
        <v>65500.499000000003</v>
      </c>
      <c r="E602" s="96">
        <v>43014.209000000003</v>
      </c>
      <c r="F602" s="96">
        <v>47827.182000000001</v>
      </c>
      <c r="G602" s="96">
        <v>52640.154999999999</v>
      </c>
      <c r="H602" s="96"/>
      <c r="I602" s="96">
        <v>29723.544999999998</v>
      </c>
      <c r="J602" s="96">
        <v>33356.629000000001</v>
      </c>
      <c r="K602" s="96">
        <v>41758.855000000003</v>
      </c>
      <c r="L602" s="86"/>
      <c r="M602" s="86"/>
      <c r="N602" s="86"/>
      <c r="O602" s="86"/>
      <c r="P602" s="86"/>
      <c r="Q602" s="86"/>
      <c r="R602" s="86"/>
      <c r="S602" s="86"/>
      <c r="T602" s="86"/>
      <c r="U602" s="86"/>
      <c r="V602" s="86"/>
      <c r="W602" s="86"/>
      <c r="X602" s="86"/>
      <c r="Y602" s="86"/>
      <c r="Z602" s="86"/>
      <c r="AA602" s="86"/>
      <c r="AB602" s="86"/>
      <c r="AC602" s="86"/>
      <c r="AD602" s="86"/>
      <c r="AE602" s="86"/>
      <c r="AF602" s="86"/>
      <c r="AG602" s="86"/>
    </row>
    <row r="603" spans="1:33" ht="13.5" x14ac:dyDescent="0.2">
      <c r="B603" s="89"/>
      <c r="C603" s="116" t="s">
        <v>0</v>
      </c>
      <c r="D603" s="98">
        <v>65500.499000000003</v>
      </c>
      <c r="E603" s="98">
        <v>43014.209000000003</v>
      </c>
      <c r="F603" s="98">
        <v>47827.182000000001</v>
      </c>
      <c r="G603" s="98">
        <v>52640.154999999999</v>
      </c>
      <c r="H603" s="98"/>
      <c r="I603" s="98">
        <v>29723.544999999998</v>
      </c>
      <c r="J603" s="98">
        <v>33356.629000000001</v>
      </c>
      <c r="K603" s="98">
        <v>41758.855000000003</v>
      </c>
      <c r="L603" s="86"/>
      <c r="M603" s="86"/>
      <c r="N603" s="86"/>
      <c r="O603" s="86"/>
      <c r="P603" s="86"/>
      <c r="Q603" s="86"/>
      <c r="R603" s="86"/>
      <c r="S603" s="86"/>
      <c r="T603" s="86"/>
      <c r="U603" s="86"/>
      <c r="V603" s="86"/>
      <c r="W603" s="86"/>
      <c r="X603" s="86"/>
      <c r="Y603" s="86"/>
      <c r="Z603" s="86"/>
      <c r="AA603" s="86"/>
      <c r="AB603" s="86"/>
      <c r="AC603" s="86"/>
      <c r="AD603" s="86"/>
      <c r="AE603" s="86"/>
      <c r="AF603" s="86"/>
      <c r="AG603" s="86"/>
    </row>
    <row r="604" spans="1:33" ht="13.5" x14ac:dyDescent="0.2">
      <c r="B604" s="89"/>
      <c r="C604" s="116" t="s">
        <v>2</v>
      </c>
      <c r="D604" s="98">
        <v>0</v>
      </c>
      <c r="E604" s="98">
        <v>0</v>
      </c>
      <c r="F604" s="98">
        <v>0</v>
      </c>
      <c r="G604" s="98">
        <v>0</v>
      </c>
      <c r="H604" s="98"/>
      <c r="I604" s="98">
        <v>0</v>
      </c>
      <c r="J604" s="98">
        <v>0</v>
      </c>
      <c r="K604" s="98">
        <v>0</v>
      </c>
      <c r="L604" s="86"/>
      <c r="M604" s="86"/>
      <c r="N604" s="86"/>
      <c r="O604" s="86"/>
      <c r="P604" s="86"/>
      <c r="Q604" s="86"/>
      <c r="R604" s="86"/>
      <c r="S604" s="86"/>
      <c r="T604" s="86"/>
      <c r="U604" s="86"/>
      <c r="V604" s="86"/>
      <c r="W604" s="86"/>
      <c r="X604" s="86"/>
      <c r="Y604" s="86"/>
      <c r="Z604" s="86"/>
      <c r="AA604" s="86"/>
      <c r="AB604" s="86"/>
      <c r="AC604" s="86"/>
      <c r="AD604" s="86"/>
      <c r="AE604" s="86"/>
      <c r="AF604" s="86"/>
      <c r="AG604" s="86"/>
    </row>
    <row r="605" spans="1:33" ht="13.5" x14ac:dyDescent="0.2">
      <c r="B605" s="89" t="s">
        <v>207</v>
      </c>
      <c r="C605" s="90" t="s">
        <v>208</v>
      </c>
      <c r="D605" s="96">
        <v>44562.425459999999</v>
      </c>
      <c r="E605" s="96">
        <v>15130.42037</v>
      </c>
      <c r="F605" s="96">
        <v>16405.400409999998</v>
      </c>
      <c r="G605" s="96">
        <v>27483.196190000002</v>
      </c>
      <c r="H605" s="96"/>
      <c r="I605" s="96">
        <v>15130.42037</v>
      </c>
      <c r="J605" s="96">
        <v>16405.400409999998</v>
      </c>
      <c r="K605" s="96">
        <v>22981.59763</v>
      </c>
      <c r="L605" s="86"/>
      <c r="M605" s="86"/>
      <c r="N605" s="86"/>
      <c r="O605" s="86"/>
      <c r="P605" s="86"/>
      <c r="Q605" s="86"/>
      <c r="R605" s="86"/>
      <c r="S605" s="86"/>
      <c r="T605" s="86"/>
      <c r="U605" s="86"/>
      <c r="V605" s="86"/>
      <c r="W605" s="86"/>
      <c r="X605" s="86"/>
      <c r="Y605" s="86"/>
      <c r="Z605" s="86"/>
      <c r="AA605" s="86"/>
      <c r="AB605" s="86"/>
      <c r="AC605" s="86"/>
      <c r="AD605" s="86"/>
      <c r="AE605" s="86"/>
      <c r="AF605" s="86"/>
      <c r="AG605" s="86"/>
    </row>
    <row r="606" spans="1:33" ht="13.5" x14ac:dyDescent="0.2">
      <c r="A606" s="101"/>
      <c r="B606" s="89"/>
      <c r="C606" s="116" t="s">
        <v>0</v>
      </c>
      <c r="D606" s="98">
        <v>44562.425459999999</v>
      </c>
      <c r="E606" s="98">
        <v>15130.42037</v>
      </c>
      <c r="F606" s="98">
        <v>16405.400409999998</v>
      </c>
      <c r="G606" s="98">
        <v>27483.196190000002</v>
      </c>
      <c r="H606" s="98"/>
      <c r="I606" s="98">
        <v>15130.42037</v>
      </c>
      <c r="J606" s="98">
        <v>16405.400409999998</v>
      </c>
      <c r="K606" s="98">
        <v>22981.59763</v>
      </c>
      <c r="L606" s="86"/>
      <c r="M606" s="86"/>
      <c r="N606" s="86"/>
      <c r="O606" s="86"/>
      <c r="P606" s="86"/>
      <c r="Q606" s="86"/>
      <c r="R606" s="86"/>
      <c r="S606" s="86"/>
      <c r="T606" s="86"/>
      <c r="U606" s="86"/>
      <c r="V606" s="86"/>
      <c r="W606" s="86"/>
      <c r="X606" s="86"/>
      <c r="Y606" s="86"/>
      <c r="Z606" s="86"/>
      <c r="AA606" s="86"/>
      <c r="AB606" s="86"/>
      <c r="AC606" s="86"/>
      <c r="AD606" s="86"/>
      <c r="AE606" s="86"/>
      <c r="AF606" s="86"/>
      <c r="AG606" s="86"/>
    </row>
    <row r="607" spans="1:33" ht="13.5" x14ac:dyDescent="0.2">
      <c r="B607" s="89"/>
      <c r="C607" s="116" t="s">
        <v>2</v>
      </c>
      <c r="D607" s="98">
        <v>0</v>
      </c>
      <c r="E607" s="98">
        <v>0</v>
      </c>
      <c r="F607" s="98">
        <v>0</v>
      </c>
      <c r="G607" s="98">
        <v>0</v>
      </c>
      <c r="H607" s="98"/>
      <c r="I607" s="98">
        <v>0</v>
      </c>
      <c r="J607" s="98">
        <v>0</v>
      </c>
      <c r="K607" s="98">
        <v>0</v>
      </c>
      <c r="L607" s="86"/>
      <c r="M607" s="86"/>
      <c r="N607" s="86"/>
      <c r="O607" s="86"/>
      <c r="P607" s="86"/>
      <c r="Q607" s="86"/>
      <c r="R607" s="86"/>
      <c r="S607" s="86"/>
      <c r="T607" s="86"/>
      <c r="U607" s="86"/>
      <c r="V607" s="86"/>
      <c r="W607" s="86"/>
      <c r="X607" s="86"/>
      <c r="Y607" s="86"/>
      <c r="Z607" s="86"/>
      <c r="AA607" s="86"/>
      <c r="AB607" s="86"/>
      <c r="AC607" s="86"/>
      <c r="AD607" s="86"/>
      <c r="AE607" s="86"/>
      <c r="AF607" s="86"/>
      <c r="AG607" s="86"/>
    </row>
    <row r="608" spans="1:33" ht="27" x14ac:dyDescent="0.2">
      <c r="B608" s="89" t="s">
        <v>270</v>
      </c>
      <c r="C608" s="90" t="s">
        <v>269</v>
      </c>
      <c r="D608" s="96">
        <v>80380.852430000014</v>
      </c>
      <c r="E608" s="96">
        <v>50624.831660000003</v>
      </c>
      <c r="F608" s="96">
        <v>56576.035820000005</v>
      </c>
      <c r="G608" s="96">
        <v>62527.239980000006</v>
      </c>
      <c r="H608" s="96"/>
      <c r="I608" s="96">
        <v>31171.84793</v>
      </c>
      <c r="J608" s="96">
        <v>37017.926100000004</v>
      </c>
      <c r="K608" s="96">
        <v>42131.960840000007</v>
      </c>
      <c r="L608" s="86"/>
      <c r="M608" s="86"/>
      <c r="N608" s="86"/>
      <c r="O608" s="86"/>
      <c r="P608" s="86"/>
      <c r="Q608" s="86"/>
      <c r="R608" s="86"/>
      <c r="S608" s="86"/>
      <c r="T608" s="86"/>
      <c r="U608" s="86"/>
      <c r="V608" s="86"/>
      <c r="W608" s="86"/>
      <c r="X608" s="86"/>
      <c r="Y608" s="86"/>
      <c r="Z608" s="86"/>
      <c r="AA608" s="86"/>
      <c r="AB608" s="86"/>
      <c r="AC608" s="86"/>
      <c r="AD608" s="86"/>
      <c r="AE608" s="86"/>
      <c r="AF608" s="86"/>
      <c r="AG608" s="86"/>
    </row>
    <row r="609" spans="1:33" ht="13.5" x14ac:dyDescent="0.2">
      <c r="B609" s="89"/>
      <c r="C609" s="116" t="s">
        <v>0</v>
      </c>
      <c r="D609" s="98">
        <v>80380.852430000014</v>
      </c>
      <c r="E609" s="98">
        <v>50624.831660000003</v>
      </c>
      <c r="F609" s="98">
        <v>56576.035820000005</v>
      </c>
      <c r="G609" s="98">
        <v>62527.239980000006</v>
      </c>
      <c r="H609" s="98"/>
      <c r="I609" s="98">
        <v>31171.84793</v>
      </c>
      <c r="J609" s="98">
        <v>37017.926100000004</v>
      </c>
      <c r="K609" s="98">
        <v>42131.960840000007</v>
      </c>
      <c r="L609" s="86"/>
      <c r="M609" s="86"/>
      <c r="N609" s="86"/>
      <c r="O609" s="86"/>
      <c r="P609" s="86"/>
      <c r="Q609" s="86"/>
      <c r="R609" s="86"/>
      <c r="S609" s="86"/>
      <c r="T609" s="86"/>
      <c r="U609" s="86"/>
      <c r="V609" s="86"/>
      <c r="W609" s="86"/>
      <c r="X609" s="86"/>
      <c r="Y609" s="86"/>
      <c r="Z609" s="86"/>
      <c r="AA609" s="86"/>
      <c r="AB609" s="86"/>
      <c r="AC609" s="86"/>
      <c r="AD609" s="86"/>
      <c r="AE609" s="86"/>
      <c r="AF609" s="86"/>
      <c r="AG609" s="86"/>
    </row>
    <row r="610" spans="1:33" ht="13.5" x14ac:dyDescent="0.2">
      <c r="B610" s="89"/>
      <c r="C610" s="116" t="s">
        <v>2</v>
      </c>
      <c r="D610" s="98">
        <v>0</v>
      </c>
      <c r="E610" s="98">
        <v>0</v>
      </c>
      <c r="F610" s="98">
        <v>0</v>
      </c>
      <c r="G610" s="98">
        <v>0</v>
      </c>
      <c r="H610" s="98"/>
      <c r="I610" s="98">
        <v>0</v>
      </c>
      <c r="J610" s="98">
        <v>0</v>
      </c>
      <c r="K610" s="98">
        <v>0</v>
      </c>
    </row>
    <row r="611" spans="1:33" ht="13.5" x14ac:dyDescent="0.2">
      <c r="B611" s="89" t="s">
        <v>238</v>
      </c>
      <c r="C611" s="90" t="s">
        <v>237</v>
      </c>
      <c r="D611" s="96">
        <v>305.06277</v>
      </c>
      <c r="E611" s="96">
        <v>0</v>
      </c>
      <c r="F611" s="96">
        <v>0</v>
      </c>
      <c r="G611" s="96">
        <v>0</v>
      </c>
      <c r="H611" s="96"/>
      <c r="I611" s="96">
        <v>130.1601</v>
      </c>
      <c r="J611" s="96">
        <v>305.06279999999998</v>
      </c>
      <c r="K611" s="96">
        <v>305.06279999999998</v>
      </c>
    </row>
    <row r="612" spans="1:33" ht="13.5" x14ac:dyDescent="0.2">
      <c r="B612" s="89"/>
      <c r="C612" s="116" t="s">
        <v>0</v>
      </c>
      <c r="D612" s="98">
        <v>305.06277</v>
      </c>
      <c r="E612" s="98">
        <v>0</v>
      </c>
      <c r="F612" s="98">
        <v>0</v>
      </c>
      <c r="G612" s="98">
        <v>0</v>
      </c>
      <c r="H612" s="98"/>
      <c r="I612" s="98">
        <v>130.1601</v>
      </c>
      <c r="J612" s="98">
        <v>305.06279999999998</v>
      </c>
      <c r="K612" s="98">
        <v>305.06279999999998</v>
      </c>
    </row>
    <row r="613" spans="1:33" ht="13.5" x14ac:dyDescent="0.2">
      <c r="B613" s="89"/>
      <c r="C613" s="116" t="s">
        <v>2</v>
      </c>
      <c r="D613" s="98">
        <v>0</v>
      </c>
      <c r="E613" s="98">
        <v>0</v>
      </c>
      <c r="F613" s="98">
        <v>0</v>
      </c>
      <c r="G613" s="98">
        <v>0</v>
      </c>
      <c r="H613" s="98"/>
      <c r="I613" s="98">
        <v>0</v>
      </c>
      <c r="J613" s="98">
        <v>0</v>
      </c>
      <c r="K613" s="98">
        <v>0</v>
      </c>
    </row>
    <row r="614" spans="1:33" ht="13.5" x14ac:dyDescent="0.2">
      <c r="B614" s="89" t="s">
        <v>173</v>
      </c>
      <c r="C614" s="90" t="s">
        <v>305</v>
      </c>
      <c r="D614" s="96">
        <v>6343.4952000000003</v>
      </c>
      <c r="E614" s="96">
        <v>3700.3722000000002</v>
      </c>
      <c r="F614" s="96">
        <v>4248.3567899999998</v>
      </c>
      <c r="G614" s="96">
        <v>4768.2174000000005</v>
      </c>
      <c r="H614" s="96"/>
      <c r="I614" s="96">
        <v>2956.6760500000009</v>
      </c>
      <c r="J614" s="96">
        <v>3411.6784200000002</v>
      </c>
      <c r="K614" s="96">
        <v>3820.7076000000006</v>
      </c>
    </row>
    <row r="615" spans="1:33" ht="13.5" x14ac:dyDescent="0.2">
      <c r="B615" s="89"/>
      <c r="C615" s="116" t="s">
        <v>0</v>
      </c>
      <c r="D615" s="98">
        <v>6343.4952000000003</v>
      </c>
      <c r="E615" s="98">
        <v>3700.3722000000002</v>
      </c>
      <c r="F615" s="98">
        <v>4248.3567899999998</v>
      </c>
      <c r="G615" s="98">
        <v>4768.2174000000005</v>
      </c>
      <c r="H615" s="98"/>
      <c r="I615" s="98">
        <v>2956.6760500000009</v>
      </c>
      <c r="J615" s="98">
        <v>3411.6784200000002</v>
      </c>
      <c r="K615" s="98">
        <v>3820.7076000000006</v>
      </c>
    </row>
    <row r="616" spans="1:33" ht="13.5" x14ac:dyDescent="0.2">
      <c r="B616" s="89"/>
      <c r="C616" s="116" t="s">
        <v>2</v>
      </c>
      <c r="D616" s="98">
        <v>0</v>
      </c>
      <c r="E616" s="98">
        <v>0</v>
      </c>
      <c r="F616" s="98">
        <v>0</v>
      </c>
      <c r="G616" s="98">
        <v>0</v>
      </c>
      <c r="H616" s="98"/>
      <c r="I616" s="98">
        <v>0</v>
      </c>
      <c r="J616" s="98">
        <v>0</v>
      </c>
      <c r="K616" s="98">
        <v>0</v>
      </c>
    </row>
    <row r="617" spans="1:33" ht="13.5" x14ac:dyDescent="0.2">
      <c r="B617" s="89" t="s">
        <v>174</v>
      </c>
      <c r="C617" s="90" t="s">
        <v>19</v>
      </c>
      <c r="D617" s="98"/>
      <c r="E617" s="98"/>
      <c r="F617" s="98"/>
      <c r="G617" s="98"/>
      <c r="H617" s="98"/>
      <c r="I617" s="98"/>
      <c r="J617" s="98"/>
      <c r="K617" s="98"/>
    </row>
    <row r="618" spans="1:33" s="87" customFormat="1" ht="13.5" x14ac:dyDescent="0.2">
      <c r="B618" s="89"/>
      <c r="C618" s="100" t="s">
        <v>202</v>
      </c>
      <c r="D618" s="96">
        <v>497.81894</v>
      </c>
      <c r="E618" s="96">
        <v>305.33544000000001</v>
      </c>
      <c r="F618" s="96">
        <v>341.47543999999999</v>
      </c>
      <c r="G618" s="96">
        <v>389.39893999999998</v>
      </c>
      <c r="H618" s="96"/>
      <c r="I618" s="96">
        <v>286.72559999999999</v>
      </c>
      <c r="J618" s="96">
        <v>305.86559999999997</v>
      </c>
      <c r="K618" s="96">
        <v>382.14585999999997</v>
      </c>
    </row>
    <row r="619" spans="1:33" s="87" customFormat="1" ht="13.5" x14ac:dyDescent="0.2">
      <c r="B619" s="89"/>
      <c r="C619" s="116" t="s">
        <v>0</v>
      </c>
      <c r="D619" s="98">
        <v>497.81894</v>
      </c>
      <c r="E619" s="98">
        <v>305.33544000000001</v>
      </c>
      <c r="F619" s="98">
        <v>341.47543999999999</v>
      </c>
      <c r="G619" s="98">
        <v>389.39893999999998</v>
      </c>
      <c r="H619" s="98"/>
      <c r="I619" s="98">
        <v>286.72559999999999</v>
      </c>
      <c r="J619" s="98">
        <v>305.86559999999997</v>
      </c>
      <c r="K619" s="98">
        <v>382.14585999999997</v>
      </c>
    </row>
    <row r="620" spans="1:33" s="87" customFormat="1" ht="13.5" x14ac:dyDescent="0.2">
      <c r="B620" s="89"/>
      <c r="C620" s="116" t="s">
        <v>2</v>
      </c>
      <c r="D620" s="98">
        <v>0</v>
      </c>
      <c r="E620" s="98">
        <v>0</v>
      </c>
      <c r="F620" s="98">
        <v>0</v>
      </c>
      <c r="G620" s="98">
        <v>0</v>
      </c>
      <c r="H620" s="98"/>
      <c r="I620" s="98">
        <v>0</v>
      </c>
      <c r="J620" s="98">
        <v>0</v>
      </c>
      <c r="K620" s="98">
        <v>0</v>
      </c>
    </row>
    <row r="621" spans="1:33" s="87" customFormat="1" ht="27" x14ac:dyDescent="0.2">
      <c r="B621" s="89"/>
      <c r="C621" s="100" t="s">
        <v>114</v>
      </c>
      <c r="D621" s="96">
        <v>17958.225770000001</v>
      </c>
      <c r="E621" s="96">
        <v>3712.6179999999999</v>
      </c>
      <c r="F621" s="96">
        <v>4280.4350000000004</v>
      </c>
      <c r="G621" s="96">
        <v>4848.2495999999992</v>
      </c>
      <c r="H621" s="96"/>
      <c r="I621" s="96">
        <v>4759.08</v>
      </c>
      <c r="J621" s="96">
        <v>5170.1279999999997</v>
      </c>
      <c r="K621" s="96">
        <v>5682.9340000000002</v>
      </c>
    </row>
    <row r="622" spans="1:33" s="102" customFormat="1" ht="13.5" x14ac:dyDescent="0.2">
      <c r="A622" s="87"/>
      <c r="B622" s="89"/>
      <c r="C622" s="116" t="s">
        <v>0</v>
      </c>
      <c r="D622" s="98">
        <v>17958.225770000001</v>
      </c>
      <c r="E622" s="98">
        <v>3712.6179999999999</v>
      </c>
      <c r="F622" s="98">
        <v>4280.4350000000004</v>
      </c>
      <c r="G622" s="98">
        <v>4848.2495999999992</v>
      </c>
      <c r="H622" s="98"/>
      <c r="I622" s="98">
        <v>4759.08</v>
      </c>
      <c r="J622" s="98">
        <v>5170.1279999999997</v>
      </c>
      <c r="K622" s="98">
        <v>5682.9340000000002</v>
      </c>
      <c r="L622" s="87"/>
      <c r="M622" s="87"/>
      <c r="N622" s="87"/>
      <c r="O622" s="87"/>
      <c r="P622" s="87"/>
      <c r="Q622" s="87"/>
      <c r="R622" s="87"/>
      <c r="S622" s="87"/>
      <c r="T622" s="87"/>
      <c r="U622" s="87"/>
      <c r="V622" s="87"/>
      <c r="W622" s="87"/>
      <c r="X622" s="87"/>
      <c r="Y622" s="87"/>
      <c r="Z622" s="87"/>
      <c r="AA622" s="87"/>
      <c r="AB622" s="87"/>
      <c r="AC622" s="87"/>
      <c r="AD622" s="87"/>
      <c r="AE622" s="87"/>
      <c r="AF622" s="87"/>
      <c r="AG622" s="87"/>
    </row>
    <row r="623" spans="1:33" s="102" customFormat="1" ht="13.5" x14ac:dyDescent="0.2">
      <c r="A623" s="87"/>
      <c r="B623" s="89"/>
      <c r="C623" s="116" t="s">
        <v>2</v>
      </c>
      <c r="D623" s="98">
        <v>0</v>
      </c>
      <c r="E623" s="98">
        <v>0</v>
      </c>
      <c r="F623" s="98">
        <v>0</v>
      </c>
      <c r="G623" s="98">
        <v>0</v>
      </c>
      <c r="H623" s="98"/>
      <c r="I623" s="98">
        <v>0</v>
      </c>
      <c r="J623" s="98">
        <v>0</v>
      </c>
      <c r="K623" s="98">
        <v>0</v>
      </c>
      <c r="L623" s="87"/>
      <c r="M623" s="87"/>
      <c r="N623" s="87"/>
      <c r="O623" s="87"/>
      <c r="P623" s="87"/>
      <c r="Q623" s="87"/>
      <c r="R623" s="87"/>
      <c r="S623" s="87"/>
      <c r="T623" s="87"/>
      <c r="U623" s="87"/>
      <c r="V623" s="87"/>
      <c r="W623" s="87"/>
      <c r="X623" s="87"/>
      <c r="Y623" s="87"/>
      <c r="Z623" s="87"/>
      <c r="AA623" s="87"/>
      <c r="AB623" s="87"/>
      <c r="AC623" s="87"/>
      <c r="AD623" s="87"/>
      <c r="AE623" s="87"/>
      <c r="AF623" s="87"/>
      <c r="AG623" s="87"/>
    </row>
    <row r="624" spans="1:33" s="102" customFormat="1" ht="13.5" x14ac:dyDescent="0.2">
      <c r="A624" s="87"/>
      <c r="B624" s="89"/>
      <c r="C624" s="100" t="s">
        <v>19</v>
      </c>
      <c r="D624" s="96">
        <v>21357.334060000001</v>
      </c>
      <c r="E624" s="96">
        <v>9775.9471499999981</v>
      </c>
      <c r="F624" s="96">
        <v>14686.703469999999</v>
      </c>
      <c r="G624" s="96">
        <v>18762.5762</v>
      </c>
      <c r="H624" s="96"/>
      <c r="I624" s="96">
        <v>5540.1190700000006</v>
      </c>
      <c r="J624" s="96">
        <v>10347.52924</v>
      </c>
      <c r="K624" s="96">
        <v>14878.827239999999</v>
      </c>
      <c r="L624" s="87"/>
      <c r="M624" s="87"/>
      <c r="N624" s="87"/>
      <c r="O624" s="87"/>
      <c r="P624" s="87"/>
      <c r="Q624" s="87"/>
      <c r="R624" s="87"/>
      <c r="S624" s="87"/>
      <c r="T624" s="87"/>
      <c r="U624" s="87"/>
      <c r="V624" s="87"/>
      <c r="W624" s="87"/>
      <c r="X624" s="87"/>
      <c r="Y624" s="87"/>
      <c r="Z624" s="87"/>
      <c r="AA624" s="87"/>
      <c r="AB624" s="87"/>
      <c r="AC624" s="87"/>
      <c r="AD624" s="87"/>
      <c r="AE624" s="87"/>
      <c r="AF624" s="87"/>
      <c r="AG624" s="87"/>
    </row>
    <row r="625" spans="2:11" s="87" customFormat="1" ht="13.5" x14ac:dyDescent="0.2">
      <c r="B625" s="89"/>
      <c r="C625" s="116" t="s">
        <v>0</v>
      </c>
      <c r="D625" s="98">
        <v>21357.334060000001</v>
      </c>
      <c r="E625" s="98">
        <v>9775.9471499999981</v>
      </c>
      <c r="F625" s="98">
        <v>14686.703469999999</v>
      </c>
      <c r="G625" s="98">
        <v>18762.5762</v>
      </c>
      <c r="H625" s="98"/>
      <c r="I625" s="98">
        <v>5540.1190700000006</v>
      </c>
      <c r="J625" s="98">
        <v>10347.52924</v>
      </c>
      <c r="K625" s="98">
        <v>14878.827239999999</v>
      </c>
    </row>
    <row r="626" spans="2:11" s="87" customFormat="1" ht="13.5" x14ac:dyDescent="0.2">
      <c r="B626" s="89"/>
      <c r="C626" s="116" t="s">
        <v>2</v>
      </c>
      <c r="D626" s="98">
        <v>0</v>
      </c>
      <c r="E626" s="98">
        <v>0</v>
      </c>
      <c r="F626" s="98">
        <v>0</v>
      </c>
      <c r="G626" s="98">
        <v>0</v>
      </c>
      <c r="H626" s="98"/>
      <c r="I626" s="98">
        <v>0</v>
      </c>
      <c r="J626" s="98">
        <v>0</v>
      </c>
      <c r="K626" s="98">
        <v>0</v>
      </c>
    </row>
    <row r="627" spans="2:11" s="87" customFormat="1" ht="13.5" x14ac:dyDescent="0.2">
      <c r="B627" s="89"/>
      <c r="C627" s="100" t="s">
        <v>77</v>
      </c>
      <c r="D627" s="96">
        <v>1165.9690000000001</v>
      </c>
      <c r="E627" s="96">
        <v>0</v>
      </c>
      <c r="F627" s="96">
        <v>0</v>
      </c>
      <c r="G627" s="96">
        <v>211.59</v>
      </c>
      <c r="H627" s="96"/>
      <c r="I627" s="96">
        <v>443.59</v>
      </c>
      <c r="J627" s="96">
        <v>443.59</v>
      </c>
      <c r="K627" s="96">
        <v>443.59</v>
      </c>
    </row>
    <row r="628" spans="2:11" s="87" customFormat="1" ht="13.5" x14ac:dyDescent="0.2">
      <c r="B628" s="89"/>
      <c r="C628" s="116" t="s">
        <v>0</v>
      </c>
      <c r="D628" s="98">
        <v>1165.9690000000001</v>
      </c>
      <c r="E628" s="98">
        <v>0</v>
      </c>
      <c r="F628" s="98">
        <v>0</v>
      </c>
      <c r="G628" s="98">
        <v>211.59</v>
      </c>
      <c r="H628" s="98"/>
      <c r="I628" s="98">
        <v>443.59</v>
      </c>
      <c r="J628" s="98">
        <v>443.59</v>
      </c>
      <c r="K628" s="98">
        <v>443.59</v>
      </c>
    </row>
    <row r="629" spans="2:11" s="87" customFormat="1" ht="13.5" x14ac:dyDescent="0.2">
      <c r="B629" s="89"/>
      <c r="C629" s="116" t="s">
        <v>2</v>
      </c>
      <c r="D629" s="98">
        <v>0</v>
      </c>
      <c r="E629" s="98">
        <v>0</v>
      </c>
      <c r="F629" s="98">
        <v>0</v>
      </c>
      <c r="G629" s="98">
        <v>0</v>
      </c>
      <c r="H629" s="98"/>
      <c r="I629" s="98">
        <v>0</v>
      </c>
      <c r="J629" s="98">
        <v>0</v>
      </c>
      <c r="K629" s="98">
        <v>0</v>
      </c>
    </row>
    <row r="630" spans="2:11" s="87" customFormat="1" ht="27" x14ac:dyDescent="0.2">
      <c r="B630" s="89"/>
      <c r="C630" s="100" t="s">
        <v>121</v>
      </c>
      <c r="D630" s="96">
        <v>6936.5683200000003</v>
      </c>
      <c r="E630" s="96">
        <v>3934.4392400000002</v>
      </c>
      <c r="F630" s="96">
        <v>4504.9978200000005</v>
      </c>
      <c r="G630" s="96">
        <v>5068.1829900000002</v>
      </c>
      <c r="H630" s="96"/>
      <c r="I630" s="96">
        <v>3934.4392400000002</v>
      </c>
      <c r="J630" s="96">
        <v>4504.9978200000005</v>
      </c>
      <c r="K630" s="96">
        <v>5068.1829900000002</v>
      </c>
    </row>
    <row r="631" spans="2:11" s="87" customFormat="1" ht="13.5" x14ac:dyDescent="0.2">
      <c r="B631" s="89"/>
      <c r="C631" s="116" t="s">
        <v>0</v>
      </c>
      <c r="D631" s="98">
        <v>6936.5683200000003</v>
      </c>
      <c r="E631" s="98">
        <v>3934.4392400000002</v>
      </c>
      <c r="F631" s="98">
        <v>4504.9978200000005</v>
      </c>
      <c r="G631" s="98">
        <v>5068.1829900000002</v>
      </c>
      <c r="H631" s="98"/>
      <c r="I631" s="98">
        <v>3934.4392400000002</v>
      </c>
      <c r="J631" s="98">
        <v>4504.9978200000005</v>
      </c>
      <c r="K631" s="98">
        <v>5068.1829900000002</v>
      </c>
    </row>
    <row r="632" spans="2:11" s="87" customFormat="1" ht="13.5" x14ac:dyDescent="0.2">
      <c r="B632" s="89"/>
      <c r="C632" s="116" t="s">
        <v>2</v>
      </c>
      <c r="D632" s="98">
        <v>0</v>
      </c>
      <c r="E632" s="98">
        <v>0</v>
      </c>
      <c r="F632" s="98">
        <v>0</v>
      </c>
      <c r="G632" s="98">
        <v>0</v>
      </c>
      <c r="H632" s="98"/>
      <c r="I632" s="98">
        <v>0</v>
      </c>
      <c r="J632" s="98">
        <v>0</v>
      </c>
      <c r="K632" s="98">
        <v>0</v>
      </c>
    </row>
    <row r="633" spans="2:11" s="87" customFormat="1" ht="27" x14ac:dyDescent="0.2">
      <c r="B633" s="89"/>
      <c r="C633" s="100" t="s">
        <v>85</v>
      </c>
      <c r="D633" s="96">
        <v>169.33564000000001</v>
      </c>
      <c r="E633" s="96">
        <v>135.46851999999998</v>
      </c>
      <c r="F633" s="96">
        <v>135.46851999999998</v>
      </c>
      <c r="G633" s="96">
        <v>135.46851999999998</v>
      </c>
      <c r="H633" s="96"/>
      <c r="I633" s="96">
        <v>135.46851999999998</v>
      </c>
      <c r="J633" s="96">
        <v>135.46851999999998</v>
      </c>
      <c r="K633" s="96">
        <v>135.46851999999998</v>
      </c>
    </row>
    <row r="634" spans="2:11" s="87" customFormat="1" ht="13.5" x14ac:dyDescent="0.2">
      <c r="B634" s="89"/>
      <c r="C634" s="116" t="s">
        <v>0</v>
      </c>
      <c r="D634" s="98">
        <v>169.33564000000001</v>
      </c>
      <c r="E634" s="98">
        <v>135.46851999999998</v>
      </c>
      <c r="F634" s="98">
        <v>135.46851999999998</v>
      </c>
      <c r="G634" s="98">
        <v>135.46851999999998</v>
      </c>
      <c r="H634" s="98"/>
      <c r="I634" s="98">
        <v>135.46851999999998</v>
      </c>
      <c r="J634" s="98">
        <v>135.46851999999998</v>
      </c>
      <c r="K634" s="98">
        <v>135.46851999999998</v>
      </c>
    </row>
    <row r="635" spans="2:11" s="87" customFormat="1" ht="13.5" x14ac:dyDescent="0.2">
      <c r="B635" s="89"/>
      <c r="C635" s="116" t="s">
        <v>2</v>
      </c>
      <c r="D635" s="98">
        <v>0</v>
      </c>
      <c r="E635" s="98">
        <v>0</v>
      </c>
      <c r="F635" s="98">
        <v>0</v>
      </c>
      <c r="G635" s="98">
        <v>0</v>
      </c>
      <c r="H635" s="98"/>
      <c r="I635" s="98">
        <v>0</v>
      </c>
      <c r="J635" s="98">
        <v>0</v>
      </c>
      <c r="K635" s="98">
        <v>0</v>
      </c>
    </row>
    <row r="636" spans="2:11" s="87" customFormat="1" ht="13.5" x14ac:dyDescent="0.2">
      <c r="B636" s="89"/>
      <c r="C636" s="100" t="s">
        <v>234</v>
      </c>
      <c r="D636" s="96">
        <v>2470.00569</v>
      </c>
      <c r="E636" s="96">
        <v>1386.7789499999999</v>
      </c>
      <c r="F636" s="96">
        <v>1735.5325</v>
      </c>
      <c r="G636" s="96">
        <v>2079.7103499999998</v>
      </c>
      <c r="H636" s="96"/>
      <c r="I636" s="96">
        <v>1386.7789499999999</v>
      </c>
      <c r="J636" s="96">
        <v>1735.5325</v>
      </c>
      <c r="K636" s="96">
        <v>2079.7103499999998</v>
      </c>
    </row>
    <row r="637" spans="2:11" s="87" customFormat="1" ht="13.5" x14ac:dyDescent="0.2">
      <c r="B637" s="89"/>
      <c r="C637" s="116" t="s">
        <v>0</v>
      </c>
      <c r="D637" s="98">
        <v>2228.1281200000003</v>
      </c>
      <c r="E637" s="98">
        <v>1144.9013799999998</v>
      </c>
      <c r="F637" s="98">
        <v>1493.6549299999999</v>
      </c>
      <c r="G637" s="98">
        <v>1837.8327799999997</v>
      </c>
      <c r="H637" s="98"/>
      <c r="I637" s="98">
        <v>1144.9013799999998</v>
      </c>
      <c r="J637" s="98">
        <v>1493.6549299999999</v>
      </c>
      <c r="K637" s="98">
        <v>1837.8327799999997</v>
      </c>
    </row>
    <row r="638" spans="2:11" s="87" customFormat="1" ht="13.5" x14ac:dyDescent="0.2">
      <c r="B638" s="89"/>
      <c r="C638" s="116" t="s">
        <v>2</v>
      </c>
      <c r="D638" s="98">
        <v>241.87757000000002</v>
      </c>
      <c r="E638" s="98">
        <v>241.87757000000002</v>
      </c>
      <c r="F638" s="98">
        <v>241.87757000000002</v>
      </c>
      <c r="G638" s="98">
        <v>241.87757000000002</v>
      </c>
      <c r="H638" s="98"/>
      <c r="I638" s="98">
        <v>241.87757000000002</v>
      </c>
      <c r="J638" s="98">
        <v>241.87757000000002</v>
      </c>
      <c r="K638" s="98">
        <v>241.87757000000002</v>
      </c>
    </row>
    <row r="639" spans="2:11" s="87" customFormat="1" ht="27" x14ac:dyDescent="0.2">
      <c r="B639" s="89"/>
      <c r="C639" s="100" t="s">
        <v>113</v>
      </c>
      <c r="D639" s="96">
        <v>179.67298000000002</v>
      </c>
      <c r="E639" s="96">
        <v>150.61637999999999</v>
      </c>
      <c r="F639" s="96">
        <v>150.61637999999999</v>
      </c>
      <c r="G639" s="96">
        <v>179.67298000000002</v>
      </c>
      <c r="H639" s="96"/>
      <c r="I639" s="96">
        <v>116.22644</v>
      </c>
      <c r="J639" s="96">
        <v>116.22644</v>
      </c>
      <c r="K639" s="96">
        <v>116.22644</v>
      </c>
    </row>
    <row r="640" spans="2:11" s="87" customFormat="1" ht="13.5" x14ac:dyDescent="0.2">
      <c r="B640" s="89"/>
      <c r="C640" s="116" t="s">
        <v>0</v>
      </c>
      <c r="D640" s="98">
        <v>179.67298000000002</v>
      </c>
      <c r="E640" s="98">
        <v>150.61637999999999</v>
      </c>
      <c r="F640" s="98">
        <v>150.61637999999999</v>
      </c>
      <c r="G640" s="98">
        <v>179.67298000000002</v>
      </c>
      <c r="H640" s="98"/>
      <c r="I640" s="98">
        <v>116.22644</v>
      </c>
      <c r="J640" s="98">
        <v>116.22644</v>
      </c>
      <c r="K640" s="98">
        <v>116.22644</v>
      </c>
    </row>
    <row r="641" spans="2:11" s="87" customFormat="1" ht="13.5" x14ac:dyDescent="0.2">
      <c r="B641" s="89"/>
      <c r="C641" s="116" t="s">
        <v>2</v>
      </c>
      <c r="D641" s="98">
        <v>0</v>
      </c>
      <c r="E641" s="98">
        <v>0</v>
      </c>
      <c r="F641" s="98">
        <v>0</v>
      </c>
      <c r="G641" s="98">
        <v>0</v>
      </c>
      <c r="H641" s="98"/>
      <c r="I641" s="98">
        <v>0</v>
      </c>
      <c r="J641" s="98">
        <v>0</v>
      </c>
      <c r="K641" s="98">
        <v>0</v>
      </c>
    </row>
    <row r="642" spans="2:11" s="87" customFormat="1" ht="27" x14ac:dyDescent="0.2">
      <c r="B642" s="89"/>
      <c r="C642" s="100" t="s">
        <v>181</v>
      </c>
      <c r="D642" s="96">
        <v>621.42583000000002</v>
      </c>
      <c r="E642" s="96">
        <v>334.35869000000002</v>
      </c>
      <c r="F642" s="96">
        <v>375.05235999999996</v>
      </c>
      <c r="G642" s="96">
        <v>524.56203000000005</v>
      </c>
      <c r="H642" s="96"/>
      <c r="I642" s="96">
        <v>130.88999999999999</v>
      </c>
      <c r="J642" s="96">
        <v>334.34899999999999</v>
      </c>
      <c r="K642" s="96">
        <v>334.34899999999999</v>
      </c>
    </row>
    <row r="643" spans="2:11" s="87" customFormat="1" ht="13.5" x14ac:dyDescent="0.2">
      <c r="B643" s="89"/>
      <c r="C643" s="116" t="s">
        <v>0</v>
      </c>
      <c r="D643" s="98">
        <v>621.42583000000002</v>
      </c>
      <c r="E643" s="98">
        <v>334.35869000000002</v>
      </c>
      <c r="F643" s="98">
        <v>375.05235999999996</v>
      </c>
      <c r="G643" s="98">
        <v>524.56203000000005</v>
      </c>
      <c r="H643" s="98"/>
      <c r="I643" s="98">
        <v>130.88999999999999</v>
      </c>
      <c r="J643" s="98">
        <v>334.34899999999999</v>
      </c>
      <c r="K643" s="98">
        <v>334.34899999999999</v>
      </c>
    </row>
    <row r="644" spans="2:11" s="87" customFormat="1" ht="13.5" x14ac:dyDescent="0.2">
      <c r="B644" s="89"/>
      <c r="C644" s="116" t="s">
        <v>2</v>
      </c>
      <c r="D644" s="98">
        <v>0</v>
      </c>
      <c r="E644" s="98">
        <v>0</v>
      </c>
      <c r="F644" s="98">
        <v>0</v>
      </c>
      <c r="G644" s="98">
        <v>0</v>
      </c>
      <c r="H644" s="98"/>
      <c r="I644" s="98">
        <v>0</v>
      </c>
      <c r="J644" s="98">
        <v>0</v>
      </c>
      <c r="K644" s="98">
        <v>0</v>
      </c>
    </row>
    <row r="645" spans="2:11" s="87" customFormat="1" ht="13.5" x14ac:dyDescent="0.2">
      <c r="B645" s="89"/>
      <c r="C645" s="100" t="s">
        <v>84</v>
      </c>
      <c r="D645" s="96">
        <v>2281.326</v>
      </c>
      <c r="E645" s="96">
        <v>1169.4140085333333</v>
      </c>
      <c r="F645" s="96">
        <v>1387.2450106666665</v>
      </c>
      <c r="G645" s="96">
        <v>1605.0760128000002</v>
      </c>
      <c r="H645" s="96"/>
      <c r="I645" s="96">
        <v>1052.9475299999999</v>
      </c>
      <c r="J645" s="96">
        <v>1132.2069099999999</v>
      </c>
      <c r="K645" s="96">
        <v>1321.9605200000001</v>
      </c>
    </row>
    <row r="646" spans="2:11" s="87" customFormat="1" ht="13.5" x14ac:dyDescent="0.2">
      <c r="B646" s="89"/>
      <c r="C646" s="116" t="s">
        <v>0</v>
      </c>
      <c r="D646" s="98">
        <v>2281.326</v>
      </c>
      <c r="E646" s="98">
        <v>1169.4140085333333</v>
      </c>
      <c r="F646" s="98">
        <v>1387.2450106666665</v>
      </c>
      <c r="G646" s="98">
        <v>1605.0760128000002</v>
      </c>
      <c r="H646" s="98"/>
      <c r="I646" s="98">
        <v>1052.9475299999999</v>
      </c>
      <c r="J646" s="98">
        <v>1132.2069099999999</v>
      </c>
      <c r="K646" s="98">
        <v>1321.9605200000001</v>
      </c>
    </row>
    <row r="647" spans="2:11" s="87" customFormat="1" ht="13.5" x14ac:dyDescent="0.2">
      <c r="B647" s="89"/>
      <c r="C647" s="116" t="s">
        <v>2</v>
      </c>
      <c r="D647" s="98">
        <v>0</v>
      </c>
      <c r="E647" s="98">
        <v>0</v>
      </c>
      <c r="F647" s="98">
        <v>0</v>
      </c>
      <c r="G647" s="98">
        <v>0</v>
      </c>
      <c r="H647" s="98"/>
      <c r="I647" s="98">
        <v>0</v>
      </c>
      <c r="J647" s="98">
        <v>0</v>
      </c>
      <c r="K647" s="98">
        <v>0</v>
      </c>
    </row>
    <row r="648" spans="2:11" s="87" customFormat="1" ht="27" x14ac:dyDescent="0.2">
      <c r="B648" s="89"/>
      <c r="C648" s="100" t="s">
        <v>37</v>
      </c>
      <c r="D648" s="96">
        <v>2234.6132230882354</v>
      </c>
      <c r="E648" s="96">
        <v>104.973</v>
      </c>
      <c r="F648" s="96">
        <v>1065.3140000000001</v>
      </c>
      <c r="G648" s="96">
        <v>1198.4784232352943</v>
      </c>
      <c r="H648" s="96"/>
      <c r="I648" s="96">
        <v>104.973</v>
      </c>
      <c r="J648" s="96">
        <v>1065.3140000000001</v>
      </c>
      <c r="K648" s="96">
        <v>1198.4784232352943</v>
      </c>
    </row>
    <row r="649" spans="2:11" s="87" customFormat="1" ht="13.5" x14ac:dyDescent="0.2">
      <c r="B649" s="89"/>
      <c r="C649" s="116" t="s">
        <v>0</v>
      </c>
      <c r="D649" s="98">
        <v>2234.6132230882354</v>
      </c>
      <c r="E649" s="98">
        <v>104.973</v>
      </c>
      <c r="F649" s="98">
        <v>1065.3140000000001</v>
      </c>
      <c r="G649" s="98">
        <v>1198.4784232352943</v>
      </c>
      <c r="H649" s="98"/>
      <c r="I649" s="98">
        <v>104.973</v>
      </c>
      <c r="J649" s="98">
        <v>1065.3140000000001</v>
      </c>
      <c r="K649" s="98">
        <v>1198.4784232352943</v>
      </c>
    </row>
    <row r="650" spans="2:11" s="87" customFormat="1" ht="13.5" x14ac:dyDescent="0.2">
      <c r="B650" s="89"/>
      <c r="C650" s="116" t="s">
        <v>2</v>
      </c>
      <c r="D650" s="98">
        <v>0</v>
      </c>
      <c r="E650" s="98">
        <v>0</v>
      </c>
      <c r="F650" s="98">
        <v>0</v>
      </c>
      <c r="G650" s="98">
        <v>0</v>
      </c>
      <c r="H650" s="98"/>
      <c r="I650" s="98">
        <v>0</v>
      </c>
      <c r="J650" s="98">
        <v>0</v>
      </c>
      <c r="K650" s="98">
        <v>0</v>
      </c>
    </row>
    <row r="651" spans="2:11" s="87" customFormat="1" ht="27" x14ac:dyDescent="0.2">
      <c r="B651" s="89"/>
      <c r="C651" s="100" t="s">
        <v>70</v>
      </c>
      <c r="D651" s="96">
        <v>14892.234289999997</v>
      </c>
      <c r="E651" s="96">
        <v>14490.531379725398</v>
      </c>
      <c r="F651" s="96">
        <v>14490.531379725398</v>
      </c>
      <c r="G651" s="96">
        <v>14490.531379725398</v>
      </c>
      <c r="H651" s="96"/>
      <c r="I651" s="96">
        <v>6403.9304199999988</v>
      </c>
      <c r="J651" s="96">
        <v>7389.4662799999996</v>
      </c>
      <c r="K651" s="96">
        <v>7851.1126199999981</v>
      </c>
    </row>
    <row r="652" spans="2:11" s="87" customFormat="1" ht="13.5" x14ac:dyDescent="0.2">
      <c r="B652" s="89"/>
      <c r="C652" s="116" t="s">
        <v>0</v>
      </c>
      <c r="D652" s="98">
        <v>14892.234289999997</v>
      </c>
      <c r="E652" s="98">
        <v>14490.531379725398</v>
      </c>
      <c r="F652" s="98">
        <v>14490.531379725398</v>
      </c>
      <c r="G652" s="98">
        <v>14490.531379725398</v>
      </c>
      <c r="H652" s="98"/>
      <c r="I652" s="98">
        <v>6403.9304199999988</v>
      </c>
      <c r="J652" s="98">
        <v>7389.4662799999996</v>
      </c>
      <c r="K652" s="98">
        <v>7851.1126199999981</v>
      </c>
    </row>
    <row r="653" spans="2:11" s="87" customFormat="1" ht="13.5" x14ac:dyDescent="0.2">
      <c r="B653" s="89"/>
      <c r="C653" s="116" t="s">
        <v>2</v>
      </c>
      <c r="D653" s="98">
        <v>0</v>
      </c>
      <c r="E653" s="98">
        <v>0</v>
      </c>
      <c r="F653" s="98">
        <v>0</v>
      </c>
      <c r="G653" s="98">
        <v>0</v>
      </c>
      <c r="H653" s="98"/>
      <c r="I653" s="98">
        <v>0</v>
      </c>
      <c r="J653" s="98">
        <v>0</v>
      </c>
      <c r="K653" s="98">
        <v>0</v>
      </c>
    </row>
    <row r="654" spans="2:11" s="87" customFormat="1" ht="27" x14ac:dyDescent="0.2">
      <c r="B654" s="89"/>
      <c r="C654" s="100" t="s">
        <v>306</v>
      </c>
      <c r="D654" s="96">
        <v>81.131320000000002</v>
      </c>
      <c r="E654" s="96">
        <v>64.905059999999992</v>
      </c>
      <c r="F654" s="96">
        <v>64.905059999999992</v>
      </c>
      <c r="G654" s="96">
        <v>64.905059999999992</v>
      </c>
      <c r="H654" s="96"/>
      <c r="I654" s="96">
        <v>64.905059999999992</v>
      </c>
      <c r="J654" s="96">
        <v>64.905059999999992</v>
      </c>
      <c r="K654" s="96">
        <v>64.905059999999992</v>
      </c>
    </row>
    <row r="655" spans="2:11" s="87" customFormat="1" ht="13.5" x14ac:dyDescent="0.2">
      <c r="B655" s="89"/>
      <c r="C655" s="116" t="s">
        <v>0</v>
      </c>
      <c r="D655" s="98">
        <v>81.131320000000002</v>
      </c>
      <c r="E655" s="98">
        <v>64.905059999999992</v>
      </c>
      <c r="F655" s="98">
        <v>64.905059999999992</v>
      </c>
      <c r="G655" s="98">
        <v>64.905059999999992</v>
      </c>
      <c r="H655" s="98"/>
      <c r="I655" s="98">
        <v>64.905059999999992</v>
      </c>
      <c r="J655" s="98">
        <v>64.905059999999992</v>
      </c>
      <c r="K655" s="98">
        <v>64.905059999999992</v>
      </c>
    </row>
    <row r="656" spans="2:11" s="87" customFormat="1" ht="13.5" x14ac:dyDescent="0.2">
      <c r="B656" s="89"/>
      <c r="C656" s="116" t="s">
        <v>2</v>
      </c>
      <c r="D656" s="98">
        <v>0</v>
      </c>
      <c r="E656" s="98">
        <v>0</v>
      </c>
      <c r="F656" s="98">
        <v>0</v>
      </c>
      <c r="G656" s="98">
        <v>0</v>
      </c>
      <c r="H656" s="98"/>
      <c r="I656" s="98">
        <v>0</v>
      </c>
      <c r="J656" s="98">
        <v>0</v>
      </c>
      <c r="K656" s="98">
        <v>0</v>
      </c>
    </row>
    <row r="657" spans="1:33" s="87" customFormat="1" ht="27" x14ac:dyDescent="0.2">
      <c r="B657" s="89"/>
      <c r="C657" s="100" t="s">
        <v>105</v>
      </c>
      <c r="D657" s="96">
        <v>6372.1245199999994</v>
      </c>
      <c r="E657" s="96">
        <v>3717.0726299999997</v>
      </c>
      <c r="F657" s="96">
        <v>4248.0829999999996</v>
      </c>
      <c r="G657" s="96">
        <v>4779.0933700000005</v>
      </c>
      <c r="H657" s="96"/>
      <c r="I657" s="96">
        <v>2439.0592900000001</v>
      </c>
      <c r="J657" s="96">
        <v>3137.2141200000005</v>
      </c>
      <c r="K657" s="96">
        <v>3503.8298200000004</v>
      </c>
    </row>
    <row r="658" spans="1:33" s="87" customFormat="1" ht="13.5" x14ac:dyDescent="0.2">
      <c r="A658" s="97"/>
      <c r="B658" s="89"/>
      <c r="C658" s="116" t="s">
        <v>0</v>
      </c>
      <c r="D658" s="98">
        <v>6372.1245199999994</v>
      </c>
      <c r="E658" s="98">
        <v>3717.0726299999997</v>
      </c>
      <c r="F658" s="98">
        <v>4248.0829999999996</v>
      </c>
      <c r="G658" s="98">
        <v>4779.0933700000005</v>
      </c>
      <c r="H658" s="98"/>
      <c r="I658" s="98">
        <v>2439.0592900000001</v>
      </c>
      <c r="J658" s="98">
        <v>3137.2141200000005</v>
      </c>
      <c r="K658" s="98">
        <v>3503.8298200000004</v>
      </c>
    </row>
    <row r="659" spans="1:33" s="87" customFormat="1" ht="13.5" x14ac:dyDescent="0.2">
      <c r="B659" s="89"/>
      <c r="C659" s="116" t="s">
        <v>2</v>
      </c>
      <c r="D659" s="98">
        <v>0</v>
      </c>
      <c r="E659" s="98">
        <v>0</v>
      </c>
      <c r="F659" s="98">
        <v>0</v>
      </c>
      <c r="G659" s="98">
        <v>0</v>
      </c>
      <c r="H659" s="98"/>
      <c r="I659" s="98">
        <v>0</v>
      </c>
      <c r="J659" s="98">
        <v>0</v>
      </c>
      <c r="K659" s="98">
        <v>0</v>
      </c>
    </row>
    <row r="660" spans="1:33" s="87" customFormat="1" ht="27" x14ac:dyDescent="0.2">
      <c r="B660" s="89"/>
      <c r="C660" s="100" t="s">
        <v>39</v>
      </c>
      <c r="D660" s="96">
        <v>4388.6044599999996</v>
      </c>
      <c r="E660" s="96">
        <v>2608.5196900000001</v>
      </c>
      <c r="F660" s="96">
        <v>2955.5827200000003</v>
      </c>
      <c r="G660" s="96">
        <v>3302.6457500000006</v>
      </c>
      <c r="H660" s="96"/>
      <c r="I660" s="96">
        <v>2408.1388499999998</v>
      </c>
      <c r="J660" s="96">
        <v>2739.8318799999993</v>
      </c>
      <c r="K660" s="96">
        <v>3086.8949099999995</v>
      </c>
    </row>
    <row r="661" spans="1:33" s="87" customFormat="1" ht="13.5" x14ac:dyDescent="0.2">
      <c r="B661" s="89"/>
      <c r="C661" s="116" t="s">
        <v>0</v>
      </c>
      <c r="D661" s="98">
        <v>4388.6044599999996</v>
      </c>
      <c r="E661" s="98">
        <v>2608.5196900000001</v>
      </c>
      <c r="F661" s="98">
        <v>2955.5827200000003</v>
      </c>
      <c r="G661" s="98">
        <v>3302.6457500000006</v>
      </c>
      <c r="H661" s="98"/>
      <c r="I661" s="98">
        <v>2408.1388499999998</v>
      </c>
      <c r="J661" s="98">
        <v>2739.8318799999993</v>
      </c>
      <c r="K661" s="98">
        <v>3086.8949099999995</v>
      </c>
    </row>
    <row r="662" spans="1:33" s="87" customFormat="1" ht="13.5" x14ac:dyDescent="0.2">
      <c r="B662" s="89"/>
      <c r="C662" s="116" t="s">
        <v>2</v>
      </c>
      <c r="D662" s="98">
        <v>0</v>
      </c>
      <c r="E662" s="98">
        <v>0</v>
      </c>
      <c r="F662" s="98">
        <v>0</v>
      </c>
      <c r="G662" s="98">
        <v>0</v>
      </c>
      <c r="H662" s="98"/>
      <c r="I662" s="98">
        <v>0</v>
      </c>
      <c r="J662" s="98">
        <v>0</v>
      </c>
      <c r="K662" s="98">
        <v>0</v>
      </c>
    </row>
    <row r="663" spans="1:33" s="87" customFormat="1" ht="27" x14ac:dyDescent="0.2">
      <c r="B663" s="89"/>
      <c r="C663" s="100" t="s">
        <v>93</v>
      </c>
      <c r="D663" s="96">
        <v>5067.4492300000002</v>
      </c>
      <c r="E663" s="96">
        <v>1006.2992</v>
      </c>
      <c r="F663" s="96">
        <v>1139.63651</v>
      </c>
      <c r="G663" s="96">
        <v>1262.2182700000001</v>
      </c>
      <c r="H663" s="96"/>
      <c r="I663" s="96">
        <v>349.85246999999998</v>
      </c>
      <c r="J663" s="96">
        <v>842.80941999999993</v>
      </c>
      <c r="K663" s="96">
        <v>1074.69047</v>
      </c>
    </row>
    <row r="664" spans="1:33" s="87" customFormat="1" ht="13.5" x14ac:dyDescent="0.2">
      <c r="B664" s="89"/>
      <c r="C664" s="116" t="s">
        <v>0</v>
      </c>
      <c r="D664" s="98">
        <v>5067.4492300000002</v>
      </c>
      <c r="E664" s="98">
        <v>1006.2992</v>
      </c>
      <c r="F664" s="98">
        <v>1139.63651</v>
      </c>
      <c r="G664" s="98">
        <v>1262.2182700000001</v>
      </c>
      <c r="H664" s="98"/>
      <c r="I664" s="98">
        <v>349.85246999999998</v>
      </c>
      <c r="J664" s="98">
        <v>842.80941999999993</v>
      </c>
      <c r="K664" s="98">
        <v>1074.69047</v>
      </c>
    </row>
    <row r="665" spans="1:33" s="87" customFormat="1" ht="13.5" x14ac:dyDescent="0.2">
      <c r="B665" s="89"/>
      <c r="C665" s="116" t="s">
        <v>2</v>
      </c>
      <c r="D665" s="98">
        <v>0</v>
      </c>
      <c r="E665" s="98">
        <v>0</v>
      </c>
      <c r="F665" s="98">
        <v>0</v>
      </c>
      <c r="G665" s="98">
        <v>0</v>
      </c>
      <c r="H665" s="98"/>
      <c r="I665" s="98">
        <v>0</v>
      </c>
      <c r="J665" s="98">
        <v>0</v>
      </c>
      <c r="K665" s="98">
        <v>0</v>
      </c>
    </row>
    <row r="666" spans="1:33" s="87" customFormat="1" ht="13.5" x14ac:dyDescent="0.2">
      <c r="B666" s="89"/>
      <c r="C666" s="100" t="s">
        <v>94</v>
      </c>
      <c r="D666" s="96">
        <v>3442.5650000000001</v>
      </c>
      <c r="E666" s="96">
        <v>2205.94</v>
      </c>
      <c r="F666" s="96">
        <v>2456.9749999999999</v>
      </c>
      <c r="G666" s="96">
        <v>2705.3780000000002</v>
      </c>
      <c r="H666" s="96"/>
      <c r="I666" s="96">
        <v>1450.0264399999999</v>
      </c>
      <c r="J666" s="96">
        <v>1901.3631799999998</v>
      </c>
      <c r="K666" s="96">
        <v>2076.5588499999999</v>
      </c>
    </row>
    <row r="667" spans="1:33" s="103" customFormat="1" ht="13.5" x14ac:dyDescent="0.2">
      <c r="A667" s="87"/>
      <c r="B667" s="89"/>
      <c r="C667" s="116" t="s">
        <v>0</v>
      </c>
      <c r="D667" s="98">
        <v>3442.5650000000001</v>
      </c>
      <c r="E667" s="98">
        <v>2205.94</v>
      </c>
      <c r="F667" s="98">
        <v>2456.9749999999999</v>
      </c>
      <c r="G667" s="98">
        <v>2705.3780000000002</v>
      </c>
      <c r="H667" s="98"/>
      <c r="I667" s="98">
        <v>1450.0264399999999</v>
      </c>
      <c r="J667" s="98">
        <v>1901.3631799999998</v>
      </c>
      <c r="K667" s="98">
        <v>2076.5588499999999</v>
      </c>
      <c r="L667" s="87"/>
      <c r="M667" s="87"/>
      <c r="N667" s="87"/>
      <c r="O667" s="87"/>
      <c r="P667" s="87"/>
      <c r="Q667" s="87"/>
      <c r="R667" s="87"/>
      <c r="S667" s="87"/>
      <c r="T667" s="87"/>
      <c r="U667" s="87"/>
      <c r="V667" s="87"/>
      <c r="W667" s="87"/>
      <c r="X667" s="87"/>
      <c r="Y667" s="87"/>
      <c r="Z667" s="87"/>
      <c r="AA667" s="87"/>
      <c r="AB667" s="87"/>
      <c r="AC667" s="87"/>
      <c r="AD667" s="87"/>
      <c r="AE667" s="87"/>
      <c r="AF667" s="87"/>
      <c r="AG667" s="87"/>
    </row>
    <row r="668" spans="1:33" s="103" customFormat="1" ht="13.5" x14ac:dyDescent="0.2">
      <c r="A668" s="87"/>
      <c r="B668" s="89"/>
      <c r="C668" s="116" t="s">
        <v>2</v>
      </c>
      <c r="D668" s="98">
        <v>0</v>
      </c>
      <c r="E668" s="98">
        <v>0</v>
      </c>
      <c r="F668" s="98">
        <v>0</v>
      </c>
      <c r="G668" s="98">
        <v>0</v>
      </c>
      <c r="H668" s="98"/>
      <c r="I668" s="98">
        <v>0</v>
      </c>
      <c r="J668" s="98">
        <v>0</v>
      </c>
      <c r="K668" s="98">
        <v>0</v>
      </c>
      <c r="L668" s="87"/>
      <c r="M668" s="87"/>
      <c r="N668" s="87"/>
      <c r="O668" s="87"/>
      <c r="P668" s="87"/>
      <c r="Q668" s="87"/>
      <c r="R668" s="87"/>
      <c r="S668" s="87"/>
      <c r="T668" s="87"/>
      <c r="U668" s="87"/>
      <c r="V668" s="87"/>
      <c r="W668" s="87"/>
      <c r="X668" s="87"/>
      <c r="Y668" s="87"/>
      <c r="Z668" s="87"/>
      <c r="AA668" s="87"/>
      <c r="AB668" s="87"/>
      <c r="AC668" s="87"/>
      <c r="AD668" s="87"/>
      <c r="AE668" s="87"/>
      <c r="AF668" s="87"/>
      <c r="AG668" s="87"/>
    </row>
    <row r="669" spans="1:33" s="103" customFormat="1" ht="13.5" x14ac:dyDescent="0.2">
      <c r="A669" s="87"/>
      <c r="B669" s="89"/>
      <c r="C669" s="100" t="s">
        <v>104</v>
      </c>
      <c r="D669" s="96">
        <v>44999.5</v>
      </c>
      <c r="E669" s="96">
        <v>29905.9</v>
      </c>
      <c r="F669" s="96">
        <v>32484.1</v>
      </c>
      <c r="G669" s="96">
        <v>35062.300000000003</v>
      </c>
      <c r="H669" s="96"/>
      <c r="I669" s="96">
        <v>29720.5</v>
      </c>
      <c r="J669" s="96">
        <v>32335.5</v>
      </c>
      <c r="K669" s="96">
        <v>34953.5</v>
      </c>
      <c r="L669" s="87"/>
      <c r="M669" s="87"/>
      <c r="N669" s="87"/>
      <c r="O669" s="87"/>
      <c r="P669" s="87"/>
      <c r="Q669" s="87"/>
      <c r="R669" s="87"/>
      <c r="S669" s="87"/>
      <c r="T669" s="87"/>
      <c r="U669" s="87"/>
      <c r="V669" s="87"/>
      <c r="W669" s="87"/>
      <c r="X669" s="87"/>
      <c r="Y669" s="87"/>
      <c r="Z669" s="87"/>
      <c r="AA669" s="87"/>
      <c r="AB669" s="87"/>
      <c r="AC669" s="87"/>
      <c r="AD669" s="87"/>
      <c r="AE669" s="87"/>
      <c r="AF669" s="87"/>
      <c r="AG669" s="87"/>
    </row>
    <row r="670" spans="1:33" s="103" customFormat="1" ht="13.5" x14ac:dyDescent="0.2">
      <c r="A670" s="87"/>
      <c r="B670" s="89"/>
      <c r="C670" s="116" t="s">
        <v>0</v>
      </c>
      <c r="D670" s="98">
        <v>44999.5</v>
      </c>
      <c r="E670" s="98">
        <v>29905.9</v>
      </c>
      <c r="F670" s="98">
        <v>32484.1</v>
      </c>
      <c r="G670" s="98">
        <v>35062.300000000003</v>
      </c>
      <c r="H670" s="98"/>
      <c r="I670" s="98">
        <v>29720.5</v>
      </c>
      <c r="J670" s="98">
        <v>32335.5</v>
      </c>
      <c r="K670" s="98">
        <v>34953.5</v>
      </c>
      <c r="L670" s="87"/>
      <c r="M670" s="87"/>
      <c r="N670" s="87"/>
      <c r="O670" s="87"/>
      <c r="P670" s="87"/>
      <c r="Q670" s="87"/>
      <c r="R670" s="87"/>
      <c r="S670" s="87"/>
      <c r="T670" s="87"/>
      <c r="U670" s="87"/>
      <c r="V670" s="87"/>
      <c r="W670" s="87"/>
      <c r="X670" s="87"/>
      <c r="Y670" s="87"/>
      <c r="Z670" s="87"/>
      <c r="AA670" s="87"/>
      <c r="AB670" s="87"/>
      <c r="AC670" s="87"/>
      <c r="AD670" s="87"/>
      <c r="AE670" s="87"/>
      <c r="AF670" s="87"/>
      <c r="AG670" s="87"/>
    </row>
    <row r="671" spans="1:33" s="103" customFormat="1" ht="13.5" x14ac:dyDescent="0.2">
      <c r="A671" s="87"/>
      <c r="B671" s="89"/>
      <c r="C671" s="116" t="s">
        <v>2</v>
      </c>
      <c r="D671" s="98">
        <v>0</v>
      </c>
      <c r="E671" s="98">
        <v>0</v>
      </c>
      <c r="F671" s="98">
        <v>0</v>
      </c>
      <c r="G671" s="98">
        <v>0</v>
      </c>
      <c r="H671" s="98"/>
      <c r="I671" s="98">
        <v>0</v>
      </c>
      <c r="J671" s="98">
        <v>0</v>
      </c>
      <c r="K671" s="98">
        <v>0</v>
      </c>
      <c r="L671" s="87"/>
      <c r="M671" s="87"/>
      <c r="N671" s="87"/>
      <c r="O671" s="87"/>
      <c r="P671" s="87"/>
      <c r="Q671" s="87"/>
      <c r="R671" s="87"/>
      <c r="S671" s="87"/>
      <c r="T671" s="87"/>
      <c r="U671" s="87"/>
      <c r="V671" s="87"/>
      <c r="W671" s="87"/>
      <c r="X671" s="87"/>
      <c r="Y671" s="87"/>
      <c r="Z671" s="87"/>
      <c r="AA671" s="87"/>
      <c r="AB671" s="87"/>
      <c r="AC671" s="87"/>
      <c r="AD671" s="87"/>
      <c r="AE671" s="87"/>
      <c r="AF671" s="87"/>
      <c r="AG671" s="87"/>
    </row>
    <row r="672" spans="1:33" s="103" customFormat="1" ht="27" x14ac:dyDescent="0.2">
      <c r="A672" s="87"/>
      <c r="B672" s="89"/>
      <c r="C672" s="100" t="s">
        <v>38</v>
      </c>
      <c r="D672" s="96">
        <v>43098.146409999994</v>
      </c>
      <c r="E672" s="96">
        <v>31234.680850000001</v>
      </c>
      <c r="F672" s="96">
        <v>32309.194319999999</v>
      </c>
      <c r="G672" s="96">
        <v>34586.375289999996</v>
      </c>
      <c r="H672" s="96"/>
      <c r="I672" s="96">
        <v>21550.231240000001</v>
      </c>
      <c r="J672" s="96">
        <v>22841.524240000002</v>
      </c>
      <c r="K672" s="96">
        <v>24132.81724</v>
      </c>
      <c r="L672" s="87"/>
      <c r="M672" s="87"/>
      <c r="N672" s="87"/>
      <c r="O672" s="87"/>
      <c r="P672" s="87"/>
      <c r="Q672" s="87"/>
      <c r="R672" s="87"/>
      <c r="S672" s="87"/>
      <c r="T672" s="87"/>
      <c r="U672" s="87"/>
      <c r="V672" s="87"/>
      <c r="W672" s="87"/>
      <c r="X672" s="87"/>
      <c r="Y672" s="87"/>
      <c r="Z672" s="87"/>
      <c r="AA672" s="87"/>
      <c r="AB672" s="87"/>
      <c r="AC672" s="87"/>
      <c r="AD672" s="87"/>
      <c r="AE672" s="87"/>
      <c r="AF672" s="87"/>
      <c r="AG672" s="87"/>
    </row>
    <row r="673" spans="2:11" s="87" customFormat="1" ht="13.5" x14ac:dyDescent="0.2">
      <c r="B673" s="89"/>
      <c r="C673" s="116" t="s">
        <v>0</v>
      </c>
      <c r="D673" s="98">
        <v>29411.264369999997</v>
      </c>
      <c r="E673" s="98">
        <v>19555.700850000001</v>
      </c>
      <c r="F673" s="98">
        <v>20630.214319999999</v>
      </c>
      <c r="G673" s="98">
        <v>22907.39529</v>
      </c>
      <c r="H673" s="98"/>
      <c r="I673" s="98">
        <v>10361.913</v>
      </c>
      <c r="J673" s="98">
        <v>11653.206</v>
      </c>
      <c r="K673" s="98">
        <v>12944.499</v>
      </c>
    </row>
    <row r="674" spans="2:11" s="87" customFormat="1" ht="13.5" x14ac:dyDescent="0.2">
      <c r="B674" s="89"/>
      <c r="C674" s="116" t="s">
        <v>2</v>
      </c>
      <c r="D674" s="98">
        <v>13686.88204</v>
      </c>
      <c r="E674" s="98">
        <v>11678.98</v>
      </c>
      <c r="F674" s="98">
        <v>11678.98</v>
      </c>
      <c r="G674" s="98">
        <v>11678.98</v>
      </c>
      <c r="H674" s="98"/>
      <c r="I674" s="98">
        <v>11188.318240000001</v>
      </c>
      <c r="J674" s="98">
        <v>11188.318240000001</v>
      </c>
      <c r="K674" s="98">
        <v>11188.318240000001</v>
      </c>
    </row>
    <row r="675" spans="2:11" s="87" customFormat="1" ht="13.5" x14ac:dyDescent="0.2">
      <c r="B675" s="89"/>
      <c r="C675" s="100" t="s">
        <v>232</v>
      </c>
      <c r="D675" s="96">
        <v>117.12172</v>
      </c>
      <c r="E675" s="96">
        <v>93.69738000000001</v>
      </c>
      <c r="F675" s="96">
        <v>93.69738000000001</v>
      </c>
      <c r="G675" s="96">
        <v>93.69738000000001</v>
      </c>
      <c r="H675" s="96"/>
      <c r="I675" s="96">
        <v>93.697600000000008</v>
      </c>
      <c r="J675" s="96">
        <v>93.697600000000008</v>
      </c>
      <c r="K675" s="96">
        <v>93.697600000000008</v>
      </c>
    </row>
    <row r="676" spans="2:11" s="87" customFormat="1" ht="13.5" x14ac:dyDescent="0.2">
      <c r="B676" s="89"/>
      <c r="C676" s="116" t="s">
        <v>0</v>
      </c>
      <c r="D676" s="98">
        <v>117.12172</v>
      </c>
      <c r="E676" s="98">
        <v>93.69738000000001</v>
      </c>
      <c r="F676" s="98">
        <v>93.69738000000001</v>
      </c>
      <c r="G676" s="98">
        <v>93.69738000000001</v>
      </c>
      <c r="H676" s="98"/>
      <c r="I676" s="98">
        <v>93.697600000000008</v>
      </c>
      <c r="J676" s="98">
        <v>93.697600000000008</v>
      </c>
      <c r="K676" s="98">
        <v>93.697600000000008</v>
      </c>
    </row>
    <row r="677" spans="2:11" s="87" customFormat="1" ht="13.5" x14ac:dyDescent="0.2">
      <c r="B677" s="89"/>
      <c r="C677" s="116" t="s">
        <v>2</v>
      </c>
      <c r="D677" s="98">
        <v>0</v>
      </c>
      <c r="E677" s="98">
        <v>0</v>
      </c>
      <c r="F677" s="98">
        <v>0</v>
      </c>
      <c r="G677" s="98">
        <v>0</v>
      </c>
      <c r="H677" s="98"/>
      <c r="I677" s="98">
        <v>0</v>
      </c>
      <c r="J677" s="98">
        <v>0</v>
      </c>
      <c r="K677" s="98">
        <v>0</v>
      </c>
    </row>
    <row r="678" spans="2:11" s="87" customFormat="1" ht="13.5" x14ac:dyDescent="0.2">
      <c r="B678" s="89"/>
      <c r="C678" s="100" t="s">
        <v>139</v>
      </c>
      <c r="D678" s="96">
        <v>155.42202</v>
      </c>
      <c r="E678" s="96">
        <v>155.42202</v>
      </c>
      <c r="F678" s="96">
        <v>155.42202</v>
      </c>
      <c r="G678" s="96">
        <v>155.42202</v>
      </c>
      <c r="H678" s="96"/>
      <c r="I678" s="96">
        <v>155.42202</v>
      </c>
      <c r="J678" s="96">
        <v>155.42202</v>
      </c>
      <c r="K678" s="96">
        <v>155.42202</v>
      </c>
    </row>
    <row r="679" spans="2:11" s="87" customFormat="1" ht="13.5" x14ac:dyDescent="0.2">
      <c r="B679" s="89"/>
      <c r="C679" s="116" t="s">
        <v>0</v>
      </c>
      <c r="D679" s="98">
        <v>155.42202</v>
      </c>
      <c r="E679" s="98">
        <v>155.42202</v>
      </c>
      <c r="F679" s="98">
        <v>155.42202</v>
      </c>
      <c r="G679" s="98">
        <v>155.42202</v>
      </c>
      <c r="H679" s="98"/>
      <c r="I679" s="98">
        <v>155.42202</v>
      </c>
      <c r="J679" s="98">
        <v>155.42202</v>
      </c>
      <c r="K679" s="98">
        <v>155.42202</v>
      </c>
    </row>
    <row r="680" spans="2:11" s="87" customFormat="1" ht="13.5" x14ac:dyDescent="0.2">
      <c r="B680" s="89"/>
      <c r="C680" s="116" t="s">
        <v>2</v>
      </c>
      <c r="D680" s="98">
        <v>0</v>
      </c>
      <c r="E680" s="98">
        <v>0</v>
      </c>
      <c r="F680" s="98">
        <v>0</v>
      </c>
      <c r="G680" s="98">
        <v>0</v>
      </c>
      <c r="H680" s="98"/>
      <c r="I680" s="98">
        <v>0</v>
      </c>
      <c r="J680" s="98">
        <v>0</v>
      </c>
      <c r="K680" s="98">
        <v>0</v>
      </c>
    </row>
    <row r="681" spans="2:11" s="87" customFormat="1" ht="13.5" x14ac:dyDescent="0.2">
      <c r="B681" s="89"/>
      <c r="C681" s="100" t="s">
        <v>95</v>
      </c>
      <c r="D681" s="96">
        <v>300</v>
      </c>
      <c r="E681" s="96">
        <v>160</v>
      </c>
      <c r="F681" s="96">
        <v>160</v>
      </c>
      <c r="G681" s="96">
        <v>230</v>
      </c>
      <c r="H681" s="96"/>
      <c r="I681" s="96">
        <v>154.59923999999998</v>
      </c>
      <c r="J681" s="96">
        <v>154.59923999999998</v>
      </c>
      <c r="K681" s="96">
        <v>154.59923999999998</v>
      </c>
    </row>
    <row r="682" spans="2:11" s="87" customFormat="1" ht="13.5" x14ac:dyDescent="0.2">
      <c r="B682" s="89"/>
      <c r="C682" s="116" t="s">
        <v>0</v>
      </c>
      <c r="D682" s="98">
        <v>300</v>
      </c>
      <c r="E682" s="98">
        <v>160</v>
      </c>
      <c r="F682" s="98">
        <v>160</v>
      </c>
      <c r="G682" s="98">
        <v>230</v>
      </c>
      <c r="H682" s="98"/>
      <c r="I682" s="98">
        <v>154.59923999999998</v>
      </c>
      <c r="J682" s="98">
        <v>154.59923999999998</v>
      </c>
      <c r="K682" s="98">
        <v>154.59923999999998</v>
      </c>
    </row>
    <row r="683" spans="2:11" s="87" customFormat="1" ht="13.5" x14ac:dyDescent="0.2">
      <c r="B683" s="89"/>
      <c r="C683" s="116" t="s">
        <v>2</v>
      </c>
      <c r="D683" s="98">
        <v>0</v>
      </c>
      <c r="E683" s="98">
        <v>0</v>
      </c>
      <c r="F683" s="98">
        <v>0</v>
      </c>
      <c r="G683" s="98">
        <v>0</v>
      </c>
      <c r="H683" s="98"/>
      <c r="I683" s="98">
        <v>0</v>
      </c>
      <c r="J683" s="98">
        <v>0</v>
      </c>
      <c r="K683" s="98">
        <v>0</v>
      </c>
    </row>
    <row r="684" spans="2:11" s="87" customFormat="1" ht="13.5" x14ac:dyDescent="0.2">
      <c r="B684" s="89"/>
      <c r="C684" s="100" t="s">
        <v>115</v>
      </c>
      <c r="D684" s="96">
        <v>6978.4796200000001</v>
      </c>
      <c r="E684" s="96">
        <v>3437.5108000000009</v>
      </c>
      <c r="F684" s="96">
        <v>4678.5494700000008</v>
      </c>
      <c r="G684" s="96">
        <v>5647.4898800000001</v>
      </c>
      <c r="H684" s="96"/>
      <c r="I684" s="96">
        <v>3347.620300000001</v>
      </c>
      <c r="J684" s="96">
        <v>4370.9855600000001</v>
      </c>
      <c r="K684" s="96">
        <v>5010.5733</v>
      </c>
    </row>
    <row r="685" spans="2:11" s="87" customFormat="1" ht="13.5" x14ac:dyDescent="0.2">
      <c r="B685" s="89"/>
      <c r="C685" s="116" t="s">
        <v>0</v>
      </c>
      <c r="D685" s="98">
        <v>6978.4796200000001</v>
      </c>
      <c r="E685" s="98">
        <v>3437.5108000000009</v>
      </c>
      <c r="F685" s="98">
        <v>4678.5494700000008</v>
      </c>
      <c r="G685" s="98">
        <v>5647.4898800000001</v>
      </c>
      <c r="H685" s="98"/>
      <c r="I685" s="98">
        <v>3347.620300000001</v>
      </c>
      <c r="J685" s="98">
        <v>4370.9855600000001</v>
      </c>
      <c r="K685" s="98">
        <v>5010.5733</v>
      </c>
    </row>
    <row r="686" spans="2:11" s="87" customFormat="1" ht="13.5" x14ac:dyDescent="0.2">
      <c r="B686" s="89"/>
      <c r="C686" s="116" t="s">
        <v>2</v>
      </c>
      <c r="D686" s="98">
        <v>0</v>
      </c>
      <c r="E686" s="98">
        <v>0</v>
      </c>
      <c r="F686" s="98">
        <v>0</v>
      </c>
      <c r="G686" s="98">
        <v>0</v>
      </c>
      <c r="H686" s="98"/>
      <c r="I686" s="98">
        <v>0</v>
      </c>
      <c r="J686" s="98">
        <v>0</v>
      </c>
      <c r="K686" s="98">
        <v>0</v>
      </c>
    </row>
    <row r="687" spans="2:11" s="87" customFormat="1" ht="27" x14ac:dyDescent="0.2">
      <c r="B687" s="89"/>
      <c r="C687" s="100" t="s">
        <v>180</v>
      </c>
      <c r="D687" s="96">
        <v>1285.377</v>
      </c>
      <c r="E687" s="96">
        <v>952.8291999999999</v>
      </c>
      <c r="F687" s="96">
        <v>1009.3851999999999</v>
      </c>
      <c r="G687" s="96">
        <v>1065.9412</v>
      </c>
      <c r="H687" s="96"/>
      <c r="I687" s="96">
        <v>952.8291999999999</v>
      </c>
      <c r="J687" s="96">
        <v>1009.3851999999999</v>
      </c>
      <c r="K687" s="96">
        <v>1065.9412</v>
      </c>
    </row>
    <row r="688" spans="2:11" s="87" customFormat="1" ht="13.5" x14ac:dyDescent="0.2">
      <c r="B688" s="89"/>
      <c r="C688" s="116" t="s">
        <v>0</v>
      </c>
      <c r="D688" s="98">
        <v>1285.377</v>
      </c>
      <c r="E688" s="98">
        <v>952.8291999999999</v>
      </c>
      <c r="F688" s="98">
        <v>1009.3851999999999</v>
      </c>
      <c r="G688" s="98">
        <v>1065.9412</v>
      </c>
      <c r="H688" s="98"/>
      <c r="I688" s="98">
        <v>952.8291999999999</v>
      </c>
      <c r="J688" s="98">
        <v>1009.3851999999999</v>
      </c>
      <c r="K688" s="98">
        <v>1065.9412</v>
      </c>
    </row>
    <row r="689" spans="2:33" s="87" customFormat="1" ht="13.5" x14ac:dyDescent="0.2">
      <c r="B689" s="89"/>
      <c r="C689" s="116" t="s">
        <v>2</v>
      </c>
      <c r="D689" s="98">
        <v>0</v>
      </c>
      <c r="E689" s="98">
        <v>0</v>
      </c>
      <c r="F689" s="98">
        <v>0</v>
      </c>
      <c r="G689" s="98">
        <v>0</v>
      </c>
      <c r="H689" s="98"/>
      <c r="I689" s="98">
        <v>0</v>
      </c>
      <c r="J689" s="98">
        <v>0</v>
      </c>
      <c r="K689" s="98">
        <v>0</v>
      </c>
    </row>
    <row r="690" spans="2:33" s="87" customFormat="1" ht="27" x14ac:dyDescent="0.2">
      <c r="B690" s="89"/>
      <c r="C690" s="100" t="s">
        <v>78</v>
      </c>
      <c r="D690" s="96">
        <v>1277.4453900000001</v>
      </c>
      <c r="E690" s="96">
        <v>745.17647999999997</v>
      </c>
      <c r="F690" s="96">
        <v>851.63026000000013</v>
      </c>
      <c r="G690" s="96">
        <v>958.08404000000007</v>
      </c>
      <c r="H690" s="96"/>
      <c r="I690" s="96">
        <v>745.17647999999997</v>
      </c>
      <c r="J690" s="96">
        <v>851.63026000000013</v>
      </c>
      <c r="K690" s="96">
        <v>958.08404000000007</v>
      </c>
    </row>
    <row r="691" spans="2:33" s="87" customFormat="1" ht="13.5" x14ac:dyDescent="0.2">
      <c r="B691" s="89"/>
      <c r="C691" s="116" t="s">
        <v>0</v>
      </c>
      <c r="D691" s="98">
        <v>1277.4453900000001</v>
      </c>
      <c r="E691" s="98">
        <v>745.17647999999997</v>
      </c>
      <c r="F691" s="98">
        <v>851.63026000000013</v>
      </c>
      <c r="G691" s="98">
        <v>958.08404000000007</v>
      </c>
      <c r="H691" s="98"/>
      <c r="I691" s="98">
        <v>745.17647999999997</v>
      </c>
      <c r="J691" s="98">
        <v>851.63026000000013</v>
      </c>
      <c r="K691" s="98">
        <v>958.08404000000007</v>
      </c>
    </row>
    <row r="692" spans="2:33" s="87" customFormat="1" ht="13.5" x14ac:dyDescent="0.2">
      <c r="B692" s="89"/>
      <c r="C692" s="116" t="s">
        <v>2</v>
      </c>
      <c r="D692" s="98">
        <v>0</v>
      </c>
      <c r="E692" s="98">
        <v>0</v>
      </c>
      <c r="F692" s="98">
        <v>0</v>
      </c>
      <c r="G692" s="98">
        <v>0</v>
      </c>
      <c r="H692" s="98"/>
      <c r="I692" s="98">
        <v>0</v>
      </c>
      <c r="J692" s="98">
        <v>0</v>
      </c>
      <c r="K692" s="98">
        <v>0</v>
      </c>
    </row>
    <row r="693" spans="2:33" s="87" customFormat="1" ht="27" x14ac:dyDescent="0.2">
      <c r="B693" s="89"/>
      <c r="C693" s="100" t="s">
        <v>236</v>
      </c>
      <c r="D693" s="96">
        <v>153848.06548902107</v>
      </c>
      <c r="E693" s="96">
        <v>135458.90786091061</v>
      </c>
      <c r="F693" s="96">
        <v>144569.89600746584</v>
      </c>
      <c r="G693" s="96">
        <v>153848.06548902107</v>
      </c>
      <c r="H693" s="96"/>
      <c r="I693" s="96">
        <v>38899.011650000015</v>
      </c>
      <c r="J693" s="96">
        <v>42036.229510000005</v>
      </c>
      <c r="K693" s="96">
        <v>45457.660969999997</v>
      </c>
    </row>
    <row r="694" spans="2:33" s="87" customFormat="1" ht="13.5" x14ac:dyDescent="0.2">
      <c r="B694" s="89"/>
      <c r="C694" s="116" t="s">
        <v>0</v>
      </c>
      <c r="D694" s="98">
        <v>153848.06548902107</v>
      </c>
      <c r="E694" s="98">
        <v>135458.90786091061</v>
      </c>
      <c r="F694" s="98">
        <v>144569.89600746584</v>
      </c>
      <c r="G694" s="98">
        <v>153848.06548902107</v>
      </c>
      <c r="H694" s="98"/>
      <c r="I694" s="98">
        <v>38899.011650000015</v>
      </c>
      <c r="J694" s="98">
        <v>42036.229510000005</v>
      </c>
      <c r="K694" s="98">
        <v>45457.660969999997</v>
      </c>
    </row>
    <row r="695" spans="2:33" s="87" customFormat="1" ht="13.5" x14ac:dyDescent="0.2">
      <c r="B695" s="89"/>
      <c r="C695" s="116" t="s">
        <v>2</v>
      </c>
      <c r="D695" s="98">
        <v>0</v>
      </c>
      <c r="E695" s="98">
        <v>0</v>
      </c>
      <c r="F695" s="98">
        <v>0</v>
      </c>
      <c r="G695" s="98">
        <v>0</v>
      </c>
      <c r="H695" s="98"/>
      <c r="I695" s="98">
        <v>0</v>
      </c>
      <c r="J695" s="98">
        <v>0</v>
      </c>
      <c r="K695" s="98">
        <v>0</v>
      </c>
    </row>
    <row r="696" spans="2:33" ht="27" x14ac:dyDescent="0.2">
      <c r="B696" s="89"/>
      <c r="C696" s="90" t="s">
        <v>49</v>
      </c>
      <c r="D696" s="96">
        <v>3084166.0157875996</v>
      </c>
      <c r="E696" s="96">
        <v>1257422.7795599999</v>
      </c>
      <c r="F696" s="96">
        <v>1509026.20881</v>
      </c>
      <c r="G696" s="96">
        <v>1816804.2084999999</v>
      </c>
      <c r="H696" s="96"/>
      <c r="I696" s="96">
        <v>975367.06220000004</v>
      </c>
      <c r="J696" s="96">
        <v>1232772.8252300001</v>
      </c>
      <c r="K696" s="96">
        <v>1506535.09828</v>
      </c>
      <c r="L696" s="86"/>
      <c r="M696" s="86"/>
      <c r="N696" s="86"/>
      <c r="O696" s="86"/>
      <c r="P696" s="86"/>
      <c r="Q696" s="86"/>
      <c r="R696" s="86"/>
      <c r="S696" s="86"/>
      <c r="T696" s="86"/>
      <c r="U696" s="86"/>
      <c r="V696" s="86"/>
      <c r="W696" s="86"/>
      <c r="X696" s="86"/>
      <c r="Y696" s="86"/>
      <c r="Z696" s="86"/>
      <c r="AA696" s="86"/>
      <c r="AB696" s="86"/>
      <c r="AC696" s="86"/>
      <c r="AD696" s="86"/>
      <c r="AE696" s="86"/>
      <c r="AF696" s="86"/>
      <c r="AG696" s="86"/>
    </row>
    <row r="697" spans="2:33" ht="13.5" x14ac:dyDescent="0.2">
      <c r="B697" s="89"/>
      <c r="C697" s="116" t="s">
        <v>0</v>
      </c>
      <c r="D697" s="98">
        <v>2617995.8602075996</v>
      </c>
      <c r="E697" s="98">
        <v>1053196.1826900002</v>
      </c>
      <c r="F697" s="98">
        <v>1260449.98835</v>
      </c>
      <c r="G697" s="98">
        <v>1500961.3771900001</v>
      </c>
      <c r="H697" s="98"/>
      <c r="I697" s="98">
        <v>960487.01581000001</v>
      </c>
      <c r="J697" s="98">
        <v>1166017.0258800001</v>
      </c>
      <c r="K697" s="98">
        <v>1392605.7102099999</v>
      </c>
      <c r="L697" s="86"/>
      <c r="M697" s="86"/>
      <c r="N697" s="86"/>
      <c r="O697" s="86"/>
      <c r="P697" s="86"/>
      <c r="Q697" s="86"/>
      <c r="R697" s="86"/>
      <c r="S697" s="86"/>
      <c r="T697" s="86"/>
      <c r="U697" s="86"/>
      <c r="V697" s="86"/>
      <c r="W697" s="86"/>
      <c r="X697" s="86"/>
      <c r="Y697" s="86"/>
      <c r="Z697" s="86"/>
      <c r="AA697" s="86"/>
      <c r="AB697" s="86"/>
      <c r="AC697" s="86"/>
      <c r="AD697" s="86"/>
      <c r="AE697" s="86"/>
      <c r="AF697" s="86"/>
      <c r="AG697" s="86"/>
    </row>
    <row r="698" spans="2:33" ht="13.5" x14ac:dyDescent="0.2">
      <c r="B698" s="89"/>
      <c r="C698" s="116" t="s">
        <v>2</v>
      </c>
      <c r="D698" s="98">
        <v>466170.15557999996</v>
      </c>
      <c r="E698" s="98">
        <v>204226.59686999995</v>
      </c>
      <c r="F698" s="98">
        <v>248576.22045999998</v>
      </c>
      <c r="G698" s="98">
        <v>315842.83130999992</v>
      </c>
      <c r="H698" s="98"/>
      <c r="I698" s="98">
        <v>14880.04639</v>
      </c>
      <c r="J698" s="98">
        <v>66755.799350000001</v>
      </c>
      <c r="K698" s="98">
        <v>113929.38807</v>
      </c>
      <c r="L698" s="86"/>
      <c r="M698" s="86"/>
      <c r="N698" s="86"/>
      <c r="O698" s="86"/>
      <c r="P698" s="86"/>
      <c r="Q698" s="86"/>
      <c r="R698" s="86"/>
      <c r="S698" s="86"/>
      <c r="T698" s="86"/>
      <c r="U698" s="86"/>
      <c r="V698" s="86"/>
      <c r="W698" s="86"/>
      <c r="X698" s="86"/>
      <c r="Y698" s="86"/>
      <c r="Z698" s="86"/>
      <c r="AA698" s="86"/>
      <c r="AB698" s="86"/>
      <c r="AC698" s="86"/>
      <c r="AD698" s="86"/>
      <c r="AE698" s="86"/>
      <c r="AF698" s="86"/>
      <c r="AG698" s="86"/>
    </row>
    <row r="699" spans="2:33" ht="13.5" x14ac:dyDescent="0.2">
      <c r="B699" s="89"/>
      <c r="C699" s="100" t="s">
        <v>79</v>
      </c>
      <c r="D699" s="96">
        <v>16760468.68041</v>
      </c>
      <c r="E699" s="96">
        <v>10691406.44414</v>
      </c>
      <c r="F699" s="96">
        <v>12094063.79995</v>
      </c>
      <c r="G699" s="96">
        <v>13580424.464159999</v>
      </c>
      <c r="H699" s="96"/>
      <c r="I699" s="96">
        <v>9747587.8005599994</v>
      </c>
      <c r="J699" s="96">
        <v>11101644.164369998</v>
      </c>
      <c r="K699" s="96">
        <v>12552549.14232</v>
      </c>
      <c r="L699" s="86"/>
      <c r="M699" s="86"/>
      <c r="N699" s="86"/>
      <c r="O699" s="86"/>
      <c r="P699" s="86"/>
      <c r="Q699" s="86"/>
      <c r="R699" s="86"/>
      <c r="S699" s="86"/>
      <c r="T699" s="86"/>
      <c r="U699" s="86"/>
      <c r="V699" s="86"/>
      <c r="W699" s="86"/>
      <c r="X699" s="86"/>
      <c r="Y699" s="86"/>
      <c r="Z699" s="86"/>
      <c r="AA699" s="86"/>
      <c r="AB699" s="86"/>
      <c r="AC699" s="86"/>
      <c r="AD699" s="86"/>
      <c r="AE699" s="86"/>
      <c r="AF699" s="86"/>
      <c r="AG699" s="86"/>
    </row>
    <row r="700" spans="2:33" ht="13.5" x14ac:dyDescent="0.2">
      <c r="B700" s="89"/>
      <c r="C700" s="116" t="s">
        <v>0</v>
      </c>
      <c r="D700" s="98">
        <v>15758628.375610001</v>
      </c>
      <c r="E700" s="98">
        <v>9836009.12555</v>
      </c>
      <c r="F700" s="98">
        <v>11216504.98897</v>
      </c>
      <c r="G700" s="98">
        <v>12680784.31401</v>
      </c>
      <c r="H700" s="98"/>
      <c r="I700" s="98">
        <v>9186698.5340599995</v>
      </c>
      <c r="J700" s="98">
        <v>10488330.734939998</v>
      </c>
      <c r="K700" s="98">
        <v>11930076.632520001</v>
      </c>
      <c r="L700" s="86"/>
      <c r="M700" s="86"/>
      <c r="N700" s="86"/>
      <c r="O700" s="86"/>
      <c r="P700" s="86"/>
      <c r="Q700" s="86"/>
      <c r="R700" s="86"/>
      <c r="S700" s="86"/>
      <c r="T700" s="86"/>
      <c r="U700" s="86"/>
      <c r="V700" s="86"/>
      <c r="W700" s="86"/>
      <c r="X700" s="86"/>
      <c r="Y700" s="86"/>
      <c r="Z700" s="86"/>
      <c r="AA700" s="86"/>
      <c r="AB700" s="86"/>
      <c r="AC700" s="86"/>
      <c r="AD700" s="86"/>
      <c r="AE700" s="86"/>
      <c r="AF700" s="86"/>
      <c r="AG700" s="86"/>
    </row>
    <row r="701" spans="2:33" ht="13.5" x14ac:dyDescent="0.2">
      <c r="B701" s="89"/>
      <c r="C701" s="116" t="s">
        <v>2</v>
      </c>
      <c r="D701" s="98">
        <v>1001840.3047999999</v>
      </c>
      <c r="E701" s="98">
        <v>855397.31859000004</v>
      </c>
      <c r="F701" s="98">
        <v>877558.81098000007</v>
      </c>
      <c r="G701" s="98">
        <v>899640.15015</v>
      </c>
      <c r="H701" s="98"/>
      <c r="I701" s="98">
        <v>560889.26650000003</v>
      </c>
      <c r="J701" s="98">
        <v>613313.4294299999</v>
      </c>
      <c r="K701" s="98">
        <v>622472.5098</v>
      </c>
      <c r="L701" s="86"/>
      <c r="M701" s="86"/>
      <c r="N701" s="86"/>
      <c r="O701" s="86"/>
      <c r="P701" s="86"/>
      <c r="Q701" s="86"/>
      <c r="R701" s="86"/>
      <c r="S701" s="86"/>
      <c r="T701" s="86"/>
      <c r="U701" s="86"/>
      <c r="V701" s="86"/>
      <c r="W701" s="86"/>
      <c r="X701" s="86"/>
      <c r="Y701" s="86"/>
      <c r="Z701" s="86"/>
      <c r="AA701" s="86"/>
      <c r="AB701" s="86"/>
      <c r="AC701" s="86"/>
      <c r="AD701" s="86"/>
      <c r="AE701" s="86"/>
      <c r="AF701" s="86"/>
      <c r="AG701" s="86"/>
    </row>
    <row r="702" spans="2:33" ht="13.5" x14ac:dyDescent="0.2">
      <c r="B702" s="104"/>
      <c r="C702" s="105"/>
      <c r="D702" s="106"/>
      <c r="E702" s="106"/>
      <c r="F702" s="106"/>
      <c r="G702" s="106"/>
      <c r="H702" s="106"/>
      <c r="I702" s="106"/>
      <c r="J702" s="106"/>
      <c r="K702" s="106"/>
      <c r="L702" s="86"/>
      <c r="M702" s="86"/>
      <c r="N702" s="86"/>
      <c r="O702" s="86"/>
      <c r="P702" s="86"/>
      <c r="Q702" s="86"/>
      <c r="R702" s="86"/>
      <c r="S702" s="86"/>
      <c r="T702" s="86"/>
      <c r="U702" s="86"/>
      <c r="V702" s="86"/>
      <c r="W702" s="86"/>
      <c r="X702" s="86"/>
      <c r="Y702" s="86"/>
      <c r="Z702" s="86"/>
      <c r="AA702" s="86"/>
      <c r="AB702" s="86"/>
      <c r="AC702" s="86"/>
      <c r="AD702" s="86"/>
      <c r="AE702" s="86"/>
      <c r="AF702" s="86"/>
      <c r="AG702" s="86"/>
    </row>
    <row r="703" spans="2:33" x14ac:dyDescent="0.2">
      <c r="B703" s="86" t="s">
        <v>50</v>
      </c>
      <c r="L703" s="86"/>
      <c r="M703" s="86"/>
      <c r="N703" s="86"/>
      <c r="O703" s="86"/>
      <c r="P703" s="86"/>
      <c r="Q703" s="86"/>
      <c r="R703" s="86"/>
      <c r="S703" s="86"/>
      <c r="T703" s="86"/>
      <c r="U703" s="86"/>
      <c r="V703" s="86"/>
      <c r="W703" s="86"/>
      <c r="X703" s="86"/>
      <c r="Y703" s="86"/>
      <c r="Z703" s="86"/>
      <c r="AA703" s="86"/>
      <c r="AB703" s="86"/>
      <c r="AC703" s="86"/>
      <c r="AD703" s="86"/>
      <c r="AE703" s="86"/>
      <c r="AF703" s="86"/>
      <c r="AG703" s="86"/>
    </row>
    <row r="704" spans="2:33" x14ac:dyDescent="0.2">
      <c r="L704" s="86"/>
      <c r="M704" s="86"/>
      <c r="N704" s="86"/>
      <c r="O704" s="86"/>
      <c r="P704" s="86"/>
      <c r="Q704" s="86"/>
      <c r="R704" s="86"/>
      <c r="S704" s="86"/>
      <c r="T704" s="86"/>
      <c r="U704" s="86"/>
      <c r="V704" s="86"/>
      <c r="W704" s="86"/>
      <c r="X704" s="86"/>
      <c r="Y704" s="86"/>
      <c r="Z704" s="86"/>
      <c r="AA704" s="86"/>
      <c r="AB704" s="86"/>
      <c r="AC704" s="86"/>
      <c r="AD704" s="86"/>
      <c r="AE704" s="86"/>
      <c r="AF704" s="86"/>
      <c r="AG704" s="86"/>
    </row>
  </sheetData>
  <mergeCells count="6">
    <mergeCell ref="B1:K1"/>
    <mergeCell ref="D4:D5"/>
    <mergeCell ref="E4:G4"/>
    <mergeCell ref="I4:K4"/>
    <mergeCell ref="B4:B5"/>
    <mergeCell ref="C4:C5"/>
  </mergeCells>
  <printOptions horizontalCentered="1"/>
  <pageMargins left="0.39370078740157483" right="0.39370078740157483" top="0.78740157480314965" bottom="0.78740157480314965" header="0" footer="0"/>
  <pageSetup orientation="landscape" r:id="rId1"/>
  <headerFooter alignWithMargins="0">
    <oddFooter>&amp;C&amp;P de &amp;N&amp;R&amp;D
&amp;T</oddFooter>
  </headerFooter>
  <ignoredErrors>
    <ignoredError sqref="B6:G6 B702:C702 B7:C172 I6:K6 B173:C70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1T pesos</vt:lpstr>
      <vt:lpstr>1T miles de pesos </vt:lpstr>
      <vt:lpstr>'1T pesos'!Área_de_impresión</vt:lpstr>
      <vt:lpstr>'1T miles de pesos '!Títulos_a_imprimir</vt:lpstr>
      <vt:lpstr>'1T pesos'!Títulos_a_imprimir</vt:lpstr>
    </vt:vector>
  </TitlesOfParts>
  <Company>SECRETARIA DE HACIENDA Y CREDITO PUBLICO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susana_pena</cp:lastModifiedBy>
  <cp:lastPrinted>2013-01-26T03:18:50Z</cp:lastPrinted>
  <dcterms:created xsi:type="dcterms:W3CDTF">2004-01-15T18:40:03Z</dcterms:created>
  <dcterms:modified xsi:type="dcterms:W3CDTF">2013-10-31T20:22:04Z</dcterms:modified>
</cp:coreProperties>
</file>