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pu\Documentos\Trabajo\Trimestrales\Trimestrales para entrega\3T 2023\8.- Anexo XIX Avance PP con erogación entre Mujeres y Hombres\"/>
    </mc:Choice>
  </mc:AlternateContent>
  <bookViews>
    <workbookView xWindow="0" yWindow="0" windowWidth="28800" windowHeight="12330" tabRatio="999"/>
  </bookViews>
  <sheets>
    <sheet name="Financiero" sheetId="2" r:id="rId1"/>
    <sheet name="Físico" sheetId="1" r:id="rId2"/>
    <sheet name="1 R001" sheetId="3" r:id="rId3"/>
    <sheet name="4 E015" sheetId="4" r:id="rId4"/>
    <sheet name="4 P006" sheetId="5" r:id="rId5"/>
    <sheet name="4 P022" sheetId="6" r:id="rId6"/>
    <sheet name="4 P024" sheetId="7" r:id="rId7"/>
    <sheet name="4 S155" sheetId="8" r:id="rId8"/>
    <sheet name="4 U012" sheetId="9" r:id="rId9"/>
    <sheet name="5 E002" sheetId="10" r:id="rId10"/>
    <sheet name="5 M001" sheetId="11" r:id="rId11"/>
    <sheet name="5 P005" sheetId="12" r:id="rId12"/>
    <sheet name="6 M001" sheetId="13" r:id="rId13"/>
    <sheet name="7 A900" sheetId="112" r:id="rId14"/>
    <sheet name="8 B004" sheetId="14" r:id="rId15"/>
    <sheet name="8 S052" sheetId="15" r:id="rId16"/>
    <sheet name="8 S053" sheetId="16" r:id="rId17"/>
    <sheet name="8 S290" sheetId="17" r:id="rId18"/>
    <sheet name="8 S292" sheetId="18" r:id="rId19"/>
    <sheet name="8 S293" sheetId="19" r:id="rId20"/>
    <sheet name="8 S304" sheetId="20" r:id="rId21"/>
    <sheet name="9 P001" sheetId="21" r:id="rId22"/>
    <sheet name="10 M001" sheetId="22" r:id="rId23"/>
    <sheet name="11 E007" sheetId="23" r:id="rId24"/>
    <sheet name="11 E010" sheetId="24" r:id="rId25"/>
    <sheet name="11 E021" sheetId="25" r:id="rId26"/>
    <sheet name="11 E032" sheetId="26" r:id="rId27"/>
    <sheet name="11 M001" sheetId="27" r:id="rId28"/>
    <sheet name="11 S072" sheetId="28" r:id="rId29"/>
    <sheet name="11 S243" sheetId="29" r:id="rId30"/>
    <sheet name="11 S247" sheetId="30" r:id="rId31"/>
    <sheet name="11 S269" sheetId="31" r:id="rId32"/>
    <sheet name="11 S270" sheetId="32" r:id="rId33"/>
    <sheet name="11 S282" sheetId="33" r:id="rId34"/>
    <sheet name="11 S283" sheetId="34" r:id="rId35"/>
    <sheet name="11 S311" sheetId="35" r:id="rId36"/>
    <sheet name="11 U083" sheetId="36" r:id="rId37"/>
    <sheet name="12 E010" sheetId="37" r:id="rId38"/>
    <sheet name="12 E022" sheetId="38" r:id="rId39"/>
    <sheet name="12 E023" sheetId="39" r:id="rId40"/>
    <sheet name="12 E025" sheetId="40" r:id="rId41"/>
    <sheet name="12 E036" sheetId="41" r:id="rId42"/>
    <sheet name="12 P016" sheetId="42" r:id="rId43"/>
    <sheet name="12 P020" sheetId="43" r:id="rId44"/>
    <sheet name="12 U008" sheetId="44" r:id="rId45"/>
    <sheet name="13 A006" sheetId="45" r:id="rId46"/>
    <sheet name="14 E002" sheetId="46" r:id="rId47"/>
    <sheet name="14 E003" sheetId="47" r:id="rId48"/>
    <sheet name="14 S280" sheetId="48" r:id="rId49"/>
    <sheet name="15 P005" sheetId="49" r:id="rId50"/>
    <sheet name="15 S177" sheetId="50" r:id="rId51"/>
    <sheet name="15 S273" sheetId="51" r:id="rId52"/>
    <sheet name="15 S281" sheetId="52" r:id="rId53"/>
    <sheet name="16 P002" sheetId="53" r:id="rId54"/>
    <sheet name="16 S046" sheetId="54" r:id="rId55"/>
    <sheet name="16 S219" sheetId="55" r:id="rId56"/>
    <sheet name="18 E568" sheetId="56" r:id="rId57"/>
    <sheet name="18 G003" sheetId="57" r:id="rId58"/>
    <sheet name="18 M001" sheetId="58" r:id="rId59"/>
    <sheet name="18 P008" sheetId="59" r:id="rId60"/>
    <sheet name="19 J014" sheetId="60" r:id="rId61"/>
    <sheet name="20 E016" sheetId="61" r:id="rId62"/>
    <sheet name="20 S174" sheetId="62" r:id="rId63"/>
    <sheet name="20 S176" sheetId="63" r:id="rId64"/>
    <sheet name="20 S287" sheetId="64" r:id="rId65"/>
    <sheet name="21 P001" sheetId="65" r:id="rId66"/>
    <sheet name="22 M001" sheetId="66" r:id="rId67"/>
    <sheet name="22 R003" sheetId="67" r:id="rId68"/>
    <sheet name="22 R005" sheetId="68" r:id="rId69"/>
    <sheet name="22 R008" sheetId="69" r:id="rId70"/>
    <sheet name="22 R009" sheetId="70" r:id="rId71"/>
    <sheet name="22 R010" sheetId="71" r:id="rId72"/>
    <sheet name="22 R011" sheetId="72" r:id="rId73"/>
    <sheet name="35 E013" sheetId="73" r:id="rId74"/>
    <sheet name="35 M002" sheetId="74" r:id="rId75"/>
    <sheet name="36 P001" sheetId="75" r:id="rId76"/>
    <sheet name="38 S190" sheetId="76" r:id="rId77"/>
    <sheet name="40 P002" sheetId="77" r:id="rId78"/>
    <sheet name="43 E001" sheetId="78" r:id="rId79"/>
    <sheet name="43 G010" sheetId="79" r:id="rId80"/>
    <sheet name="43 M001" sheetId="80" r:id="rId81"/>
    <sheet name="45 G001" sheetId="81" r:id="rId82"/>
    <sheet name="45 G002" sheetId="82" r:id="rId83"/>
    <sheet name="45 M001" sheetId="83" r:id="rId84"/>
    <sheet name="47 E033" sheetId="84" r:id="rId85"/>
    <sheet name="47 P010" sheetId="85" r:id="rId86"/>
    <sheet name="47 S010" sheetId="86" r:id="rId87"/>
    <sheet name="47 M001" sheetId="109" r:id="rId88"/>
    <sheet name="47 O001" sheetId="110" r:id="rId89"/>
    <sheet name="47 S249" sheetId="87" r:id="rId90"/>
    <sheet name="48 E011" sheetId="88" r:id="rId91"/>
    <sheet name="48 S303" sheetId="89" r:id="rId92"/>
    <sheet name="49 E009" sheetId="90" r:id="rId93"/>
    <sheet name="49 E010" sheetId="91" r:id="rId94"/>
    <sheet name="49 E011" sheetId="92" r:id="rId95"/>
    <sheet name="49 E013" sheetId="93" r:id="rId96"/>
    <sheet name="49 M001" sheetId="94" r:id="rId97"/>
    <sheet name="50 E001" sheetId="95" r:id="rId98"/>
    <sheet name="50 E007" sheetId="96" r:id="rId99"/>
    <sheet name="50 E011" sheetId="97" r:id="rId100"/>
    <sheet name="51 E036" sheetId="98" r:id="rId101"/>
    <sheet name="51 E043" sheetId="99" r:id="rId102"/>
    <sheet name="52 M001" sheetId="100" r:id="rId103"/>
    <sheet name="53 E561" sheetId="101" r:id="rId104"/>
    <sheet name="53 E579" sheetId="102" r:id="rId105"/>
    <sheet name="53 E580" sheetId="103" r:id="rId106"/>
    <sheet name="53 E581" sheetId="104" r:id="rId107"/>
    <sheet name="53 E582" sheetId="105" r:id="rId108"/>
    <sheet name="53 E585" sheetId="106" r:id="rId109"/>
    <sheet name="53 M001" sheetId="107" r:id="rId110"/>
    <sheet name="53 P552" sheetId="108" r:id="rId111"/>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R001'!$B$2:$W$38</definedName>
    <definedName name="_xlnm.Print_Area" localSheetId="22">'10 M001'!$B$2:$W$33</definedName>
    <definedName name="_xlnm.Print_Area" localSheetId="23">'11 E007'!$B$2:$W$33</definedName>
    <definedName name="_xlnm.Print_Area" localSheetId="24">'11 E010'!$B$2:$W$56</definedName>
    <definedName name="_xlnm.Print_Area" localSheetId="25">'11 E021'!$B$2:$W$34</definedName>
    <definedName name="_xlnm.Print_Area" localSheetId="26">'11 E032'!$B$2:$W$34</definedName>
    <definedName name="_xlnm.Print_Area" localSheetId="27">'11 M001'!$B$2:$W$35</definedName>
    <definedName name="_xlnm.Print_Area" localSheetId="28">'11 S072'!$B$2:$W$33</definedName>
    <definedName name="_xlnm.Print_Area" localSheetId="29">'11 S243'!$B$2:$W$76</definedName>
    <definedName name="_xlnm.Print_Area" localSheetId="30">'11 S247'!$B$2:$W$34</definedName>
    <definedName name="_xlnm.Print_Area" localSheetId="31">'11 S269'!$B$2:$W$33</definedName>
    <definedName name="_xlnm.Print_Area" localSheetId="32">'11 S270'!$B$2:$W$34</definedName>
    <definedName name="_xlnm.Print_Area" localSheetId="33">'11 S282'!$B$2:$W$33</definedName>
    <definedName name="_xlnm.Print_Area" localSheetId="34">'11 S283'!$B$2:$W$33</definedName>
    <definedName name="_xlnm.Print_Area" localSheetId="35">'11 S311'!$B$2:$W$33</definedName>
    <definedName name="_xlnm.Print_Area" localSheetId="36">'11 U083'!$B$2:$W$33</definedName>
    <definedName name="_xlnm.Print_Area" localSheetId="37">'12 E010'!$B$2:$W$62</definedName>
    <definedName name="_xlnm.Print_Area" localSheetId="38">'12 E022'!$B$2:$W$55</definedName>
    <definedName name="_xlnm.Print_Area" localSheetId="39">'12 E023'!$B$2:$W$67</definedName>
    <definedName name="_xlnm.Print_Area" localSheetId="40">'12 E025'!$B$2:$W$35</definedName>
    <definedName name="_xlnm.Print_Area" localSheetId="41">'12 E036'!$B$2:$W$33</definedName>
    <definedName name="_xlnm.Print_Area" localSheetId="42">'12 P016'!$B$2:$W$55</definedName>
    <definedName name="_xlnm.Print_Area" localSheetId="43">'12 P020'!$B$2:$W$71</definedName>
    <definedName name="_xlnm.Print_Area" localSheetId="44">'12 U008'!$B$2:$W$38</definedName>
    <definedName name="_xlnm.Print_Area" localSheetId="45">'13 A006'!$B$2:$W$35</definedName>
    <definedName name="_xlnm.Print_Area" localSheetId="46">'14 E002'!$B$2:$W$34</definedName>
    <definedName name="_xlnm.Print_Area" localSheetId="47">'14 E003'!$B$2:$W$40</definedName>
    <definedName name="_xlnm.Print_Area" localSheetId="48">'14 S280'!$B$2:$W$33</definedName>
    <definedName name="_xlnm.Print_Area" localSheetId="49">'15 P005'!$B$2:$W$35</definedName>
    <definedName name="_xlnm.Print_Area" localSheetId="50">'15 S177'!$B$2:$W$33</definedName>
    <definedName name="_xlnm.Print_Area" localSheetId="51">'15 S273'!$B$2:$W$33</definedName>
    <definedName name="_xlnm.Print_Area" localSheetId="52">'15 S281'!$B$2:$W$33</definedName>
    <definedName name="_xlnm.Print_Area" localSheetId="53">'16 P002'!$B$2:$W$33</definedName>
    <definedName name="_xlnm.Print_Area" localSheetId="54">'16 S046'!$B$2:$W$36</definedName>
    <definedName name="_xlnm.Print_Area" localSheetId="55">'16 S219'!$B$2:$W$33</definedName>
    <definedName name="_xlnm.Print_Area" localSheetId="56">'18 E568'!$B$2:$W$35</definedName>
    <definedName name="_xlnm.Print_Area" localSheetId="57">'18 G003'!$B$2:$W$33</definedName>
    <definedName name="_xlnm.Print_Area" localSheetId="58">'18 M001'!$B$2:$W$43</definedName>
    <definedName name="_xlnm.Print_Area" localSheetId="59">'18 P008'!$B$2:$W$36</definedName>
    <definedName name="_xlnm.Print_Area" localSheetId="60">'19 J014'!$B$2:$W$33</definedName>
    <definedName name="_xlnm.Print_Area" localSheetId="61">'20 E016'!$B$2:$W$38</definedName>
    <definedName name="_xlnm.Print_Area" localSheetId="62">'20 S174'!$B$2:$W$35</definedName>
    <definedName name="_xlnm.Print_Area" localSheetId="63">'20 S176'!$B$2:$W$33</definedName>
    <definedName name="_xlnm.Print_Area" localSheetId="64">'20 S287'!$B$2:$W$34</definedName>
    <definedName name="_xlnm.Print_Area" localSheetId="65">'21 P001'!$B$2:$W$36</definedName>
    <definedName name="_xlnm.Print_Area" localSheetId="66">'22 M001'!$B$2:$W$34</definedName>
    <definedName name="_xlnm.Print_Area" localSheetId="67">'22 R003'!$B$2:$W$37</definedName>
    <definedName name="_xlnm.Print_Area" localSheetId="68">'22 R005'!$B$2:$W$33</definedName>
    <definedName name="_xlnm.Print_Area" localSheetId="69">'22 R008'!$B$2:$W$39</definedName>
    <definedName name="_xlnm.Print_Area" localSheetId="70">'22 R009'!$B$2:$W$34</definedName>
    <definedName name="_xlnm.Print_Area" localSheetId="71">'22 R010'!$B$2:$W$33</definedName>
    <definedName name="_xlnm.Print_Area" localSheetId="72">'22 R011'!$B$2:$W$36</definedName>
    <definedName name="_xlnm.Print_Area" localSheetId="73">'35 E013'!$B$2:$W$45</definedName>
    <definedName name="_xlnm.Print_Area" localSheetId="74">'35 M002'!$B$2:$W$39</definedName>
    <definedName name="_xlnm.Print_Area" localSheetId="75">'36 P001'!$B$2:$W$37</definedName>
    <definedName name="_xlnm.Print_Area" localSheetId="76">'38 S190'!$B$2:$W$40</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U012'!$B$2:$W$35</definedName>
    <definedName name="_xlnm.Print_Area" localSheetId="77">'40 P002'!$B$2:$W$40</definedName>
    <definedName name="_xlnm.Print_Area" localSheetId="78">'43 E001'!$B$2:$W$35</definedName>
    <definedName name="_xlnm.Print_Area" localSheetId="79">'43 G010'!$B$2:$W$33</definedName>
    <definedName name="_xlnm.Print_Area" localSheetId="80">'43 M001'!$B$2:$W$33</definedName>
    <definedName name="_xlnm.Print_Area" localSheetId="81">'45 G001'!$B$2:$W$34</definedName>
    <definedName name="_xlnm.Print_Area" localSheetId="82">'45 G002'!$B$2:$W$34</definedName>
    <definedName name="_xlnm.Print_Area" localSheetId="83">'45 M001'!$B$2:$W$34</definedName>
    <definedName name="_xlnm.Print_Area" localSheetId="84">'47 E033'!$B$2:$W$38</definedName>
    <definedName name="_xlnm.Print_Area" localSheetId="87">'47 M001'!$B$2:$W$33</definedName>
    <definedName name="_xlnm.Print_Area" localSheetId="88">'47 O001'!$B$2:$W$33</definedName>
    <definedName name="_xlnm.Print_Area" localSheetId="85">'47 P010'!$B$2:$W$38</definedName>
    <definedName name="_xlnm.Print_Area" localSheetId="86">'47 S010'!$B$2:$W$36</definedName>
    <definedName name="_xlnm.Print_Area" localSheetId="89">'47 S249'!$B$2:$W$34</definedName>
    <definedName name="_xlnm.Print_Area" localSheetId="90">'48 E011'!$B$2:$W$36</definedName>
    <definedName name="_xlnm.Print_Area" localSheetId="91">'48 S303'!$B$2:$W$33</definedName>
    <definedName name="_xlnm.Print_Area" localSheetId="92">'49 E009'!$B$2:$W$49</definedName>
    <definedName name="_xlnm.Print_Area" localSheetId="93">'49 E010'!$B$2:$W$36</definedName>
    <definedName name="_xlnm.Print_Area" localSheetId="94">'49 E011'!$B$2:$W$33</definedName>
    <definedName name="_xlnm.Print_Area" localSheetId="95">'49 E013'!$B$2:$W$33</definedName>
    <definedName name="_xlnm.Print_Area" localSheetId="96">'49 M001'!$B$2:$W$33</definedName>
    <definedName name="_xlnm.Print_Area" localSheetId="9">'5 E002'!$B$2:$W$36</definedName>
    <definedName name="_xlnm.Print_Area" localSheetId="10">'5 M001'!$B$2:$W$33</definedName>
    <definedName name="_xlnm.Print_Area" localSheetId="11">'5 P005'!$B$2:$W$33</definedName>
    <definedName name="_xlnm.Print_Area" localSheetId="97">'50 E001'!$B$2:$W$37</definedName>
    <definedName name="_xlnm.Print_Area" localSheetId="98">'50 E007'!$B$2:$W$35</definedName>
    <definedName name="_xlnm.Print_Area" localSheetId="99">'50 E011'!$B$2:$W$34</definedName>
    <definedName name="_xlnm.Print_Area" localSheetId="100">'51 E036'!$B$2:$W$38</definedName>
    <definedName name="_xlnm.Print_Area" localSheetId="101">'51 E043'!$B$2:$W$33</definedName>
    <definedName name="_xlnm.Print_Area" localSheetId="102">'52 M001'!$B$2:$W$36</definedName>
    <definedName name="_xlnm.Print_Area" localSheetId="103">'53 E561'!$B$2:$W$39</definedName>
    <definedName name="_xlnm.Print_Area" localSheetId="104">'53 E579'!$B$2:$W$34</definedName>
    <definedName name="_xlnm.Print_Area" localSheetId="105">'53 E580'!$B$2:$W$33</definedName>
    <definedName name="_xlnm.Print_Area" localSheetId="106">'53 E581'!$B$2:$W$33</definedName>
    <definedName name="_xlnm.Print_Area" localSheetId="107">'53 E582'!$B$2:$W$39</definedName>
    <definedName name="_xlnm.Print_Area" localSheetId="108">'53 E585'!$B$2:$W$33</definedName>
    <definedName name="_xlnm.Print_Area" localSheetId="109">'53 M001'!$B$2:$W$34</definedName>
    <definedName name="_xlnm.Print_Area" localSheetId="110">'53 P552'!$B$2:$W$33</definedName>
    <definedName name="_xlnm.Print_Area" localSheetId="12">'6 M001'!$B$2:$W$37</definedName>
    <definedName name="_xlnm.Print_Area" localSheetId="13">'7 A900'!$B$2:$W$47</definedName>
    <definedName name="_xlnm.Print_Area" localSheetId="14">'8 B004'!$B$2:$W$33</definedName>
    <definedName name="_xlnm.Print_Area" localSheetId="15">'8 S052'!$B$2:$W$33</definedName>
    <definedName name="_xlnm.Print_Area" localSheetId="16">'8 S053'!$B$2:$W$33</definedName>
    <definedName name="_xlnm.Print_Area" localSheetId="17">'8 S290'!$B$2:$W$34</definedName>
    <definedName name="_xlnm.Print_Area" localSheetId="18">'8 S292'!$B$2:$W$33</definedName>
    <definedName name="_xlnm.Print_Area" localSheetId="19">'8 S293'!$B$2:$W$33</definedName>
    <definedName name="_xlnm.Print_Area" localSheetId="20">'8 S304'!$B$2:$W$36</definedName>
    <definedName name="_xlnm.Print_Area" localSheetId="21">'9 P001'!$B$2:$W$34</definedName>
    <definedName name="_xlnm.Print_Area" localSheetId="0">Financiero!$A$1:$K$47</definedName>
    <definedName name="_xlnm.Print_Area" localSheetId="1">Físico!$A$1:$L$44</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M001'!$1:$5</definedName>
    <definedName name="_xlnm.Print_Titles" localSheetId="23">'11 E007'!$1:$5</definedName>
    <definedName name="_xlnm.Print_Titles" localSheetId="24">'11 E010'!$1:$5</definedName>
    <definedName name="_xlnm.Print_Titles" localSheetId="25">'11 E021'!$1:$5</definedName>
    <definedName name="_xlnm.Print_Titles" localSheetId="26">'11 E032'!$1:$5</definedName>
    <definedName name="_xlnm.Print_Titles" localSheetId="27">'11 M001'!$1:$5</definedName>
    <definedName name="_xlnm.Print_Titles" localSheetId="28">'11 S072'!$1:$5</definedName>
    <definedName name="_xlnm.Print_Titles" localSheetId="29">'11 S243'!$1:$5</definedName>
    <definedName name="_xlnm.Print_Titles" localSheetId="30">'11 S247'!$1:$5</definedName>
    <definedName name="_xlnm.Print_Titles" localSheetId="31">'11 S269'!$1:$5</definedName>
    <definedName name="_xlnm.Print_Titles" localSheetId="32">'11 S270'!$1:$5</definedName>
    <definedName name="_xlnm.Print_Titles" localSheetId="33">'11 S282'!$1:$5</definedName>
    <definedName name="_xlnm.Print_Titles" localSheetId="34">'11 S283'!$1:$5</definedName>
    <definedName name="_xlnm.Print_Titles" localSheetId="35">'11 S311'!$1:$5</definedName>
    <definedName name="_xlnm.Print_Titles" localSheetId="36">'11 U083'!$1:$5</definedName>
    <definedName name="_xlnm.Print_Titles" localSheetId="37">'12 E010'!$1:$5</definedName>
    <definedName name="_xlnm.Print_Titles" localSheetId="38">'12 E022'!$1:$5</definedName>
    <definedName name="_xlnm.Print_Titles" localSheetId="39">'12 E023'!$1:$5</definedName>
    <definedName name="_xlnm.Print_Titles" localSheetId="40">'12 E025'!$1:$5</definedName>
    <definedName name="_xlnm.Print_Titles" localSheetId="41">'12 E036'!$1:$5</definedName>
    <definedName name="_xlnm.Print_Titles" localSheetId="42">'12 P016'!$1:$5</definedName>
    <definedName name="_xlnm.Print_Titles" localSheetId="43">'12 P020'!$1:$5</definedName>
    <definedName name="_xlnm.Print_Titles" localSheetId="44">'12 U008'!$1:$5</definedName>
    <definedName name="_xlnm.Print_Titles" localSheetId="45">'13 A006'!$1:$5</definedName>
    <definedName name="_xlnm.Print_Titles" localSheetId="46">'14 E002'!$1:$5</definedName>
    <definedName name="_xlnm.Print_Titles" localSheetId="47">'14 E003'!$1:$5</definedName>
    <definedName name="_xlnm.Print_Titles" localSheetId="48">'14 S280'!$1:$5</definedName>
    <definedName name="_xlnm.Print_Titles" localSheetId="49">'15 P005'!$1:$5</definedName>
    <definedName name="_xlnm.Print_Titles" localSheetId="50">'15 S177'!$1:$5</definedName>
    <definedName name="_xlnm.Print_Titles" localSheetId="51">'15 S273'!$1:$5</definedName>
    <definedName name="_xlnm.Print_Titles" localSheetId="52">'15 S281'!$1:$5</definedName>
    <definedName name="_xlnm.Print_Titles" localSheetId="53">'16 P002'!$1:$5</definedName>
    <definedName name="_xlnm.Print_Titles" localSheetId="54">'16 S046'!$1:$5</definedName>
    <definedName name="_xlnm.Print_Titles" localSheetId="55">'16 S219'!$1:$5</definedName>
    <definedName name="_xlnm.Print_Titles" localSheetId="56">'18 E568'!$1:$5</definedName>
    <definedName name="_xlnm.Print_Titles" localSheetId="57">'18 G003'!$1:$5</definedName>
    <definedName name="_xlnm.Print_Titles" localSheetId="58">'18 M001'!$1:$5</definedName>
    <definedName name="_xlnm.Print_Titles" localSheetId="59">'18 P008'!$1:$5</definedName>
    <definedName name="_xlnm.Print_Titles" localSheetId="60">'19 J014'!$1:$5</definedName>
    <definedName name="_xlnm.Print_Titles" localSheetId="61">'20 E016'!$1:$5</definedName>
    <definedName name="_xlnm.Print_Titles" localSheetId="62">'20 S174'!$1:$5</definedName>
    <definedName name="_xlnm.Print_Titles" localSheetId="63">'20 S176'!$1:$5</definedName>
    <definedName name="_xlnm.Print_Titles" localSheetId="64">'20 S287'!$1:$5</definedName>
    <definedName name="_xlnm.Print_Titles" localSheetId="65">'21 P001'!$1:$5</definedName>
    <definedName name="_xlnm.Print_Titles" localSheetId="66">'22 M001'!$1:$5</definedName>
    <definedName name="_xlnm.Print_Titles" localSheetId="67">'22 R003'!$1:$5</definedName>
    <definedName name="_xlnm.Print_Titles" localSheetId="68">'22 R005'!$1:$5</definedName>
    <definedName name="_xlnm.Print_Titles" localSheetId="69">'22 R008'!$1:$5</definedName>
    <definedName name="_xlnm.Print_Titles" localSheetId="70">'22 R009'!$1:$5</definedName>
    <definedName name="_xlnm.Print_Titles" localSheetId="71">'22 R010'!$1:$5</definedName>
    <definedName name="_xlnm.Print_Titles" localSheetId="72">'22 R011'!$1:$5</definedName>
    <definedName name="_xlnm.Print_Titles" localSheetId="73">'35 E013'!$1:$5</definedName>
    <definedName name="_xlnm.Print_Titles" localSheetId="74">'35 M002'!$1:$5</definedName>
    <definedName name="_xlnm.Print_Titles" localSheetId="75">'36 P001'!$1:$5</definedName>
    <definedName name="_xlnm.Print_Titles" localSheetId="76">'38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7">'40 P002'!$1:$5</definedName>
    <definedName name="_xlnm.Print_Titles" localSheetId="78">'43 E001'!$1:$5</definedName>
    <definedName name="_xlnm.Print_Titles" localSheetId="79">'43 G010'!$1:$5</definedName>
    <definedName name="_xlnm.Print_Titles" localSheetId="80">'43 M001'!$1:$5</definedName>
    <definedName name="_xlnm.Print_Titles" localSheetId="81">'45 G001'!$1:$5</definedName>
    <definedName name="_xlnm.Print_Titles" localSheetId="82">'45 G002'!$1:$5</definedName>
    <definedName name="_xlnm.Print_Titles" localSheetId="83">'45 M001'!$1:$5</definedName>
    <definedName name="_xlnm.Print_Titles" localSheetId="84">'47 E033'!$1:$5</definedName>
    <definedName name="_xlnm.Print_Titles" localSheetId="87">'47 M001'!$1:$5</definedName>
    <definedName name="_xlnm.Print_Titles" localSheetId="88">'47 O001'!$1:$5</definedName>
    <definedName name="_xlnm.Print_Titles" localSheetId="85">'47 P010'!$1:$5</definedName>
    <definedName name="_xlnm.Print_Titles" localSheetId="86">'47 S010'!$1:$5</definedName>
    <definedName name="_xlnm.Print_Titles" localSheetId="89">'47 S249'!$1:$5</definedName>
    <definedName name="_xlnm.Print_Titles" localSheetId="90">'48 E011'!$1:$5</definedName>
    <definedName name="_xlnm.Print_Titles" localSheetId="91">'48 S303'!$1:$5</definedName>
    <definedName name="_xlnm.Print_Titles" localSheetId="92">'49 E009'!$1:$5</definedName>
    <definedName name="_xlnm.Print_Titles" localSheetId="93">'49 E010'!$1:$5</definedName>
    <definedName name="_xlnm.Print_Titles" localSheetId="94">'49 E011'!$1:$5</definedName>
    <definedName name="_xlnm.Print_Titles" localSheetId="95">'49 E013'!$1:$5</definedName>
    <definedName name="_xlnm.Print_Titles" localSheetId="96">'49 M001'!$1:$5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E582'!$1:$5</definedName>
    <definedName name="_xlnm.Print_Titles" localSheetId="108">'53 E585'!$1:$5</definedName>
    <definedName name="_xlnm.Print_Titles" localSheetId="109">'53 M001'!$1:$5</definedName>
    <definedName name="_xlnm.Print_Titles" localSheetId="110">'53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1" i="44" l="1"/>
  <c r="V31" i="44"/>
  <c r="T31" i="44"/>
  <c r="W30" i="44"/>
  <c r="W64" i="43"/>
  <c r="V64" i="43"/>
  <c r="T64" i="43"/>
  <c r="W63" i="43"/>
  <c r="W62" i="43"/>
  <c r="V62" i="43"/>
  <c r="T62" i="43"/>
  <c r="W61" i="43"/>
  <c r="W48" i="42"/>
  <c r="V48" i="42"/>
  <c r="T48" i="42"/>
  <c r="W47" i="42"/>
  <c r="W60" i="39"/>
  <c r="V60" i="39"/>
  <c r="T60" i="39"/>
  <c r="W59" i="39"/>
  <c r="W58" i="39"/>
  <c r="V58" i="39"/>
  <c r="T58" i="39"/>
  <c r="W57" i="39"/>
  <c r="W56" i="39"/>
  <c r="V56" i="39"/>
  <c r="T56" i="39"/>
  <c r="W55" i="39"/>
  <c r="W48" i="38"/>
  <c r="V48" i="38"/>
  <c r="T48" i="38"/>
  <c r="W47" i="38"/>
  <c r="W46" i="38"/>
  <c r="V46" i="38"/>
  <c r="T46" i="38"/>
  <c r="W45" i="38"/>
  <c r="W44" i="38"/>
  <c r="V44" i="38"/>
  <c r="T44" i="38"/>
  <c r="W43" i="38"/>
  <c r="W47" i="37"/>
  <c r="V47" i="37"/>
  <c r="T47" i="37"/>
  <c r="W46" i="37"/>
  <c r="W45" i="37"/>
  <c r="V45" i="37"/>
  <c r="T45" i="37"/>
  <c r="W44" i="37"/>
  <c r="W43" i="37"/>
  <c r="V43" i="37"/>
  <c r="T43" i="37"/>
  <c r="W42" i="37"/>
  <c r="W41" i="37"/>
  <c r="V41" i="37"/>
  <c r="T41" i="37"/>
  <c r="W40" i="37"/>
  <c r="W34" i="112"/>
  <c r="V34" i="112"/>
  <c r="T34" i="112"/>
  <c r="W33" i="112"/>
  <c r="V22" i="112"/>
  <c r="W22" i="112"/>
  <c r="V23" i="112"/>
  <c r="W23" i="112"/>
  <c r="V24" i="112"/>
  <c r="W24" i="112"/>
  <c r="V25" i="112"/>
  <c r="W25" i="112"/>
  <c r="V26" i="112"/>
  <c r="W26" i="112"/>
  <c r="V27" i="112"/>
  <c r="W27" i="112"/>
  <c r="W31" i="112"/>
  <c r="T32" i="112"/>
  <c r="V32" i="112"/>
  <c r="W32" i="112"/>
  <c r="W35" i="112"/>
  <c r="T36" i="112"/>
  <c r="V36" i="112"/>
  <c r="W36" i="112"/>
  <c r="W37" i="112"/>
  <c r="T38" i="112"/>
  <c r="V38" i="112"/>
  <c r="W38" i="112"/>
  <c r="W39" i="112"/>
  <c r="T40" i="112"/>
  <c r="V40" i="112"/>
  <c r="W40" i="112"/>
  <c r="I11" i="2"/>
  <c r="H11" i="2"/>
  <c r="K11" i="2"/>
  <c r="G11" i="2"/>
  <c r="J11" i="2"/>
  <c r="W26" i="110"/>
  <c r="V26" i="110"/>
  <c r="T26" i="110"/>
  <c r="W25" i="110"/>
  <c r="W26" i="109"/>
  <c r="V26" i="109"/>
  <c r="T26" i="109"/>
  <c r="W25" i="109"/>
  <c r="V21" i="108"/>
  <c r="W21" i="108"/>
  <c r="W25" i="108"/>
  <c r="T26" i="108"/>
  <c r="V26" i="108"/>
  <c r="W26" i="108"/>
  <c r="V21" i="107"/>
  <c r="W21" i="107"/>
  <c r="V22" i="107"/>
  <c r="W22" i="107"/>
  <c r="W26" i="107"/>
  <c r="T27" i="107"/>
  <c r="V27" i="107"/>
  <c r="W27" i="107"/>
  <c r="V21" i="106"/>
  <c r="W21" i="106"/>
  <c r="W25" i="106"/>
  <c r="T26" i="106"/>
  <c r="V26" i="106"/>
  <c r="W26" i="106"/>
  <c r="V21" i="105"/>
  <c r="W21" i="105"/>
  <c r="V22" i="105"/>
  <c r="W22" i="105"/>
  <c r="V23" i="105"/>
  <c r="W23" i="105"/>
  <c r="V24" i="105"/>
  <c r="W24" i="105"/>
  <c r="V25" i="105"/>
  <c r="W25" i="105"/>
  <c r="V26" i="105"/>
  <c r="W26" i="105"/>
  <c r="V27" i="105"/>
  <c r="W27" i="105"/>
  <c r="W31" i="105"/>
  <c r="T32" i="105"/>
  <c r="V32" i="105"/>
  <c r="W32" i="105"/>
  <c r="V21" i="104"/>
  <c r="W21" i="104"/>
  <c r="W25" i="104"/>
  <c r="T26" i="104"/>
  <c r="V26" i="104"/>
  <c r="W26" i="104"/>
  <c r="V21" i="103"/>
  <c r="W21" i="103"/>
  <c r="W25" i="103"/>
  <c r="T26" i="103"/>
  <c r="V26" i="103"/>
  <c r="W26" i="103"/>
  <c r="V21" i="102"/>
  <c r="W21" i="102"/>
  <c r="V22" i="102"/>
  <c r="W22" i="102"/>
  <c r="W26" i="102"/>
  <c r="T27" i="102"/>
  <c r="V27" i="102"/>
  <c r="W27" i="102"/>
  <c r="V21" i="101"/>
  <c r="W21" i="101"/>
  <c r="V22" i="101"/>
  <c r="W22" i="101"/>
  <c r="V23" i="101"/>
  <c r="W23" i="101"/>
  <c r="V24" i="101"/>
  <c r="W24" i="101"/>
  <c r="V25" i="101"/>
  <c r="W25" i="101"/>
  <c r="V26" i="101"/>
  <c r="W26" i="101"/>
  <c r="V27" i="101"/>
  <c r="W27" i="101"/>
  <c r="W31" i="101"/>
  <c r="T32" i="101"/>
  <c r="V32" i="101"/>
  <c r="W32" i="101"/>
  <c r="V21" i="100"/>
  <c r="W21" i="100"/>
  <c r="V22" i="100"/>
  <c r="W22" i="100"/>
  <c r="V23" i="100"/>
  <c r="W23" i="100"/>
  <c r="V24" i="100"/>
  <c r="W24" i="100"/>
  <c r="W28" i="100"/>
  <c r="T29" i="100"/>
  <c r="V29" i="100"/>
  <c r="W29" i="100"/>
  <c r="V21" i="99"/>
  <c r="W21" i="99"/>
  <c r="W25" i="99"/>
  <c r="T26" i="99"/>
  <c r="V26" i="99"/>
  <c r="W26" i="99"/>
  <c r="V21" i="98"/>
  <c r="W21" i="98"/>
  <c r="V22" i="98"/>
  <c r="W22" i="98"/>
  <c r="V23" i="98"/>
  <c r="W23" i="98"/>
  <c r="V24" i="98"/>
  <c r="W24" i="98"/>
  <c r="V25" i="98"/>
  <c r="W25" i="98"/>
  <c r="V26" i="98"/>
  <c r="W26" i="98"/>
  <c r="W30" i="98"/>
  <c r="T31" i="98"/>
  <c r="V31" i="98"/>
  <c r="W31" i="98"/>
  <c r="V21" i="97"/>
  <c r="W21" i="97"/>
  <c r="V22" i="97"/>
  <c r="W22" i="97"/>
  <c r="W26" i="97"/>
  <c r="T27" i="97"/>
  <c r="V27" i="97"/>
  <c r="W27" i="97"/>
  <c r="V21" i="96"/>
  <c r="W21" i="96"/>
  <c r="V22" i="96"/>
  <c r="W22" i="96"/>
  <c r="V23" i="96"/>
  <c r="W23" i="96"/>
  <c r="W27" i="96"/>
  <c r="T28" i="96"/>
  <c r="V28" i="96"/>
  <c r="W28" i="96"/>
  <c r="V21" i="95"/>
  <c r="W21" i="95"/>
  <c r="V22" i="95"/>
  <c r="W22" i="95"/>
  <c r="V23" i="95"/>
  <c r="W23" i="95"/>
  <c r="V24" i="95"/>
  <c r="W24" i="95"/>
  <c r="V25" i="95"/>
  <c r="W25" i="95"/>
  <c r="W29" i="95"/>
  <c r="T30" i="95"/>
  <c r="V30" i="95"/>
  <c r="W30" i="95"/>
  <c r="V21" i="94"/>
  <c r="W21" i="94"/>
  <c r="W25" i="94"/>
  <c r="T26" i="94"/>
  <c r="V26" i="94"/>
  <c r="W26" i="94"/>
  <c r="V21" i="93"/>
  <c r="W21" i="93"/>
  <c r="W25" i="93"/>
  <c r="T26" i="93"/>
  <c r="V26" i="93"/>
  <c r="W26" i="93"/>
  <c r="V21" i="92"/>
  <c r="W21" i="92"/>
  <c r="W25" i="92"/>
  <c r="T26" i="92"/>
  <c r="V26" i="92"/>
  <c r="W26" i="92"/>
  <c r="V21" i="91"/>
  <c r="W21" i="91"/>
  <c r="V22" i="91"/>
  <c r="W22" i="91"/>
  <c r="V23" i="91"/>
  <c r="W23" i="91"/>
  <c r="V24" i="91"/>
  <c r="W24" i="91"/>
  <c r="W28" i="91"/>
  <c r="T29" i="91"/>
  <c r="V29" i="91"/>
  <c r="W29" i="91"/>
  <c r="V21" i="90"/>
  <c r="W21" i="90"/>
  <c r="V22" i="90"/>
  <c r="W22" i="90"/>
  <c r="V23" i="90"/>
  <c r="W23" i="90"/>
  <c r="V24" i="90"/>
  <c r="W24" i="90"/>
  <c r="V25" i="90"/>
  <c r="W25" i="90"/>
  <c r="V26" i="90"/>
  <c r="W26" i="90"/>
  <c r="V27" i="90"/>
  <c r="W27" i="90"/>
  <c r="V28" i="90"/>
  <c r="W28" i="90"/>
  <c r="V29" i="90"/>
  <c r="W29" i="90"/>
  <c r="V30" i="90"/>
  <c r="W30" i="90"/>
  <c r="V31" i="90"/>
  <c r="W31" i="90"/>
  <c r="V32" i="90"/>
  <c r="W32" i="90"/>
  <c r="V33" i="90"/>
  <c r="W33" i="90"/>
  <c r="V34" i="90"/>
  <c r="W34" i="90"/>
  <c r="V35" i="90"/>
  <c r="W35" i="90"/>
  <c r="W39" i="90"/>
  <c r="T40" i="90"/>
  <c r="V40" i="90"/>
  <c r="W40" i="90"/>
  <c r="W41" i="90"/>
  <c r="T42" i="90"/>
  <c r="V42" i="90"/>
  <c r="W42" i="90"/>
  <c r="V21" i="89"/>
  <c r="W21" i="89"/>
  <c r="W25" i="89"/>
  <c r="T26" i="89"/>
  <c r="V26" i="89"/>
  <c r="W26" i="89"/>
  <c r="V21" i="88"/>
  <c r="W21" i="88"/>
  <c r="V22" i="88"/>
  <c r="W22" i="88"/>
  <c r="W26" i="88"/>
  <c r="T27" i="88"/>
  <c r="V27" i="88"/>
  <c r="W27" i="88"/>
  <c r="W28" i="88"/>
  <c r="T29" i="88"/>
  <c r="V29" i="88"/>
  <c r="W29" i="88"/>
  <c r="V21" i="87"/>
  <c r="W21" i="87"/>
  <c r="V22" i="87"/>
  <c r="W22" i="87"/>
  <c r="W26" i="87"/>
  <c r="T27" i="87"/>
  <c r="V27" i="87"/>
  <c r="W27" i="87"/>
  <c r="V21" i="86"/>
  <c r="W21" i="86"/>
  <c r="V22" i="86"/>
  <c r="W22" i="86"/>
  <c r="V23" i="86"/>
  <c r="W23" i="86"/>
  <c r="V24" i="86"/>
  <c r="W24" i="86"/>
  <c r="W28" i="86"/>
  <c r="T29" i="86"/>
  <c r="V29" i="86"/>
  <c r="W29" i="86"/>
  <c r="V21" i="85"/>
  <c r="W21" i="85"/>
  <c r="V22" i="85"/>
  <c r="W22" i="85"/>
  <c r="V23" i="85"/>
  <c r="W23" i="85"/>
  <c r="V24" i="85"/>
  <c r="W24" i="85"/>
  <c r="V25" i="85"/>
  <c r="W25" i="85"/>
  <c r="V26" i="85"/>
  <c r="W26" i="85"/>
  <c r="W30" i="85"/>
  <c r="T31" i="85"/>
  <c r="V31" i="85"/>
  <c r="W31" i="85"/>
  <c r="V21" i="84"/>
  <c r="W21" i="84"/>
  <c r="V22" i="84"/>
  <c r="W22" i="84"/>
  <c r="V23" i="84"/>
  <c r="W23" i="84"/>
  <c r="V24" i="84"/>
  <c r="W24" i="84"/>
  <c r="V25" i="84"/>
  <c r="W25" i="84"/>
  <c r="V26" i="84"/>
  <c r="W26" i="84"/>
  <c r="W30" i="84"/>
  <c r="T31" i="84"/>
  <c r="V31" i="84"/>
  <c r="W31" i="84"/>
  <c r="V21" i="83"/>
  <c r="W21" i="83"/>
  <c r="V22" i="83"/>
  <c r="W22" i="83"/>
  <c r="W26" i="83"/>
  <c r="T27" i="83"/>
  <c r="V27" i="83"/>
  <c r="W27" i="83"/>
  <c r="V21" i="82"/>
  <c r="W21" i="82"/>
  <c r="V22" i="82"/>
  <c r="W22" i="82"/>
  <c r="W26" i="82"/>
  <c r="T27" i="82"/>
  <c r="V27" i="82"/>
  <c r="W27" i="82"/>
  <c r="V21" i="81"/>
  <c r="W21" i="81"/>
  <c r="V22" i="81"/>
  <c r="W22" i="81"/>
  <c r="W26" i="81"/>
  <c r="T27" i="81"/>
  <c r="V27" i="81"/>
  <c r="W27" i="81"/>
  <c r="V21" i="80"/>
  <c r="W21" i="80"/>
  <c r="W25" i="80"/>
  <c r="T26" i="80"/>
  <c r="V26" i="80"/>
  <c r="W26" i="80"/>
  <c r="V21" i="79"/>
  <c r="W21" i="79"/>
  <c r="W25" i="79"/>
  <c r="T26" i="79"/>
  <c r="V26" i="79"/>
  <c r="W26" i="79"/>
  <c r="V21" i="78"/>
  <c r="W21" i="78"/>
  <c r="V22" i="78"/>
  <c r="W22" i="78"/>
  <c r="V23" i="78"/>
  <c r="W23" i="78"/>
  <c r="W27" i="78"/>
  <c r="T28" i="78"/>
  <c r="V28" i="78"/>
  <c r="W28" i="78"/>
  <c r="V21" i="77"/>
  <c r="W21" i="77"/>
  <c r="V22" i="77"/>
  <c r="W22" i="77"/>
  <c r="V23" i="77"/>
  <c r="W23" i="77"/>
  <c r="V24" i="77"/>
  <c r="W24" i="77"/>
  <c r="V25" i="77"/>
  <c r="W25" i="77"/>
  <c r="V26" i="77"/>
  <c r="W26" i="77"/>
  <c r="V27" i="77"/>
  <c r="W27" i="77"/>
  <c r="V28" i="77"/>
  <c r="W28" i="77"/>
  <c r="W32" i="77"/>
  <c r="T33" i="77"/>
  <c r="V33" i="77"/>
  <c r="W33" i="77"/>
  <c r="V21" i="76"/>
  <c r="W21" i="76"/>
  <c r="V22" i="76"/>
  <c r="W22" i="76"/>
  <c r="V23" i="76"/>
  <c r="W23" i="76"/>
  <c r="V24" i="76"/>
  <c r="W24" i="76"/>
  <c r="V25" i="76"/>
  <c r="W25" i="76"/>
  <c r="V26" i="76"/>
  <c r="W26" i="76"/>
  <c r="V27" i="76"/>
  <c r="W27" i="76"/>
  <c r="V28" i="76"/>
  <c r="W28" i="76"/>
  <c r="W32" i="76"/>
  <c r="T33" i="76"/>
  <c r="V33" i="76"/>
  <c r="W33" i="76"/>
  <c r="V21" i="75"/>
  <c r="W21" i="75"/>
  <c r="V22" i="75"/>
  <c r="W22" i="75"/>
  <c r="V23" i="75"/>
  <c r="W23" i="75"/>
  <c r="W27" i="75"/>
  <c r="T28" i="75"/>
  <c r="V28" i="75"/>
  <c r="W28" i="75"/>
  <c r="W29" i="75"/>
  <c r="T30" i="75"/>
  <c r="V30" i="75"/>
  <c r="W30" i="75"/>
  <c r="V21" i="74"/>
  <c r="W21" i="74"/>
  <c r="V22" i="74"/>
  <c r="W22" i="74"/>
  <c r="V23" i="74"/>
  <c r="W23" i="74"/>
  <c r="V24" i="74"/>
  <c r="W24" i="74"/>
  <c r="V25" i="74"/>
  <c r="W25" i="74"/>
  <c r="V26" i="74"/>
  <c r="W26" i="74"/>
  <c r="V27" i="74"/>
  <c r="W27" i="74"/>
  <c r="W31" i="74"/>
  <c r="T32" i="74"/>
  <c r="V32" i="74"/>
  <c r="W32" i="74"/>
  <c r="V21" i="73"/>
  <c r="W21" i="73"/>
  <c r="V22" i="73"/>
  <c r="W22" i="73"/>
  <c r="V23" i="73"/>
  <c r="W23" i="73"/>
  <c r="V24" i="73"/>
  <c r="W24" i="73"/>
  <c r="V25" i="73"/>
  <c r="W25" i="73"/>
  <c r="V26" i="73"/>
  <c r="W26" i="73"/>
  <c r="V27" i="73"/>
  <c r="W27" i="73"/>
  <c r="V28" i="73"/>
  <c r="W28" i="73"/>
  <c r="V29" i="73"/>
  <c r="W29" i="73"/>
  <c r="V30" i="73"/>
  <c r="W30" i="73"/>
  <c r="V31" i="73"/>
  <c r="W31" i="73"/>
  <c r="V32" i="73"/>
  <c r="W32" i="73"/>
  <c r="V33" i="73"/>
  <c r="W33" i="73"/>
  <c r="W37" i="73"/>
  <c r="T38" i="73"/>
  <c r="V38" i="73"/>
  <c r="W38" i="73"/>
  <c r="V21" i="72"/>
  <c r="W21" i="72"/>
  <c r="V22" i="72"/>
  <c r="W22" i="72"/>
  <c r="W26" i="72"/>
  <c r="T27" i="72"/>
  <c r="V27" i="72"/>
  <c r="W27" i="72"/>
  <c r="W28" i="72"/>
  <c r="T29" i="72"/>
  <c r="V29" i="72"/>
  <c r="W29" i="72"/>
  <c r="V21" i="71"/>
  <c r="W21" i="71"/>
  <c r="W25" i="71"/>
  <c r="T26" i="71"/>
  <c r="V26" i="71"/>
  <c r="W26" i="71"/>
  <c r="V21" i="70"/>
  <c r="W21" i="70"/>
  <c r="V22" i="70"/>
  <c r="W22" i="70"/>
  <c r="W26" i="70"/>
  <c r="T27" i="70"/>
  <c r="V27" i="70"/>
  <c r="W27" i="70"/>
  <c r="V21" i="69"/>
  <c r="W21" i="69"/>
  <c r="V22" i="69"/>
  <c r="W22" i="69"/>
  <c r="V23" i="69"/>
  <c r="W23" i="69"/>
  <c r="V24" i="69"/>
  <c r="W24" i="69"/>
  <c r="V25" i="69"/>
  <c r="W25" i="69"/>
  <c r="W29" i="69"/>
  <c r="T30" i="69"/>
  <c r="V30" i="69"/>
  <c r="W30" i="69"/>
  <c r="W31" i="69"/>
  <c r="T32" i="69"/>
  <c r="V32" i="69"/>
  <c r="W32" i="69"/>
  <c r="V21" i="68"/>
  <c r="W21" i="68"/>
  <c r="W25" i="68"/>
  <c r="T26" i="68"/>
  <c r="V26" i="68"/>
  <c r="W26" i="68"/>
  <c r="V21" i="67"/>
  <c r="W21" i="67"/>
  <c r="V22" i="67"/>
  <c r="W22" i="67"/>
  <c r="V23" i="67"/>
  <c r="W23" i="67"/>
  <c r="W27" i="67"/>
  <c r="T28" i="67"/>
  <c r="V28" i="67"/>
  <c r="W28" i="67"/>
  <c r="W29" i="67"/>
  <c r="T30" i="67"/>
  <c r="V30" i="67"/>
  <c r="W30" i="67"/>
  <c r="V21" i="66"/>
  <c r="W21" i="66"/>
  <c r="V22" i="66"/>
  <c r="W22" i="66"/>
  <c r="W26" i="66"/>
  <c r="T27" i="66"/>
  <c r="V27" i="66"/>
  <c r="W27" i="66"/>
  <c r="V21" i="65"/>
  <c r="W21" i="65"/>
  <c r="V22" i="65"/>
  <c r="W22" i="65"/>
  <c r="V23" i="65"/>
  <c r="W23" i="65"/>
  <c r="V24" i="65"/>
  <c r="W24" i="65"/>
  <c r="W28" i="65"/>
  <c r="T29" i="65"/>
  <c r="V29" i="65"/>
  <c r="W29" i="65"/>
  <c r="V21" i="64"/>
  <c r="W21" i="64"/>
  <c r="V22" i="64"/>
  <c r="W22" i="64"/>
  <c r="W26" i="64"/>
  <c r="T27" i="64"/>
  <c r="V27" i="64"/>
  <c r="W27" i="64"/>
  <c r="V21" i="63"/>
  <c r="W21" i="63"/>
  <c r="W25" i="63"/>
  <c r="T26" i="63"/>
  <c r="V26" i="63"/>
  <c r="W26" i="63"/>
  <c r="V21" i="62"/>
  <c r="W21" i="62"/>
  <c r="V22" i="62"/>
  <c r="W22" i="62"/>
  <c r="V23" i="62"/>
  <c r="W23" i="62"/>
  <c r="W27" i="62"/>
  <c r="T28" i="62"/>
  <c r="V28" i="62"/>
  <c r="W28" i="62"/>
  <c r="V21" i="61"/>
  <c r="W21" i="61"/>
  <c r="V22" i="61"/>
  <c r="W22" i="61"/>
  <c r="V23" i="61"/>
  <c r="W23" i="61"/>
  <c r="V24" i="61"/>
  <c r="W24" i="61"/>
  <c r="V25" i="61"/>
  <c r="W25" i="61"/>
  <c r="V26" i="61"/>
  <c r="W26" i="61"/>
  <c r="W30" i="61"/>
  <c r="T31" i="61"/>
  <c r="V31" i="61"/>
  <c r="W31" i="61"/>
  <c r="V21" i="60"/>
  <c r="W21" i="60"/>
  <c r="W25" i="60"/>
  <c r="T26" i="60"/>
  <c r="V26" i="60"/>
  <c r="W26" i="60"/>
  <c r="V21" i="59"/>
  <c r="W21" i="59"/>
  <c r="V22" i="59"/>
  <c r="W22" i="59"/>
  <c r="V23" i="59"/>
  <c r="W23" i="59"/>
  <c r="V24" i="59"/>
  <c r="W24" i="59"/>
  <c r="W28" i="59"/>
  <c r="T29" i="59"/>
  <c r="V29" i="59"/>
  <c r="W29" i="59"/>
  <c r="V21" i="58"/>
  <c r="W21" i="58"/>
  <c r="V22" i="58"/>
  <c r="W22" i="58"/>
  <c r="V23" i="58"/>
  <c r="W23" i="58"/>
  <c r="V24" i="58"/>
  <c r="W24" i="58"/>
  <c r="V25" i="58"/>
  <c r="W25" i="58"/>
  <c r="V26" i="58"/>
  <c r="W26" i="58"/>
  <c r="V27" i="58"/>
  <c r="W27" i="58"/>
  <c r="V28" i="58"/>
  <c r="W28" i="58"/>
  <c r="V29" i="58"/>
  <c r="W29" i="58"/>
  <c r="W33" i="58"/>
  <c r="T34" i="58"/>
  <c r="V34" i="58"/>
  <c r="W34" i="58"/>
  <c r="W35" i="58"/>
  <c r="T36" i="58"/>
  <c r="V36" i="58"/>
  <c r="W36" i="58"/>
  <c r="V21" i="57"/>
  <c r="W21" i="57"/>
  <c r="W25" i="57"/>
  <c r="T26" i="57"/>
  <c r="V26" i="57"/>
  <c r="W26" i="57"/>
  <c r="V21" i="56"/>
  <c r="W21" i="56"/>
  <c r="V22" i="56"/>
  <c r="W22" i="56"/>
  <c r="V23" i="56"/>
  <c r="W23" i="56"/>
  <c r="W27" i="56"/>
  <c r="T28" i="56"/>
  <c r="V28" i="56"/>
  <c r="W28" i="56"/>
  <c r="V21" i="55"/>
  <c r="W21" i="55"/>
  <c r="W25" i="55"/>
  <c r="T26" i="55"/>
  <c r="V26" i="55"/>
  <c r="W26" i="55"/>
  <c r="V21" i="54"/>
  <c r="W21" i="54"/>
  <c r="V22" i="54"/>
  <c r="W22" i="54"/>
  <c r="V23" i="54"/>
  <c r="W23" i="54"/>
  <c r="V24" i="54"/>
  <c r="W24" i="54"/>
  <c r="W28" i="54"/>
  <c r="T29" i="54"/>
  <c r="V29" i="54"/>
  <c r="W29" i="54"/>
  <c r="V21" i="53"/>
  <c r="W21" i="53"/>
  <c r="W25" i="53"/>
  <c r="T26" i="53"/>
  <c r="V26" i="53"/>
  <c r="W26" i="53"/>
  <c r="V21" i="52"/>
  <c r="W21" i="52"/>
  <c r="W25" i="52"/>
  <c r="T26" i="52"/>
  <c r="V26" i="52"/>
  <c r="W26" i="52"/>
  <c r="V21" i="51"/>
  <c r="W21" i="51"/>
  <c r="W25" i="51"/>
  <c r="T26" i="51"/>
  <c r="V26" i="51"/>
  <c r="W26" i="51"/>
  <c r="V21" i="50"/>
  <c r="W21" i="50"/>
  <c r="W25" i="50"/>
  <c r="T26" i="50"/>
  <c r="V26" i="50"/>
  <c r="W26" i="50"/>
  <c r="V21" i="49"/>
  <c r="W21" i="49"/>
  <c r="V22" i="49"/>
  <c r="W22" i="49"/>
  <c r="V23" i="49"/>
  <c r="W23" i="49"/>
  <c r="W27" i="49"/>
  <c r="T28" i="49"/>
  <c r="V28" i="49"/>
  <c r="W28" i="49"/>
  <c r="V21" i="48"/>
  <c r="W21" i="48"/>
  <c r="W25" i="48"/>
  <c r="T26" i="48"/>
  <c r="V26" i="48"/>
  <c r="W26" i="48"/>
  <c r="V21" i="47"/>
  <c r="W21" i="47"/>
  <c r="V22" i="47"/>
  <c r="W22" i="47"/>
  <c r="V23" i="47"/>
  <c r="W23" i="47"/>
  <c r="V24" i="47"/>
  <c r="W24" i="47"/>
  <c r="V25" i="47"/>
  <c r="W25" i="47"/>
  <c r="V26" i="47"/>
  <c r="W26" i="47"/>
  <c r="V27" i="47"/>
  <c r="W27" i="47"/>
  <c r="V28" i="47"/>
  <c r="W28" i="47"/>
  <c r="W32" i="47"/>
  <c r="T33" i="47"/>
  <c r="V33" i="47"/>
  <c r="W33" i="47"/>
  <c r="V21" i="46"/>
  <c r="W21" i="46"/>
  <c r="V22" i="46"/>
  <c r="W22" i="46"/>
  <c r="W26" i="46"/>
  <c r="T27" i="46"/>
  <c r="V27" i="46"/>
  <c r="W27" i="46"/>
  <c r="V21" i="45"/>
  <c r="W21" i="45"/>
  <c r="V22" i="45"/>
  <c r="W22" i="45"/>
  <c r="V23" i="45"/>
  <c r="W23" i="45"/>
  <c r="W27" i="45"/>
  <c r="T28" i="45"/>
  <c r="V28" i="45"/>
  <c r="W28" i="45"/>
  <c r="V21" i="44"/>
  <c r="W21" i="44"/>
  <c r="V22" i="44"/>
  <c r="W22" i="44"/>
  <c r="W26" i="44"/>
  <c r="T27" i="44"/>
  <c r="V27" i="44"/>
  <c r="W27" i="44"/>
  <c r="W28" i="44"/>
  <c r="T29" i="44"/>
  <c r="V29" i="44"/>
  <c r="W29" i="44"/>
  <c r="V21" i="43"/>
  <c r="W21" i="43"/>
  <c r="V22" i="43"/>
  <c r="W22" i="43"/>
  <c r="V23" i="43"/>
  <c r="W23" i="43"/>
  <c r="V24" i="43"/>
  <c r="W24" i="43"/>
  <c r="V25" i="43"/>
  <c r="W25" i="43"/>
  <c r="V26" i="43"/>
  <c r="W26" i="43"/>
  <c r="V27" i="43"/>
  <c r="W27" i="43"/>
  <c r="V28" i="43"/>
  <c r="W28" i="43"/>
  <c r="V29" i="43"/>
  <c r="W29" i="43"/>
  <c r="V30" i="43"/>
  <c r="W30" i="43"/>
  <c r="V31" i="43"/>
  <c r="W31" i="43"/>
  <c r="V32" i="43"/>
  <c r="W32" i="43"/>
  <c r="V33" i="43"/>
  <c r="W33" i="43"/>
  <c r="V34" i="43"/>
  <c r="W34" i="43"/>
  <c r="V35" i="43"/>
  <c r="W35" i="43"/>
  <c r="V36" i="43"/>
  <c r="W36" i="43"/>
  <c r="V37" i="43"/>
  <c r="W37" i="43"/>
  <c r="V38" i="43"/>
  <c r="W38" i="43"/>
  <c r="V39" i="43"/>
  <c r="W39" i="43"/>
  <c r="V40" i="43"/>
  <c r="W40" i="43"/>
  <c r="V41" i="43"/>
  <c r="W41" i="43"/>
  <c r="V42" i="43"/>
  <c r="W42" i="43"/>
  <c r="V43" i="43"/>
  <c r="W43" i="43"/>
  <c r="V44" i="43"/>
  <c r="W44" i="43"/>
  <c r="V45" i="43"/>
  <c r="W45" i="43"/>
  <c r="V46" i="43"/>
  <c r="W46" i="43"/>
  <c r="V47" i="43"/>
  <c r="W47" i="43"/>
  <c r="W51" i="43"/>
  <c r="T52" i="43"/>
  <c r="V52" i="43"/>
  <c r="W52" i="43"/>
  <c r="W53" i="43"/>
  <c r="T54" i="43"/>
  <c r="V54" i="43"/>
  <c r="W54" i="43"/>
  <c r="W55" i="43"/>
  <c r="T56" i="43"/>
  <c r="V56" i="43"/>
  <c r="W56" i="43"/>
  <c r="W57" i="43"/>
  <c r="T58" i="43"/>
  <c r="V58" i="43"/>
  <c r="W58" i="43"/>
  <c r="W59" i="43"/>
  <c r="T60" i="43"/>
  <c r="V60" i="43"/>
  <c r="W60" i="43"/>
  <c r="V21" i="42"/>
  <c r="W21" i="42"/>
  <c r="V22" i="42"/>
  <c r="W22" i="42"/>
  <c r="V23" i="42"/>
  <c r="W23" i="42"/>
  <c r="V24" i="42"/>
  <c r="W24" i="42"/>
  <c r="V25" i="42"/>
  <c r="W25" i="42"/>
  <c r="V26" i="42"/>
  <c r="W26" i="42"/>
  <c r="V27" i="42"/>
  <c r="W27" i="42"/>
  <c r="V28" i="42"/>
  <c r="W28" i="42"/>
  <c r="V29" i="42"/>
  <c r="W29" i="42"/>
  <c r="V30" i="42"/>
  <c r="W30" i="42"/>
  <c r="V31" i="42"/>
  <c r="W31" i="42"/>
  <c r="V32" i="42"/>
  <c r="W32" i="42"/>
  <c r="V33" i="42"/>
  <c r="W33" i="42"/>
  <c r="W37" i="42"/>
  <c r="T38" i="42"/>
  <c r="V38" i="42"/>
  <c r="W38" i="42"/>
  <c r="W39" i="42"/>
  <c r="T40" i="42"/>
  <c r="V40" i="42"/>
  <c r="W40" i="42"/>
  <c r="W41" i="42"/>
  <c r="T42" i="42"/>
  <c r="V42" i="42"/>
  <c r="W42" i="42"/>
  <c r="W43" i="42"/>
  <c r="T44" i="42"/>
  <c r="V44" i="42"/>
  <c r="W44" i="42"/>
  <c r="W45" i="42"/>
  <c r="T46" i="42"/>
  <c r="V46" i="42"/>
  <c r="W46" i="42"/>
  <c r="V21" i="41"/>
  <c r="W21" i="41"/>
  <c r="W25" i="41"/>
  <c r="T26" i="41"/>
  <c r="V26" i="41"/>
  <c r="W26" i="41"/>
  <c r="V21" i="40"/>
  <c r="W21" i="40"/>
  <c r="V22" i="40"/>
  <c r="W22" i="40"/>
  <c r="V23" i="40"/>
  <c r="W23" i="40"/>
  <c r="W27" i="40"/>
  <c r="T28" i="40"/>
  <c r="V28" i="40"/>
  <c r="W28" i="40"/>
  <c r="V24" i="39"/>
  <c r="W24" i="39"/>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W43" i="39"/>
  <c r="T44" i="39"/>
  <c r="V44" i="39"/>
  <c r="W44" i="39"/>
  <c r="W45" i="39"/>
  <c r="T46" i="39"/>
  <c r="V46" i="39"/>
  <c r="W46" i="39"/>
  <c r="W47" i="39"/>
  <c r="T48" i="39"/>
  <c r="V48" i="39"/>
  <c r="W48" i="39"/>
  <c r="W49" i="39"/>
  <c r="T50" i="39"/>
  <c r="V50" i="39"/>
  <c r="W50" i="39"/>
  <c r="W51" i="39"/>
  <c r="T52" i="39"/>
  <c r="V52" i="39"/>
  <c r="W52" i="39"/>
  <c r="W53" i="39"/>
  <c r="T54" i="39"/>
  <c r="V54" i="39"/>
  <c r="W54" i="39"/>
  <c r="V21" i="38"/>
  <c r="W21" i="38"/>
  <c r="V22" i="38"/>
  <c r="W22" i="38"/>
  <c r="V23" i="38"/>
  <c r="W23" i="38"/>
  <c r="V24" i="38"/>
  <c r="W24" i="38"/>
  <c r="V25" i="38"/>
  <c r="W25" i="38"/>
  <c r="V26" i="38"/>
  <c r="W26" i="38"/>
  <c r="V27" i="38"/>
  <c r="W27" i="38"/>
  <c r="V28" i="38"/>
  <c r="W28" i="38"/>
  <c r="V29" i="38"/>
  <c r="W29" i="38"/>
  <c r="V30" i="38"/>
  <c r="W30" i="38"/>
  <c r="V31" i="38"/>
  <c r="W31" i="38"/>
  <c r="V32" i="38"/>
  <c r="W32" i="38"/>
  <c r="V33" i="38"/>
  <c r="W33" i="38"/>
  <c r="V34" i="38"/>
  <c r="W34" i="38"/>
  <c r="V35" i="38"/>
  <c r="W35" i="38"/>
  <c r="W39" i="38"/>
  <c r="T40" i="38"/>
  <c r="V40" i="38"/>
  <c r="W40" i="38"/>
  <c r="W41" i="38"/>
  <c r="T42" i="38"/>
  <c r="V42" i="38"/>
  <c r="W42" i="38"/>
  <c r="V23" i="37"/>
  <c r="W23" i="37"/>
  <c r="V24" i="37"/>
  <c r="W24" i="37"/>
  <c r="V25" i="37"/>
  <c r="W25" i="37"/>
  <c r="V26" i="37"/>
  <c r="W26" i="37"/>
  <c r="V27" i="37"/>
  <c r="W27" i="37"/>
  <c r="V28" i="37"/>
  <c r="W28" i="37"/>
  <c r="V29" i="37"/>
  <c r="W29" i="37"/>
  <c r="V30" i="37"/>
  <c r="W30" i="37"/>
  <c r="V31" i="37"/>
  <c r="W31" i="37"/>
  <c r="V32" i="37"/>
  <c r="W32" i="37"/>
  <c r="V33" i="37"/>
  <c r="W33" i="37"/>
  <c r="V34" i="37"/>
  <c r="W34" i="37"/>
  <c r="W38" i="37"/>
  <c r="T39" i="37"/>
  <c r="V39" i="37"/>
  <c r="W39" i="37"/>
  <c r="W48" i="37"/>
  <c r="T49" i="37"/>
  <c r="V49" i="37"/>
  <c r="W49" i="37"/>
  <c r="W50" i="37"/>
  <c r="T51" i="37"/>
  <c r="V51" i="37"/>
  <c r="W51" i="37"/>
  <c r="W52" i="37"/>
  <c r="T53" i="37"/>
  <c r="V53" i="37"/>
  <c r="W53" i="37"/>
  <c r="W54" i="37"/>
  <c r="T55" i="37"/>
  <c r="V55" i="37"/>
  <c r="W55" i="37"/>
  <c r="V21" i="36"/>
  <c r="W21" i="36"/>
  <c r="W25" i="36"/>
  <c r="T26" i="36"/>
  <c r="V26" i="36"/>
  <c r="W26" i="36"/>
  <c r="V21" i="35"/>
  <c r="W21" i="35"/>
  <c r="W25" i="35"/>
  <c r="T26" i="35"/>
  <c r="V26" i="35"/>
  <c r="W26" i="35"/>
  <c r="V21" i="34"/>
  <c r="W21" i="34"/>
  <c r="W25" i="34"/>
  <c r="T26" i="34"/>
  <c r="V26" i="34"/>
  <c r="W26" i="34"/>
  <c r="V21" i="33"/>
  <c r="W21" i="33"/>
  <c r="W25" i="33"/>
  <c r="T26" i="33"/>
  <c r="V26" i="33"/>
  <c r="W26" i="33"/>
  <c r="V21" i="32"/>
  <c r="W21" i="32"/>
  <c r="V22" i="32"/>
  <c r="W22" i="32"/>
  <c r="W26" i="32"/>
  <c r="T27" i="32"/>
  <c r="V27" i="32"/>
  <c r="W27" i="32"/>
  <c r="V21" i="31"/>
  <c r="W21" i="31"/>
  <c r="W25" i="31"/>
  <c r="T26" i="31"/>
  <c r="V26" i="31"/>
  <c r="W26" i="31"/>
  <c r="V21" i="30"/>
  <c r="W21" i="30"/>
  <c r="V22" i="30"/>
  <c r="W22" i="30"/>
  <c r="W26" i="30"/>
  <c r="T27" i="30"/>
  <c r="V27" i="30"/>
  <c r="W27" i="30"/>
  <c r="V24" i="29"/>
  <c r="W24" i="29"/>
  <c r="V25" i="29"/>
  <c r="W25" i="29"/>
  <c r="V26" i="29"/>
  <c r="W26" i="29"/>
  <c r="V27" i="29"/>
  <c r="W27" i="29"/>
  <c r="V28" i="29"/>
  <c r="W28" i="29"/>
  <c r="V29" i="29"/>
  <c r="W29" i="29"/>
  <c r="V30" i="29"/>
  <c r="W30" i="29"/>
  <c r="V31" i="29"/>
  <c r="W31" i="29"/>
  <c r="V32" i="29"/>
  <c r="W32" i="29"/>
  <c r="V33" i="29"/>
  <c r="W33" i="29"/>
  <c r="V34" i="29"/>
  <c r="W34" i="29"/>
  <c r="V35" i="29"/>
  <c r="W35" i="29"/>
  <c r="V36" i="29"/>
  <c r="W36" i="29"/>
  <c r="V37" i="29"/>
  <c r="W37" i="29"/>
  <c r="V38" i="29"/>
  <c r="W38" i="29"/>
  <c r="V39" i="29"/>
  <c r="W39" i="29"/>
  <c r="V40" i="29"/>
  <c r="W40" i="29"/>
  <c r="V41" i="29"/>
  <c r="W41" i="29"/>
  <c r="V42" i="29"/>
  <c r="W42" i="29"/>
  <c r="V43" i="29"/>
  <c r="W43" i="29"/>
  <c r="V44" i="29"/>
  <c r="W44" i="29"/>
  <c r="W48" i="29"/>
  <c r="T49" i="29"/>
  <c r="V49" i="29"/>
  <c r="W49" i="29"/>
  <c r="W50" i="29"/>
  <c r="T51" i="29"/>
  <c r="V51" i="29"/>
  <c r="W51" i="29"/>
  <c r="W52" i="29"/>
  <c r="T53" i="29"/>
  <c r="V53" i="29"/>
  <c r="W53" i="29"/>
  <c r="W54" i="29"/>
  <c r="T55" i="29"/>
  <c r="V55" i="29"/>
  <c r="W55" i="29"/>
  <c r="W56" i="29"/>
  <c r="T57" i="29"/>
  <c r="V57" i="29"/>
  <c r="W57" i="29"/>
  <c r="W58" i="29"/>
  <c r="T59" i="29"/>
  <c r="V59" i="29"/>
  <c r="W59" i="29"/>
  <c r="W60" i="29"/>
  <c r="T61" i="29"/>
  <c r="V61" i="29"/>
  <c r="W61" i="29"/>
  <c r="W62" i="29"/>
  <c r="T63" i="29"/>
  <c r="V63" i="29"/>
  <c r="W63" i="29"/>
  <c r="W64" i="29"/>
  <c r="T65" i="29"/>
  <c r="V65" i="29"/>
  <c r="W65" i="29"/>
  <c r="W66" i="29"/>
  <c r="T67" i="29"/>
  <c r="V67" i="29"/>
  <c r="W67" i="29"/>
  <c r="W68" i="29"/>
  <c r="T69" i="29"/>
  <c r="V69" i="29"/>
  <c r="W69" i="29"/>
  <c r="V21" i="28"/>
  <c r="W21" i="28"/>
  <c r="W25" i="28"/>
  <c r="T26" i="28"/>
  <c r="V26" i="28"/>
  <c r="W26" i="28"/>
  <c r="V21" i="27"/>
  <c r="W21" i="27"/>
  <c r="V22" i="27"/>
  <c r="W22" i="27"/>
  <c r="V23" i="27"/>
  <c r="W23" i="27"/>
  <c r="W27" i="27"/>
  <c r="T28" i="27"/>
  <c r="V28" i="27"/>
  <c r="W28" i="27"/>
  <c r="V21" i="26"/>
  <c r="W21" i="26"/>
  <c r="V22" i="26"/>
  <c r="W22" i="26"/>
  <c r="W26" i="26"/>
  <c r="T27" i="26"/>
  <c r="V27" i="26"/>
  <c r="W27" i="26"/>
  <c r="V21" i="25"/>
  <c r="W21" i="25"/>
  <c r="V22" i="25"/>
  <c r="W22" i="25"/>
  <c r="W26" i="25"/>
  <c r="T27" i="25"/>
  <c r="V27" i="25"/>
  <c r="W27" i="25"/>
  <c r="V23" i="24"/>
  <c r="W23" i="24"/>
  <c r="V24" i="24"/>
  <c r="W24" i="24"/>
  <c r="V25" i="24"/>
  <c r="W25" i="24"/>
  <c r="V26" i="24"/>
  <c r="W26" i="24"/>
  <c r="V27" i="24"/>
  <c r="W27" i="24"/>
  <c r="V28" i="24"/>
  <c r="W28" i="24"/>
  <c r="V29" i="24"/>
  <c r="W29" i="24"/>
  <c r="V30" i="24"/>
  <c r="W30" i="24"/>
  <c r="V31" i="24"/>
  <c r="W31" i="24"/>
  <c r="V32" i="24"/>
  <c r="W32" i="24"/>
  <c r="V33" i="24"/>
  <c r="W33" i="24"/>
  <c r="V34" i="24"/>
  <c r="W34" i="24"/>
  <c r="V35" i="24"/>
  <c r="W35" i="24"/>
  <c r="V36" i="24"/>
  <c r="W36" i="24"/>
  <c r="W40" i="24"/>
  <c r="T41" i="24"/>
  <c r="V41" i="24"/>
  <c r="W41" i="24"/>
  <c r="W42" i="24"/>
  <c r="T43" i="24"/>
  <c r="V43" i="24"/>
  <c r="W43" i="24"/>
  <c r="W44" i="24"/>
  <c r="T45" i="24"/>
  <c r="V45" i="24"/>
  <c r="W45" i="24"/>
  <c r="W46" i="24"/>
  <c r="T47" i="24"/>
  <c r="V47" i="24"/>
  <c r="W47" i="24"/>
  <c r="W48" i="24"/>
  <c r="T49" i="24"/>
  <c r="V49" i="24"/>
  <c r="W49" i="24"/>
  <c r="V21" i="23"/>
  <c r="W21" i="23"/>
  <c r="W25" i="23"/>
  <c r="T26" i="23"/>
  <c r="V26" i="23"/>
  <c r="W26" i="23"/>
  <c r="V21" i="22"/>
  <c r="W21" i="22"/>
  <c r="W25" i="22"/>
  <c r="T26" i="22"/>
  <c r="V26" i="22"/>
  <c r="W26" i="22"/>
  <c r="V21" i="21"/>
  <c r="W21" i="21"/>
  <c r="V22" i="21"/>
  <c r="W22" i="21"/>
  <c r="W26" i="21"/>
  <c r="T27" i="21"/>
  <c r="V27" i="21"/>
  <c r="W27" i="21"/>
  <c r="V21" i="20"/>
  <c r="W21" i="20"/>
  <c r="V22" i="20"/>
  <c r="W22" i="20"/>
  <c r="W26" i="20"/>
  <c r="T27" i="20"/>
  <c r="V27" i="20"/>
  <c r="W27" i="20"/>
  <c r="W28" i="20"/>
  <c r="T29" i="20"/>
  <c r="V29" i="20"/>
  <c r="W29" i="20"/>
  <c r="V21" i="19"/>
  <c r="W21" i="19"/>
  <c r="W25" i="19"/>
  <c r="T26" i="19"/>
  <c r="V26" i="19"/>
  <c r="W26" i="19"/>
  <c r="V21" i="18"/>
  <c r="W21" i="18"/>
  <c r="W25" i="18"/>
  <c r="T26" i="18"/>
  <c r="V26" i="18"/>
  <c r="W26" i="18"/>
  <c r="V21" i="17"/>
  <c r="W21" i="17"/>
  <c r="V22" i="17"/>
  <c r="W22" i="17"/>
  <c r="W26" i="17"/>
  <c r="T27" i="17"/>
  <c r="V27" i="17"/>
  <c r="W27" i="17"/>
  <c r="V21" i="16"/>
  <c r="W21" i="16"/>
  <c r="W25" i="16"/>
  <c r="T26" i="16"/>
  <c r="V26" i="16"/>
  <c r="W26" i="16"/>
  <c r="V21" i="15"/>
  <c r="W21" i="15"/>
  <c r="W25" i="15"/>
  <c r="T26" i="15"/>
  <c r="V26" i="15"/>
  <c r="W26" i="15"/>
  <c r="V21" i="14"/>
  <c r="W21" i="14"/>
  <c r="W25" i="14"/>
  <c r="T26" i="14"/>
  <c r="V26" i="14"/>
  <c r="W26" i="14"/>
  <c r="V21" i="13"/>
  <c r="W21" i="13"/>
  <c r="V22" i="13"/>
  <c r="W22" i="13"/>
  <c r="V23" i="13"/>
  <c r="W23" i="13"/>
  <c r="V24" i="13"/>
  <c r="W24" i="13"/>
  <c r="V25" i="13"/>
  <c r="W25" i="13"/>
  <c r="W29" i="13"/>
  <c r="T30" i="13"/>
  <c r="V30" i="13"/>
  <c r="W30" i="13"/>
  <c r="V21" i="12"/>
  <c r="W21" i="12"/>
  <c r="W25" i="12"/>
  <c r="T26" i="12"/>
  <c r="V26" i="12"/>
  <c r="W26" i="12"/>
  <c r="V21" i="11"/>
  <c r="W21" i="11"/>
  <c r="W25" i="11"/>
  <c r="T26" i="11"/>
  <c r="V26" i="11"/>
  <c r="W26" i="11"/>
  <c r="V21" i="10"/>
  <c r="W21" i="10"/>
  <c r="V22" i="10"/>
  <c r="W22" i="10"/>
  <c r="V23" i="10"/>
  <c r="W23" i="10"/>
  <c r="V24" i="10"/>
  <c r="W24" i="10"/>
  <c r="W28" i="10"/>
  <c r="T29" i="10"/>
  <c r="V29" i="10"/>
  <c r="W29" i="10"/>
  <c r="V21" i="9"/>
  <c r="W21" i="9"/>
  <c r="V22" i="9"/>
  <c r="W22" i="9"/>
  <c r="V23" i="9"/>
  <c r="W23" i="9"/>
  <c r="W27" i="9"/>
  <c r="T28" i="9"/>
  <c r="V28" i="9"/>
  <c r="W28" i="9"/>
  <c r="V21" i="8"/>
  <c r="W21" i="8"/>
  <c r="V22" i="8"/>
  <c r="W22" i="8"/>
  <c r="W26" i="8"/>
  <c r="T27" i="8"/>
  <c r="V27" i="8"/>
  <c r="W27" i="8"/>
  <c r="V21" i="7"/>
  <c r="W21" i="7"/>
  <c r="W25" i="7"/>
  <c r="T26" i="7"/>
  <c r="V26" i="7"/>
  <c r="W26" i="7"/>
  <c r="V21" i="6"/>
  <c r="W21" i="6"/>
  <c r="W25" i="6"/>
  <c r="T26" i="6"/>
  <c r="V26" i="6"/>
  <c r="W26" i="6"/>
  <c r="V21" i="5"/>
  <c r="W21" i="5"/>
  <c r="W25" i="5"/>
  <c r="T26" i="5"/>
  <c r="V26" i="5"/>
  <c r="W26" i="5"/>
  <c r="V21" i="4"/>
  <c r="W21" i="4"/>
  <c r="V22" i="4"/>
  <c r="W22" i="4"/>
  <c r="V23" i="4"/>
  <c r="W23" i="4"/>
  <c r="V24" i="4"/>
  <c r="W24" i="4"/>
  <c r="V25" i="4"/>
  <c r="W25" i="4"/>
  <c r="W29" i="4"/>
  <c r="T30" i="4"/>
  <c r="V30" i="4"/>
  <c r="W30" i="4"/>
  <c r="V21" i="3"/>
  <c r="W21" i="3"/>
  <c r="V22" i="3"/>
  <c r="W22" i="3"/>
  <c r="V23" i="3"/>
  <c r="W23" i="3"/>
  <c r="V24" i="3"/>
  <c r="W24" i="3"/>
  <c r="V25" i="3"/>
  <c r="W25" i="3"/>
  <c r="V26" i="3"/>
  <c r="W26" i="3"/>
  <c r="W30" i="3"/>
  <c r="T31" i="3"/>
  <c r="V31" i="3"/>
  <c r="W31" i="3"/>
  <c r="F11" i="2"/>
  <c r="D11" i="2"/>
  <c r="E11" i="2"/>
  <c r="I5" i="1"/>
</calcChain>
</file>

<file path=xl/sharedStrings.xml><?xml version="1.0" encoding="utf-8"?>
<sst xmlns="http://schemas.openxmlformats.org/spreadsheetml/2006/main" count="13797" uniqueCount="2540">
  <si>
    <t>Porcentaje respecto de su total</t>
  </si>
  <si>
    <t>TOTAL</t>
  </si>
  <si>
    <t>100 o más</t>
  </si>
  <si>
    <t>Más de 75
menos de
100</t>
  </si>
  <si>
    <t>Más de 50
hasta 75</t>
  </si>
  <si>
    <t>Hasta 50</t>
  </si>
  <si>
    <t>Sin avance</t>
  </si>
  <si>
    <t>Con avance</t>
  </si>
  <si>
    <t>Sin meta al
periodo
(N/A)</t>
  </si>
  <si>
    <t>Total</t>
  </si>
  <si>
    <t>Ramo</t>
  </si>
  <si>
    <t>Avance de los indicadores reportados respecto a la meta programada al período</t>
  </si>
  <si>
    <t>EVOLUCIÓN DE LAS EROGACIONES CORRESPONDIENTES AL ANEXO PARA LA IGUALDAD ENTRE MUJERES Y HOMBRES</t>
  </si>
  <si>
    <t>Informes Sobre la Situación Económica, las Finanzas
Públicas y la Deuda Pública, Anexos</t>
  </si>
  <si>
    <t>Fuente: Dependencias y entidades de la Administración Pública Federal.</t>
  </si>
  <si>
    <t>2/ El presupuesto no se suma en el total por ser recursos propios.</t>
  </si>
  <si>
    <t>(d)/(c)*100</t>
  </si>
  <si>
    <t>(d)/(b)*100</t>
  </si>
  <si>
    <t>(d)</t>
  </si>
  <si>
    <t>(c)</t>
  </si>
  <si>
    <t>(b)</t>
  </si>
  <si>
    <t>(a)</t>
  </si>
  <si>
    <t>Autorizado al
período</t>
  </si>
  <si>
    <t>Autorizado
anual</t>
  </si>
  <si>
    <t>Porcentaje de avance</t>
  </si>
  <si>
    <t>Autorizado
al período</t>
  </si>
  <si>
    <t>Aprobado
anual</t>
  </si>
  <si>
    <t>Avance en el ejercicio del presupuesto</t>
  </si>
  <si>
    <t>Indicadores
Reportados</t>
  </si>
  <si>
    <t>Programas
Presupuestarios</t>
  </si>
  <si>
    <t xml:space="preserve"> </t>
  </si>
  <si>
    <t>Poder Legislativo</t>
  </si>
  <si>
    <t>Gobernación</t>
  </si>
  <si>
    <t>Relaciones Exteriores</t>
  </si>
  <si>
    <t>Hacienda y Crédito Público</t>
  </si>
  <si>
    <t>Defensa Nacional</t>
  </si>
  <si>
    <t>Agricultura yDesarrollo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</si>
  <si>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</si>
  <si>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</si>
  <si>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</si>
  <si>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</si>
  <si>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</si>
  <si>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</si>
  <si>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</si>
  <si>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</si>
  <si>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</si>
  <si>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Aportaciones a Seguridad Social</t>
  </si>
  <si>
    <t>Bienestar</t>
  </si>
  <si>
    <t>Turismo</t>
  </si>
  <si>
    <t>Instituto Nacional Electoral</t>
  </si>
  <si>
    <t>Comisión Nacional de los Derechos Humanos</t>
  </si>
  <si>
    <t>Seguridad y Protección Ciudadana</t>
  </si>
  <si>
    <t>Consejo Nacional de Ciencia y Tecnología</t>
  </si>
  <si>
    <t>Información Nacional Estadística y Geográfica</t>
  </si>
  <si>
    <t>Instituto Federal de Telecomunicaciones</t>
  </si>
  <si>
    <t>Comisión Reguladora de Energía</t>
  </si>
  <si>
    <t>Entidades no Sectorizadas</t>
  </si>
  <si>
    <t>Cultura</t>
  </si>
  <si>
    <t>Fiscalía General de la República</t>
  </si>
  <si>
    <t>Instituto Mexicano del Seguro Social</t>
  </si>
  <si>
    <t>Instituto de Seguridad y Servicios Sociales de los Trabajadores del Estado</t>
  </si>
  <si>
    <t>Petróleos Mexicanos</t>
  </si>
  <si>
    <t>Comisión Federal de Electricidad</t>
  </si>
  <si>
    <t>Tercer Trimestre de 2023</t>
  </si>
  <si>
    <t>Gasto Pagado
Enero-septiembre</t>
  </si>
  <si>
    <t>Información Cualitativa</t>
  </si>
  <si>
    <t>1.62</t>
  </si>
  <si>
    <t>4.50</t>
  </si>
  <si>
    <t>6.0</t>
  </si>
  <si>
    <t>UR: 200</t>
  </si>
  <si>
    <t>PRESUPUESTO MODIFICADO</t>
  </si>
  <si>
    <t/>
  </si>
  <si>
    <t>PRESUPUESTO ORIGINAL</t>
  </si>
  <si>
    <t>Anual</t>
  </si>
  <si>
    <t>Al periodo</t>
  </si>
  <si>
    <t>Millones de pesos</t>
  </si>
  <si>
    <t>Porcentaje</t>
  </si>
  <si>
    <t>Avance %</t>
  </si>
  <si>
    <t>Pagado al periodo</t>
  </si>
  <si>
    <t>Meta al periodo</t>
  </si>
  <si>
    <t>Meta anual</t>
  </si>
  <si>
    <t>Avance en el ejercicio del presupuesto aprobado para el Programa (millones de pesos)</t>
  </si>
  <si>
    <t>77.70</t>
  </si>
  <si>
    <t>77.77</t>
  </si>
  <si>
    <t>100.00</t>
  </si>
  <si>
    <t>Trimestral</t>
  </si>
  <si>
    <t>200</t>
  </si>
  <si>
    <t>Porcentaje de procesos de formación impartidos</t>
  </si>
  <si>
    <t>81.81</t>
  </si>
  <si>
    <t>72.72</t>
  </si>
  <si>
    <t>Porcentaje de procesos de sensibilización impartidos</t>
  </si>
  <si>
    <t>Porcentaje de atenciones de primer contacto y básica brindadas en el marco del Protocolo para la Prevención, Atención y Sanción de la Violencia de Género al interior del Senado de la República</t>
  </si>
  <si>
    <t>377.00</t>
  </si>
  <si>
    <t>75.00</t>
  </si>
  <si>
    <t>Porcentaje de acciones de difusión de contenidos sobre derechos humanos, igualdad de género, no discriminación y vida libre de violencia para generar una cultura institucional.</t>
  </si>
  <si>
    <t>44.40</t>
  </si>
  <si>
    <t>88.80</t>
  </si>
  <si>
    <t>Porcentaje de acciones ejecutadas derivadas del Plan de Acción de la Política para la Igualdad Laboral y No Discriminación</t>
  </si>
  <si>
    <t>66.60</t>
  </si>
  <si>
    <t>66.70</t>
  </si>
  <si>
    <t>Porcentaje de acciones implementadas derivadas del Programa para la Igualdad de Género en el Programa de Trabajo Anual</t>
  </si>
  <si>
    <t>Avance % anual</t>
  </si>
  <si>
    <t>Avance % al periodo</t>
  </si>
  <si>
    <t>Realizado al periodo</t>
  </si>
  <si>
    <t>Frecuencia</t>
  </si>
  <si>
    <t>Unidad de medida</t>
  </si>
  <si>
    <t>Unidad Responsable (UR)</t>
  </si>
  <si>
    <t>Denominación</t>
  </si>
  <si>
    <t>AVANCE</t>
  </si>
  <si>
    <t>INDICADORES</t>
  </si>
  <si>
    <t>RESULTADOS</t>
  </si>
  <si>
    <t>Estrategia</t>
  </si>
  <si>
    <t xml:space="preserve">Objetivo
</t>
  </si>
  <si>
    <t>Objetivo</t>
  </si>
  <si>
    <t xml:space="preserve"> 200- H. Cámara de Senadores </t>
  </si>
  <si>
    <t>Dependencia o Entidad</t>
  </si>
  <si>
    <t>Programa</t>
  </si>
  <si>
    <t>Eje de Política Pública</t>
  </si>
  <si>
    <t>Objetivo estratégico de la Dependencia o Entidad</t>
  </si>
  <si>
    <t xml:space="preserve">Programa Derivado del PND </t>
  </si>
  <si>
    <t xml:space="preserve">Plan Nacional de Desarrollo </t>
  </si>
  <si>
    <t>ALINEACIÓN</t>
  </si>
  <si>
    <t xml:space="preserve"> El personal del Senado se encuentra integrado por 3,612 personas, 1580 mujeres y 2032 hombres, 43.75% mujeres y 56.25%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un Programa de Cultura Institucional con Perspectiva de Género, cuenta con una Declaratoria por un Senado Libre de Violencia y de Discriminación, así como la Instrucción para el Uso de Lenguaje Incluyente y No Sexista, con la finalidad de desvanecer las brechas de desigualdad al interior de esta soberanía.  </t>
  </si>
  <si>
    <t>Descripción de la problemática que atiende el Programa</t>
  </si>
  <si>
    <t>486</t>
  </si>
  <si>
    <t>974</t>
  </si>
  <si>
    <t>2032</t>
  </si>
  <si>
    <t>1580</t>
  </si>
  <si>
    <t>Hombres</t>
  </si>
  <si>
    <t>Mujeres</t>
  </si>
  <si>
    <t>Población Atendida</t>
  </si>
  <si>
    <t>Población Objetivo</t>
  </si>
  <si>
    <t>(H. Cámara de Senadores)</t>
  </si>
  <si>
    <t>Unidades responsables</t>
  </si>
  <si>
    <t>Actividades derivadas del trabajo legislativo</t>
  </si>
  <si>
    <t>R001</t>
  </si>
  <si>
    <t>Programa presupuestario</t>
  </si>
  <si>
    <t>1</t>
  </si>
  <si>
    <t>DATOS DEL PROGRAMA</t>
  </si>
  <si>
    <t xml:space="preserve">      Tercer Trimestre 2023</t>
  </si>
  <si>
    <t>Informes sobre la Situación Económica, las Finanzas Públicas y la Deuda Pública, Anexos</t>
  </si>
  <si>
    <t>258.89</t>
  </si>
  <si>
    <t>267.21</t>
  </si>
  <si>
    <t>352.5</t>
  </si>
  <si>
    <t>UR: V00</t>
  </si>
  <si>
    <t>342.17</t>
  </si>
  <si>
    <t>70.00</t>
  </si>
  <si>
    <t>V00</t>
  </si>
  <si>
    <t xml:space="preserve">Porcentaje de avance en la aplicación de los Lineamientos para la obtención y aplicación de Recursos destinados a </t>
  </si>
  <si>
    <t xml:space="preserve">Porcentaje de avance en la aplicación de los criterios que rigen el mecanismo para acceder a los subsidios </t>
  </si>
  <si>
    <t>2.44</t>
  </si>
  <si>
    <t>Porcentaje de avance de las acciones de coadyuvancia para las alertas de género</t>
  </si>
  <si>
    <t>N/A</t>
  </si>
  <si>
    <t>Porcentaje de mujeres atendidas en los CJM respecto de la población objetivo</t>
  </si>
  <si>
    <t>2.63</t>
  </si>
  <si>
    <t>Porcentaje de avance en las acciones para la instrumentación y seguimiento de algunas líneas de la SEGOB conforme a la LGIMH.</t>
  </si>
  <si>
    <t xml:space="preserve"> V00- Comisión Nacional para Prevenir y Erradicar la Violencia Contra las Mujeres </t>
  </si>
  <si>
    <t xml:space="preserve"> La violencia contra las mujeres y las niñas es todo acto de violencia basado en el género que tenga o pueda tener como resultado un daño o sufrimiento físico, sexual o mental para la mujer, así como las amenazas de tales actos, la coacción o la privación arbitraria de la libertad, tanto si se producen en la vida pública o privada.  La violencia contra las mujeres y niñas abarca, con carácter no limitativo, la violencia física, sexual y psicológica que se produce en el seno de la familia o de la comunidad, así como la perpetrada o tolerada por el Estado.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</si>
  <si>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4520</t>
  </si>
  <si>
    <t>52664</t>
  </si>
  <si>
    <t>0</t>
  </si>
  <si>
    <t>247912</t>
  </si>
  <si>
    <t>(Comisión Nacional para Prevenir y Erradicar la Violencia Contra las Mujeres)</t>
  </si>
  <si>
    <t>342.1</t>
  </si>
  <si>
    <t>Promover la atención y prevención de la violencia contra las mujeres</t>
  </si>
  <si>
    <t>E015</t>
  </si>
  <si>
    <t>4</t>
  </si>
  <si>
    <t>0.0</t>
  </si>
  <si>
    <t>3.0</t>
  </si>
  <si>
    <t>UR: G00</t>
  </si>
  <si>
    <t>G00</t>
  </si>
  <si>
    <t>Porcentaje de avance de cumplimiento de actividades de la campaña de comunicación sobre prevención del embarazo en adolescentes de 15 a 19 años y la erradicación de nacimientos en niñas de 10 a 14 años</t>
  </si>
  <si>
    <t xml:space="preserve"> G00- Secretaría General del Consejo Nacional de Población </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</si>
  <si>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las adolescencias; también serán población objetivo las niñas de 10 a 14 años, madres, padres y personas cuidadoras a quienes estarán dirigidos los mensajes sobre   prevención de la violencia sexual con la finalidad de contribuir a la erradicación del embarazo en niñas de 10 a 14 año a través de la prevención protección y denuncia de la violencia sexual. </t>
  </si>
  <si>
    <t>166995</t>
  </si>
  <si>
    <t>256983</t>
  </si>
  <si>
    <t>(Secretaría General del Consejo Nacional de Población)</t>
  </si>
  <si>
    <t>Planeación demográfica del país</t>
  </si>
  <si>
    <t>P006</t>
  </si>
  <si>
    <t>54.83</t>
  </si>
  <si>
    <t>55.49</t>
  </si>
  <si>
    <t>UR: 911</t>
  </si>
  <si>
    <t>1.53</t>
  </si>
  <si>
    <t>80.67</t>
  </si>
  <si>
    <t>72.00</t>
  </si>
  <si>
    <t>911</t>
  </si>
  <si>
    <t>Porcentaje de mujeres a las que se realizó evaluaciones de riesgo con metodología de evaluación de riesgo con perspectiva de género.</t>
  </si>
  <si>
    <t xml:space="preserve"> Secretaria de Gobernación </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</si>
  <si>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</si>
  <si>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44</t>
  </si>
  <si>
    <t>150</t>
  </si>
  <si>
    <t>(Unidad para la Defensa de los Derechos Humanos)</t>
  </si>
  <si>
    <t>1.5</t>
  </si>
  <si>
    <t>Protección y defensa de los derechos humanos</t>
  </si>
  <si>
    <t>P022</t>
  </si>
  <si>
    <t>10.00</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</si>
  <si>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</si>
  <si>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</si>
  <si>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</si>
  <si>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</si>
  <si>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</si>
  <si>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En México existen conductas discriminatorias, estigmatizantes y prejuicios que afectan el ejercicio pleno de los derechos de las personas </t>
  </si>
  <si>
    <t>(Consejo Nacional para Prevenir la Discriminación)</t>
  </si>
  <si>
    <t>Promover la Protección de los Derechos Humanos y Prevenir la Discriminación</t>
  </si>
  <si>
    <t>P024</t>
  </si>
  <si>
    <t>310.35</t>
  </si>
  <si>
    <t>316.72</t>
  </si>
  <si>
    <t>318.64</t>
  </si>
  <si>
    <t>0.80</t>
  </si>
  <si>
    <t>Porcentaje de mujeres de 15 años y más que declararon haber sufrido al menos un incidente de violencia por parte su pareja en los últimos 12 meses, atendidas por el PAIMEF.</t>
  </si>
  <si>
    <t>Porcentaje de unidades de atención del PAIMEF operadas por las instancias de mujeres en las entidades</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</si>
  <si>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</si>
  <si>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141643</t>
  </si>
  <si>
    <t>273879</t>
  </si>
  <si>
    <t>318.6</t>
  </si>
  <si>
    <t>Programa de Apoyo a las Instancias de Mujeres en las Entidades Federativas (PAIMEF)</t>
  </si>
  <si>
    <t>S155</t>
  </si>
  <si>
    <t>373.84</t>
  </si>
  <si>
    <t>459.96</t>
  </si>
  <si>
    <t>463.32</t>
  </si>
  <si>
    <t>97.00</t>
  </si>
  <si>
    <t>Semestral</t>
  </si>
  <si>
    <t>Porcentaje de mujeres en situación de violencia atendidas en los Refugios y Centros Externos de Atención en el año en curso</t>
  </si>
  <si>
    <t>14.20</t>
  </si>
  <si>
    <t>Tasa de variación</t>
  </si>
  <si>
    <t>Tasa de variación de los Centros Externos de Atención para Mujeres en situación de violencia apoyados por el Programa</t>
  </si>
  <si>
    <t>Porcentaje de Refugios apoyados en el periodo establecido, respecto de la meta programada.</t>
  </si>
  <si>
    <t xml:space="preserve"> Las mujeres en situación de violencia, sus hijas e hijos carecen de protección y atención especializada. Dicho problema se deriva de las causas siguientes: -Los refugios presentan limitaciones en servicios necesarios para atención especializada. - Existe una limitada cobertura en zonas vulnerables. -Se observa una débil difusión de mecanismos de atención a mujeres violentadas. </t>
  </si>
  <si>
    <t>12617</t>
  </si>
  <si>
    <t>13640</t>
  </si>
  <si>
    <t>463.3</t>
  </si>
  <si>
    <t>Programa de Apoyo para Refugios Especializados para Mujeres Víctimas de Violencia de Género, sus hijas e hijos</t>
  </si>
  <si>
    <t>U012</t>
  </si>
  <si>
    <t>11.99</t>
  </si>
  <si>
    <t>12.00</t>
  </si>
  <si>
    <t>12.0</t>
  </si>
  <si>
    <t>UR: 151</t>
  </si>
  <si>
    <t>133.40</t>
  </si>
  <si>
    <t>151</t>
  </si>
  <si>
    <t>Porcentaje de personas mexicanas en el exterior, víctimas de trata de personas atendidas bajo el subprograma Protección consular y asistencia a las personas mexicanas víctimas de trata de personas en el exterior.</t>
  </si>
  <si>
    <t>95.80</t>
  </si>
  <si>
    <t>Porcentaje de casos de protección consular de mexicanas en reclusión en el extranjero, atendidos en el subrograma Igualdad de Género.</t>
  </si>
  <si>
    <t>69.00</t>
  </si>
  <si>
    <t>Porcentaje de casos de personas mexicanas en situaciones de maltrato y/o vulnerabilidad, atendidas para su repatriación a México en el subprograma Igualdad de Género.</t>
  </si>
  <si>
    <t>99.50</t>
  </si>
  <si>
    <t>Pozos</t>
  </si>
  <si>
    <t>Porcentaje de casos de mujeres, niñas, niños y adultos mayores mexicanos en el exterior, en situación de maltrato, atendidos bajo el subprograma Igualdad de Género.</t>
  </si>
  <si>
    <t xml:space="preserve"> Secretaria de Relaciones Exteriores </t>
  </si>
  <si>
    <t xml:space="preserve"> La migración coloca en una posición de vulnerabilidad a las personas que la viven, particularmente si se encuentran en situación irregular en el país de destino. Adicionalmente, se reconoce que, en muchas ocasiones, las personas migrantes que son víctimas de delitos como la trata de personas pertenecen a minorías o grupos socialmente excluidos o discriminados.  El fenómeno de la trata de personas puede estar insertado en la economía formal o informal, en lugares ocultos o alejados como, por ejemplo, hogares privados, talleres clandestinos, clubes nocturnos, campos de cultivo, entre otros. Las mujeres, niñas, niños y adolescentes son particularmente vulnerables de ser víctimas de delitos vinculados a la trata de personas.  </t>
  </si>
  <si>
    <t>4031</t>
  </si>
  <si>
    <t>4428</t>
  </si>
  <si>
    <t>3202</t>
  </si>
  <si>
    <t>3298</t>
  </si>
  <si>
    <t>(Dirección General de Protección Consular y Planeación Estratégica)</t>
  </si>
  <si>
    <t>Atención, protección, servicios y asistencia consulares</t>
  </si>
  <si>
    <t>E002</t>
  </si>
  <si>
    <t>5</t>
  </si>
  <si>
    <t>1.65</t>
  </si>
  <si>
    <t>1.75</t>
  </si>
  <si>
    <t>4.0</t>
  </si>
  <si>
    <t>UR: 610</t>
  </si>
  <si>
    <t>231.10</t>
  </si>
  <si>
    <t xml:space="preserve">Porcentaje de la población </t>
  </si>
  <si>
    <t>610</t>
  </si>
  <si>
    <t xml:space="preserve">Porcentaje de personas servidoras públicas beneficiadas con acciones de sensibilización y capacitación para la incorporación de la perspectiva de igualdad de género en la Secretaría de Relaciones Exteriores. </t>
  </si>
  <si>
    <t xml:space="preserve"> Con la finalidad de continuar con la promoción de la igualdad de género y la inclusión en la Secretaría de Relaciones exteriores, la acción se enfoca para atender la problemática que enfrentan las mujeres ante los roles y estereotipos, y el conjunto de normas que aunque no escritas puedan dificultar  el acceso de las mujeres a la igualdad sustantiva, necesitamos contar con herramientas teórico prácticas para responder a las problemáticas que actualmente siguen enfrentando las mujeres. </t>
  </si>
  <si>
    <t>386</t>
  </si>
  <si>
    <t>734</t>
  </si>
  <si>
    <t>300</t>
  </si>
  <si>
    <t>700</t>
  </si>
  <si>
    <t>(Dirección General del Servicio Exterior y de Recursos Humanos)</t>
  </si>
  <si>
    <t>Actividades de apoyo administrativo</t>
  </si>
  <si>
    <t>M001</t>
  </si>
  <si>
    <t>0.33</t>
  </si>
  <si>
    <t>0.34</t>
  </si>
  <si>
    <t>1.14</t>
  </si>
  <si>
    <t>UR: 812</t>
  </si>
  <si>
    <t>1.0</t>
  </si>
  <si>
    <t>83.31</t>
  </si>
  <si>
    <t>812</t>
  </si>
  <si>
    <t>Porcentaje de acciones afirmativas en cumplimiento con las obligaciones de México en materia de género</t>
  </si>
  <si>
    <t xml:space="preserve"> Posturas regresivas sobre los derechos humanos de las mujeres, jóvenes y niñas, en toda su diversidad, así como diferencias estructurales, brechas y desigualdades de género en los diferentes foros y mecanismos multilaterales, a fin de construir una sociedad más justa y próspera.  </t>
  </si>
  <si>
    <t>(Dirección General de Derechos Humanos y Democracia)</t>
  </si>
  <si>
    <t>Promoción y defensa de los intereses de México en el ámbito multilateral</t>
  </si>
  <si>
    <t>P005</t>
  </si>
  <si>
    <t>0.62</t>
  </si>
  <si>
    <t>0.93</t>
  </si>
  <si>
    <t>1.22</t>
  </si>
  <si>
    <t>UR: 711</t>
  </si>
  <si>
    <t>711</t>
  </si>
  <si>
    <t>Porcentaje de campañas y/o instrumentos de difusión para sensibilización en materia de igualdad de género, no discriminación y eliminación de las violencias en razón del género.</t>
  </si>
  <si>
    <t>36.00</t>
  </si>
  <si>
    <t>62.00</t>
  </si>
  <si>
    <t>Porcentaje de mujeres y hombres que concluyen actividades de sensibilización y capacitación en materia de igualdad de género.</t>
  </si>
  <si>
    <t>89.00</t>
  </si>
  <si>
    <t>65.00</t>
  </si>
  <si>
    <t>Porcentaje de servidoras y servidores públicos sensibilizados y capacitados en materia de igualdad entre mujeres y hombres mediante acciones estratégicas (foros, talleres, eventos y marco jurídico, entre otros).</t>
  </si>
  <si>
    <t>Porcentaje de mujeres y hombres que participan en las acciones en materia de inclusión, igualdad, combate a la violencia laboral y conciliación trabajo-familia</t>
  </si>
  <si>
    <t>Porcentaje de acciones en materia de inclusión, igualdad, combate a la violencia laboral y conciliación trabajo-familia</t>
  </si>
  <si>
    <t xml:space="preserve"> Secretaria de Hacienda y Crédito Público </t>
  </si>
  <si>
    <t xml:space="preserve"> En el PND y los programas especiales (PROIGUALDAD, PIPASEVM, PRONAIND) se solicita: integrar el principio de igualdad y no discriminación en la cultura organizacional de las instituciones de la APF; promover la conciliación de la vida laboral, familiar y personal en las dependencias de la APF con base en la NMX-R-025-SCFI-2015; diseñar e implementar campañas de difusión y comunicación en materia de igualdad de género y no discriminación; promover la transformación cultural para favorecer la incorporación de las mujeres en la toma de decisiones; dar cumplimiento al Protocolo para la prevención, atención y sanción del hostigamiento sexual y acoso sexual en los centros de trabajo; incorporar la perspectiva de género en la elaboración de los presupuestos de los programas de la APF; diseñar lineamientos para diagnósticos con perspectiva de género; impulsar instrumentos financieros con preferencia para las mujeres; fomentar las competencias profesionales y financieras de los grupos de mujeres; entre otras acciones a favor de la igualdad de género. En este marco, la SHCP -mediante la Unidad de Igualdad de Género implementa el Programa de Igualdad y No Discriminación en la SHCP 2021-2024 (Programa Institucional) que contempla dos estrategias centrales: 1) institucionalización de la perspectiva de género en la cultura institucional de la Secretaría; y 2) transversalizar la perspectiva de género en el quehacer de las entidades y dependencias del Sector. Por tanto, el Programa M001 Apoyo administrativo se dirige a tres acciones específicas: 1) implementar acciones estratégicas dirigidas a la Red de Enlaces de Género del Sector, Personas consejeras, OIC y Comité de Ética; 2) realizar la estrategia transversal de formación (sensibilización capacitación y profesionalización del personal del Sector Hacendario); y 3) Diseñar y difundir campañas de sensibilización en materia de igualdad de género y no discriminación. </t>
  </si>
  <si>
    <t>2796</t>
  </si>
  <si>
    <t>2560</t>
  </si>
  <si>
    <t>2450</t>
  </si>
  <si>
    <t>2695</t>
  </si>
  <si>
    <t>(Dirección General de Recursos Humanos)</t>
  </si>
  <si>
    <t>6</t>
  </si>
  <si>
    <t>552.32</t>
  </si>
  <si>
    <t>UR: VST</t>
  </si>
  <si>
    <t>14.00</t>
  </si>
  <si>
    <t>VST</t>
  </si>
  <si>
    <t>Porcentaje de productoras de leche que vendieron su producto a LICONSA, S.A. de C.V</t>
  </si>
  <si>
    <t xml:space="preserve"> VST- Liconsa, S.A. de C.V. </t>
  </si>
  <si>
    <t>382</t>
  </si>
  <si>
    <t>450</t>
  </si>
  <si>
    <t>(Liconsa, S.A. de C.V.)</t>
  </si>
  <si>
    <t>552.3</t>
  </si>
  <si>
    <t>Adquisición de leche nacional</t>
  </si>
  <si>
    <t>B004</t>
  </si>
  <si>
    <t>8</t>
  </si>
  <si>
    <t>802.02</t>
  </si>
  <si>
    <t>60.00</t>
  </si>
  <si>
    <t>Porcentaje de Mujeres atendidas con abasto de leche</t>
  </si>
  <si>
    <t xml:space="preserve"> Promover la seguridad alimentaria y la nutrición, mediante programas de apoyo a la población más vulnerable del país, llevando leche fortificada y productos lácteos de calidad al precio más bajo, así como estimular la autosuficiencia alimentaria a través del acopio de leche a pequeños y medianos productores a precio de garantía.  </t>
  </si>
  <si>
    <t>3900953</t>
  </si>
  <si>
    <t>802.0</t>
  </si>
  <si>
    <t>Programa de Abasto Social de Leche a cargo de Liconsa, S.A. de C.V.</t>
  </si>
  <si>
    <t>S052</t>
  </si>
  <si>
    <t>1,458.48</t>
  </si>
  <si>
    <t>1458.48</t>
  </si>
  <si>
    <t>UR: VSS</t>
  </si>
  <si>
    <t>63.00</t>
  </si>
  <si>
    <t>63.10</t>
  </si>
  <si>
    <t>VSS</t>
  </si>
  <si>
    <t xml:space="preserve">Porcentaje de mujeres a cargo de tiendas comunitarias </t>
  </si>
  <si>
    <t xml:space="preserve"> VSS- Diconsa, S.A. de C.V. </t>
  </si>
  <si>
    <t xml:space="preserve"> Establecer tiendas que estén a cargo de mujeres que han vivido o viven violencia, así como madres de mujeres y/o niñas desaparecidas o víctimas directas o indirectas de feminicidio que se encuentran en situación de vulnerabilidad, para contribuir al impulso de su autonomía económica e incrementar sus ingresos. Prestar el servicio de abasto de productos de la canasta básica y complementarios, según lo requiera la tienda conforme sus ventas y en apego a la normatividad, lineamientos y políticas de DICONSA. </t>
  </si>
  <si>
    <t>15364</t>
  </si>
  <si>
    <t>15450</t>
  </si>
  <si>
    <t>(Diconsa, S.A. de C.V.)</t>
  </si>
  <si>
    <t>1458.4</t>
  </si>
  <si>
    <t>Programa de Abasto Rural a cargo de Diconsa, S.A. de C.V. (DICONSA)</t>
  </si>
  <si>
    <t>S053</t>
  </si>
  <si>
    <t>3,057.17</t>
  </si>
  <si>
    <t>3348.01</t>
  </si>
  <si>
    <t>UR: JBP</t>
  </si>
  <si>
    <t>29.00</t>
  </si>
  <si>
    <t>12.78</t>
  </si>
  <si>
    <t>35.00</t>
  </si>
  <si>
    <t>JBP</t>
  </si>
  <si>
    <t>Porcentaje de productoras de trigo, arroz y productoras medianas de maíz elegibles para el programa, que reciben incentivos para la comercialización de sus granos.</t>
  </si>
  <si>
    <t>39.00</t>
  </si>
  <si>
    <t>15.46</t>
  </si>
  <si>
    <t>30.00</t>
  </si>
  <si>
    <t>Porcentaje de productoras pequeñas de maíz y frijol elegibles para el programa, que reciben precios de garantía por la entrega de sus productos a SEGALMEX.</t>
  </si>
  <si>
    <t xml:space="preserve"> JBP- Seguridad Alimentaria Mexicana </t>
  </si>
  <si>
    <t xml:space="preserve"> Complementar el ingreso de los pequeños y medianos productores agropecuarios de granos básicos (arroz, frijol, maíz y trigo) y leche, a través de la implementación de PRECIOS DE GARANTÍA y/o incentivos a la producción entregados de manera directa, sin intermediarios al beneficiario. Es un derecho de los beneficiarios de maíz, frijol, arroz, trigo y leche: Ser atendido de manera gratuita, sin distinción de género y con igualdad de oportunidades. </t>
  </si>
  <si>
    <t>5354</t>
  </si>
  <si>
    <t>19933</t>
  </si>
  <si>
    <t>(Seguridad Alimentaria Mexicana)</t>
  </si>
  <si>
    <t>3348.0</t>
  </si>
  <si>
    <t>Precios de Garantía a Productos Alimentarios Básicos</t>
  </si>
  <si>
    <t>S290</t>
  </si>
  <si>
    <t>3,980.29</t>
  </si>
  <si>
    <t>3980.29</t>
  </si>
  <si>
    <t>UR: 311</t>
  </si>
  <si>
    <t>4065.75</t>
  </si>
  <si>
    <t>37.00</t>
  </si>
  <si>
    <t>20.00</t>
  </si>
  <si>
    <t>25.00</t>
  </si>
  <si>
    <t>311</t>
  </si>
  <si>
    <t>Porcentaje de mujeres apoyadas por el Programa de Fertilizantes</t>
  </si>
  <si>
    <t xml:space="preserve"> Secretaria de Agricultura yDesarrollo Rural </t>
  </si>
  <si>
    <t xml:space="preserve"> Contribuir a la producción de cultivos prioritarios a fin de contar con suficientes alimentos básicos que permitan lograr la autosuficiencia alimentaria, para lo cual dentro de los 92 factores que intervienen en la producción de alimentos, el uso adecuado del fertilizante se encuentra dentro de los más importantes mismos que permiten incrementar o mantener la producción. Por lo anterior, se impulsa la entregar de fertilizantes a productores de cultivos prioritarios para la producción de alimentos, lo que permite fomentar la producción, inclusión y desarrollo de las comunidades más rezagadas del país. El programa entrega un paquete de fertilizantes de hasta 600kgs por productora, es importante resaltar que para el ejercicio fiscal 2023, la cobertura del Programa es nacional, con ello se entregara el apoyo a un mayor numero de productoras Agrícolas de México.  </t>
  </si>
  <si>
    <t>613114</t>
  </si>
  <si>
    <t>436088</t>
  </si>
  <si>
    <t>(Dirección General de Suelos y Agua)</t>
  </si>
  <si>
    <t>4065.7</t>
  </si>
  <si>
    <t>Fertilizantes</t>
  </si>
  <si>
    <t>S292</t>
  </si>
  <si>
    <t>3,758.08</t>
  </si>
  <si>
    <t>4056.38</t>
  </si>
  <si>
    <t>UR: 215</t>
  </si>
  <si>
    <t>4206.13</t>
  </si>
  <si>
    <t>27.50</t>
  </si>
  <si>
    <t>215</t>
  </si>
  <si>
    <t xml:space="preserve">Porcentaje de mujeres productoras de pequeña y mediana escala de granos, café, caña de azúcar, cacao y miel conapoyos directos otorgados por parte del programa. </t>
  </si>
  <si>
    <t xml:space="preserve"> Existen rendimientos insuficientes de los cultivos y productos elegibles del Programa de los(as) productores(as) agropecuarios(as) de pequeña o mediana escala, para contribuir a la autosuficiencia alimentaria por lo que se pretende mejorarlos. Por ello, se otorgan apoyos económicos directos a personas productoras de pequeña o mediana escala preferentemente de granos (maíz, frijol, trigo panificable y arroz, entre otros), amaranto, chía, caña de azúcar, café, cacao, nopal o miel.  </t>
  </si>
  <si>
    <t>641822</t>
  </si>
  <si>
    <t>600000</t>
  </si>
  <si>
    <t>(Dirección General de Apoyos Productivos Directos)</t>
  </si>
  <si>
    <t>4206.1</t>
  </si>
  <si>
    <t>Producción para el Bienestar</t>
  </si>
  <si>
    <t>S293</t>
  </si>
  <si>
    <t>6.49</t>
  </si>
  <si>
    <t>6.52</t>
  </si>
  <si>
    <t>18.95</t>
  </si>
  <si>
    <t>UR: RJL</t>
  </si>
  <si>
    <t>18.56</t>
  </si>
  <si>
    <t>362.22</t>
  </si>
  <si>
    <t>UR: I00</t>
  </si>
  <si>
    <t>RJL</t>
  </si>
  <si>
    <t>Porcentaje de mujeres productoras acuícolas y de especies de interés comercial apoyadas</t>
  </si>
  <si>
    <t>I00</t>
  </si>
  <si>
    <t>Porcentaje de mujeres productoras pesqueras y acuícolas apoyadas</t>
  </si>
  <si>
    <t xml:space="preserve"> I00- Comisión Nacional de Acuacultura y Pesca  RJL- Instituto Nacional de Pesca y Acuacultura </t>
  </si>
  <si>
    <t xml:space="preserve"> Bienpesca. El objetivo específico de este componente es otorgar apoyo económico a las y los productores pesqueros y acuícolas y con ello contribuir a su autosuficiencia alimentaria. Este componente tiene una cobertura nacional. La población objetivo en particular son las personas físicas que sean productores pesqueros y/o acuícolas. Las Características de los apoyos. El monto de apoyo para el componente Bienpesca será de $7,500.00 (Siete mil quinientos pesos 00/100 M.N.) por beneficiario, es un apoyo económico directo de manera única de forma anual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t>
  </si>
  <si>
    <t>43809</t>
  </si>
  <si>
    <t>48625</t>
  </si>
  <si>
    <t>(Instituto Nacional de Pesca y Acuacultura)</t>
  </si>
  <si>
    <t>(Comisión Nacional de Acuacultura y Pesca)</t>
  </si>
  <si>
    <t>380.7</t>
  </si>
  <si>
    <t>Programa de Fomento a la Agricultura, Ganadería, Pesca y Acuicultura</t>
  </si>
  <si>
    <t>S304</t>
  </si>
  <si>
    <t>4.77</t>
  </si>
  <si>
    <t>6.26</t>
  </si>
  <si>
    <t>13.99</t>
  </si>
  <si>
    <t>UR: 300</t>
  </si>
  <si>
    <t>14.45</t>
  </si>
  <si>
    <t>19.00</t>
  </si>
  <si>
    <t>90.00</t>
  </si>
  <si>
    <t xml:space="preserve">Porcentaje de personas servidoras públicas que recibieron sensibilización o capacitación en algún curso, taller, plática de sensibilización o certificación que fomente la incorporación e intitucionalización de la perspectiva de género, el respeto a derechos humanos y la igualdad.    </t>
  </si>
  <si>
    <t>80.00</t>
  </si>
  <si>
    <t xml:space="preserve">Porcentaje de personas beneficiadas con la implementación de las acciones a favor de la conciliación de la vida laboral, familiar y personal de la Secretaría y con lo establecido en los requisitos críticos y no críticos </t>
  </si>
  <si>
    <t xml:space="preserve"> Secretaria de Infraestructura, Comunicaciones y Transportes </t>
  </si>
  <si>
    <t>(Subsecretaría de Transporte)</t>
  </si>
  <si>
    <t>14.4</t>
  </si>
  <si>
    <t>Definición, conducción y supervisión de la política de comunicaciones y transportes</t>
  </si>
  <si>
    <t>P001</t>
  </si>
  <si>
    <t>9</t>
  </si>
  <si>
    <t>0.21</t>
  </si>
  <si>
    <t>UR: 710</t>
  </si>
  <si>
    <t>75.76</t>
  </si>
  <si>
    <t>74.75</t>
  </si>
  <si>
    <t>710</t>
  </si>
  <si>
    <t>Porcentaje de mujeres y hombres de la Secretaría de Economía capacitados o sensibilizados en temas de igualdad de género y Derechos Humanos</t>
  </si>
  <si>
    <t xml:space="preserve"> Secretaria de Economía </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</si>
  <si>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</si>
  <si>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276</t>
  </si>
  <si>
    <t>324</t>
  </si>
  <si>
    <t>356</t>
  </si>
  <si>
    <t>436</t>
  </si>
  <si>
    <t>0.2</t>
  </si>
  <si>
    <t>10</t>
  </si>
  <si>
    <t>2,850.53</t>
  </si>
  <si>
    <t>3,132.28</t>
  </si>
  <si>
    <t>3898.5</t>
  </si>
  <si>
    <t>UR: A3Q</t>
  </si>
  <si>
    <t>3808.38</t>
  </si>
  <si>
    <t>50.10</t>
  </si>
  <si>
    <t>51.00</t>
  </si>
  <si>
    <t>A3Q</t>
  </si>
  <si>
    <t>Porcentaje de mujeres que acceden y permanecen en la educación medio superior</t>
  </si>
  <si>
    <t xml:space="preserve"> A3Q- Universidad Nacional Autónoma de México </t>
  </si>
  <si>
    <t xml:space="preserve"> Impulsar una cultura de igualdad y buen trato entre mujeres y hombres en la UNAM que contribuya a la eliminación de la desigualdad basada en las diferencias de género.   </t>
  </si>
  <si>
    <t>54649</t>
  </si>
  <si>
    <t>54850</t>
  </si>
  <si>
    <t>53672</t>
  </si>
  <si>
    <t>55863</t>
  </si>
  <si>
    <t>(Universidad Nacional Autónoma de México)</t>
  </si>
  <si>
    <t>3808.3</t>
  </si>
  <si>
    <t>Servicios de Educación Media Superior</t>
  </si>
  <si>
    <t>E007</t>
  </si>
  <si>
    <t>11</t>
  </si>
  <si>
    <t>57.81</t>
  </si>
  <si>
    <t>77.26</t>
  </si>
  <si>
    <t>UR: L8K</t>
  </si>
  <si>
    <t>19.94</t>
  </si>
  <si>
    <t>40.72</t>
  </si>
  <si>
    <t>UR: K00</t>
  </si>
  <si>
    <t>31.26</t>
  </si>
  <si>
    <t>1.48</t>
  </si>
  <si>
    <t>2.23</t>
  </si>
  <si>
    <t>UR: B00</t>
  </si>
  <si>
    <t>2.22</t>
  </si>
  <si>
    <t>10,123.41</t>
  </si>
  <si>
    <t>11,123.37</t>
  </si>
  <si>
    <t>14256.23</t>
  </si>
  <si>
    <t>13956.34</t>
  </si>
  <si>
    <t>0.92</t>
  </si>
  <si>
    <t>UR: A00</t>
  </si>
  <si>
    <t>1.59</t>
  </si>
  <si>
    <t>55.00</t>
  </si>
  <si>
    <t>L8K</t>
  </si>
  <si>
    <t>Becas de nivel superior otorgadas a mujeres</t>
  </si>
  <si>
    <t>Atención de casos de acoso y hostigamiento sexual a mujeres</t>
  </si>
  <si>
    <t>K00</t>
  </si>
  <si>
    <t>Porcentaje de mujeres egresadas de nivel licenciatura (PMEL)</t>
  </si>
  <si>
    <t>50.00</t>
  </si>
  <si>
    <t>Cobertura de mujeres en educación superior de licenciatura (CMESL)</t>
  </si>
  <si>
    <t>B00</t>
  </si>
  <si>
    <t>Porcentaje de acciones de sensibilización derivadas de denuncias procedentes por violencia de género, realizadas.</t>
  </si>
  <si>
    <t>Porcentaje de denuncias procedentes por violencia de género, atendidas por la Unidad Politécnica de Gestión con</t>
  </si>
  <si>
    <t>142.60</t>
  </si>
  <si>
    <t>Porcentaje de acciones que contribuyen a la igualdad entre mujeres y hombres en el IPN, realizadas por la Redes de</t>
  </si>
  <si>
    <t>229.40</t>
  </si>
  <si>
    <t>Porcentaje acciones de difusión, sensibilización y capacitación para el impulso de la igualdad entre mujeres y</t>
  </si>
  <si>
    <t>33.00</t>
  </si>
  <si>
    <t>Porcentaje de planes y programas de estudio que incorporan la perspectiva de género.</t>
  </si>
  <si>
    <t>52.70</t>
  </si>
  <si>
    <t>52.00</t>
  </si>
  <si>
    <t>51.90</t>
  </si>
  <si>
    <t>Porcentaje de mujeres que acceden y permanecen en la educación superior y de posgrado</t>
  </si>
  <si>
    <t>A00</t>
  </si>
  <si>
    <t>Porcentaje de campañas de sensibilización sobre masculinidades no hegemónicas y cuidados corresponsables.</t>
  </si>
  <si>
    <t>Porcentaje de campañas para la igualdad de género</t>
  </si>
  <si>
    <t>Porcentaje de mujeres participantes en las acciones de promoción, capacitación y sensibilización sobre derechos</t>
  </si>
  <si>
    <t>Porcentaje de mujeres servidoras públicas beneficiadas con acciones de capacitación y sensibilización sobre</t>
  </si>
  <si>
    <t xml:space="preserve"> A00- Universidad Pedagógica Nacional  A3Q- Universidad Nacional Autónoma de México  B00- Instituto Politécnico Nacional  K00- Universidad Abierta y a Distancia de México  L8K- El Colegio de México, A.C. </t>
  </si>
  <si>
    <t xml:space="preserve"> Las acciones de este programa están encaminadas a promover la igualdad entre mujeres y hombres , y la erradicación de la violencia de género y de cualquier forma de discriminación por razones de género. En este sentido se realizan acciones para sensibilizar y capacitar a la comunidad universitaria en general brindando herramientas para la prevencion y atención de la violencia y discriminación.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contribuir a que dichas diferencias no sean causa de desigualdad y violencia de género entre su comunidad.   La Universidad Abierta y a Distancia de México tiene como propósito construir un espacio seguro para la discusión del género, asícomo, la creación de vínculos interinstitucionales para atender los casos de violencia de género dentro de la comunidad de la UnADM.  Para lograr dichos propósitos es necesario planear y evaluar correctamente los procesos a implementar para lograr el resultado deseado.       Estudiantes de nivel licenciatura y posgrado de las Instituciones de Educación Superior Públicas Federales y Estatales enfrentan limitaciones para lograr su egreso del nivel educativo correspondiente.   </t>
  </si>
  <si>
    <t>(Instituto Politécnico Nacional)</t>
  </si>
  <si>
    <t>200394</t>
  </si>
  <si>
    <t>215311</t>
  </si>
  <si>
    <t>232882</t>
  </si>
  <si>
    <t>247257</t>
  </si>
  <si>
    <t>(Universidad Pedagógica Nacional)</t>
  </si>
  <si>
    <t>(El Colegio de México, A.C.)</t>
  </si>
  <si>
    <t>(Universidad Abierta y a Distancia de México)</t>
  </si>
  <si>
    <t>14068.6</t>
  </si>
  <si>
    <t>Servicios de Educación Superior y Posgrado</t>
  </si>
  <si>
    <t>E010</t>
  </si>
  <si>
    <t>3,692.23</t>
  </si>
  <si>
    <t>3,927.87</t>
  </si>
  <si>
    <t>5132.2</t>
  </si>
  <si>
    <t>5001.03</t>
  </si>
  <si>
    <t>76.50</t>
  </si>
  <si>
    <t>71.20</t>
  </si>
  <si>
    <t>74.30</t>
  </si>
  <si>
    <t>Porcentaje de mujeres asistentes a las actividades académicas con perspectivas de género</t>
  </si>
  <si>
    <t>28.20</t>
  </si>
  <si>
    <t>37.60</t>
  </si>
  <si>
    <t>Porcentaje de actividades académicas con perspectiva de género realizadas en el año.</t>
  </si>
  <si>
    <t xml:space="preserve"> Escases de actividades académicas para coadyuvar en la igualdad de género, derechos humanos, derechos de las personas con discapacidad y la no discriminación.    </t>
  </si>
  <si>
    <t>689</t>
  </si>
  <si>
    <t>2791</t>
  </si>
  <si>
    <t>939</t>
  </si>
  <si>
    <t>2721</t>
  </si>
  <si>
    <t>5001.0</t>
  </si>
  <si>
    <t>Investigación Científica y Desarrollo Tecnológico</t>
  </si>
  <si>
    <t>E021</t>
  </si>
  <si>
    <t>0.89</t>
  </si>
  <si>
    <t>UR: 700</t>
  </si>
  <si>
    <t>Porcentaje de acciones de difusión y campañas institucionales de sensibilización realizadas</t>
  </si>
  <si>
    <t>48.30</t>
  </si>
  <si>
    <t>Porcentaje de áreas de la SEP que desarrollan las condiciones para la institucionalización de las perspectivas de</t>
  </si>
  <si>
    <t xml:space="preserve"> Secretaria de Educación Pública </t>
  </si>
  <si>
    <t xml:space="preserve"> Lograr que Áreas de SEP cuenten con condiciones para institucionalizar las perspectivas de igualdad de género y derechos humanos a través de: 1 Asesorar y orientar para incorporar la perspectiva de género y derechos humanos en la política educativa. 2 Fortalecer espacios laborales con igualdad y no discriminación. </t>
  </si>
  <si>
    <t>(Unidad de Administración y Finanzas)</t>
  </si>
  <si>
    <t>0.8</t>
  </si>
  <si>
    <t>Políticas de igualdad de género en el sector educativo</t>
  </si>
  <si>
    <t>E032</t>
  </si>
  <si>
    <t>0.69</t>
  </si>
  <si>
    <t>1.05</t>
  </si>
  <si>
    <t>Porcentaje de asesorías especializadas a instancias competentes en la atención y resolución de denuncias</t>
  </si>
  <si>
    <t>Porcentaje de asesorías especializadas brindadas a personas servidoras públicas que brindan atención a la</t>
  </si>
  <si>
    <t>Porcentaje de asesorías especializadas brindadas a personas consejeras para el desarrollo de sus funciones</t>
  </si>
  <si>
    <t xml:space="preserve"> A00- Universidad Pedagógica Nacional </t>
  </si>
  <si>
    <t xml:space="preserve"> Las acciones de este programa están encaminadas a fortalecer las acciones de la Unidad de Igualdad de Género e Inclusión para transversalizar e institucionalizar la perspectiva de género tanto en las instancias que atienden a las y los estudiantes, como en las áreas que integran la Universidad. </t>
  </si>
  <si>
    <t>25,334.28</t>
  </si>
  <si>
    <t>26849.58</t>
  </si>
  <si>
    <t>UR: O00</t>
  </si>
  <si>
    <t>27817.98</t>
  </si>
  <si>
    <t>95.60</t>
  </si>
  <si>
    <t>95.00</t>
  </si>
  <si>
    <t>O00</t>
  </si>
  <si>
    <t>Porcentaje de familias beneficiarias con alguna niña, niño y/o adolescente que tienen a una mujer como Tutora.</t>
  </si>
  <si>
    <t xml:space="preserve"> O00- Coordinación Nacional de Becas para el Bienestar Benito Juárez </t>
  </si>
  <si>
    <t xml:space="preserve"> Los niños, niñas y adolescentes de familias en situación de pobreza tienen dificultades para permanecer y concluir la educación básica, debido a que los exiguos ingresos económicos de sus hogares se convierten en un obstáculo para ello. </t>
  </si>
  <si>
    <t>166051</t>
  </si>
  <si>
    <t>3575067</t>
  </si>
  <si>
    <t>191837</t>
  </si>
  <si>
    <t>3644890</t>
  </si>
  <si>
    <t>(Coordinación Nacional de Becas para el Bienestar Benito Juárez)</t>
  </si>
  <si>
    <t>27817.9</t>
  </si>
  <si>
    <t>Programa de Becas de Educación Básica para el Bienestar Benito Juárez</t>
  </si>
  <si>
    <t>S072</t>
  </si>
  <si>
    <t>44.57</t>
  </si>
  <si>
    <t>47.69</t>
  </si>
  <si>
    <t>UR: 600</t>
  </si>
  <si>
    <t>48.41</t>
  </si>
  <si>
    <t>37.07</t>
  </si>
  <si>
    <t>57.79</t>
  </si>
  <si>
    <t>UR: 410</t>
  </si>
  <si>
    <t>11.67</t>
  </si>
  <si>
    <t>17.42</t>
  </si>
  <si>
    <t>UR: MGH</t>
  </si>
  <si>
    <t>10.52</t>
  </si>
  <si>
    <t>0.12</t>
  </si>
  <si>
    <t>0.18</t>
  </si>
  <si>
    <t>UR: L6H</t>
  </si>
  <si>
    <t>5.92</t>
  </si>
  <si>
    <t>6.82</t>
  </si>
  <si>
    <t>UR: L4J</t>
  </si>
  <si>
    <t>3.31</t>
  </si>
  <si>
    <t>0.22</t>
  </si>
  <si>
    <t>UR: L3P</t>
  </si>
  <si>
    <t>68.43</t>
  </si>
  <si>
    <t>182.09</t>
  </si>
  <si>
    <t>335.20</t>
  </si>
  <si>
    <t>425.40</t>
  </si>
  <si>
    <t>462.49</t>
  </si>
  <si>
    <t>74.96</t>
  </si>
  <si>
    <t>95.06</t>
  </si>
  <si>
    <t>UR: A2M</t>
  </si>
  <si>
    <t>3.57</t>
  </si>
  <si>
    <t>53.40</t>
  </si>
  <si>
    <t>600</t>
  </si>
  <si>
    <t>Porcentaje de becas y/o apoyos otorgados a estudiantes mujeres del tipo medio superior respecto al total de becas otorgadas en el año t</t>
  </si>
  <si>
    <t>7.70</t>
  </si>
  <si>
    <t>Beca</t>
  </si>
  <si>
    <t>410</t>
  </si>
  <si>
    <t>Porcentaje de becas otorgadas para Asistentes de Idioma</t>
  </si>
  <si>
    <t>Porcentaje de becas otorgadas al personal académico y/o docente</t>
  </si>
  <si>
    <t>Porcentaje de becas otorgadas de nivel posgrado</t>
  </si>
  <si>
    <t>366.70</t>
  </si>
  <si>
    <t>Porcentaje de becas otorgadas de nivel licenciatura</t>
  </si>
  <si>
    <t>17.80</t>
  </si>
  <si>
    <t>Porcentaje de becas del tipo medio superior otorgadas</t>
  </si>
  <si>
    <t>MGH</t>
  </si>
  <si>
    <t>Cobertura de becas asignadas por sexo.</t>
  </si>
  <si>
    <t>Porcentaje de Becas de nivel superior otorgadas a mujeres</t>
  </si>
  <si>
    <t>L6H</t>
  </si>
  <si>
    <t>Porcentaje de becarias que acreditan con cédula profesional estudios de posgrado en un periodo de dos años (2021-</t>
  </si>
  <si>
    <t>96.40</t>
  </si>
  <si>
    <t>72.80</t>
  </si>
  <si>
    <t>L4J</t>
  </si>
  <si>
    <t>Porcentaje de becas otorgadas a mujeres de nivel posgrado, El total de apoyos otorgados se encuentra registrado a</t>
  </si>
  <si>
    <t>L3P</t>
  </si>
  <si>
    <t>Porcentaje de becas otorgadas a mujeres estudiantes de CETI</t>
  </si>
  <si>
    <t>Porcentaje de Alumnas Becadas en el Nivel Superior</t>
  </si>
  <si>
    <t>49.00</t>
  </si>
  <si>
    <t>Porcentaje de Alumnas Becadas en el Nivel Medio Superior</t>
  </si>
  <si>
    <t>57.60</t>
  </si>
  <si>
    <t>Porcentaje de presupuesto asignado a becas para alumnas respecto al presupuesto asignado al programa</t>
  </si>
  <si>
    <t>97.30</t>
  </si>
  <si>
    <t>Porcentaje de permanencia de mujeres estudiantes becadas en los niveles medio superior, superior y de posgrado</t>
  </si>
  <si>
    <t>57.20</t>
  </si>
  <si>
    <t>A2M</t>
  </si>
  <si>
    <t>Porcentaje de alumnas de licenciatura que terminaron sus estudios.</t>
  </si>
  <si>
    <t>Porcentaje de estudiantes becadas de licenciatura y posgrado en el año t.</t>
  </si>
  <si>
    <t>28.10</t>
  </si>
  <si>
    <t>Porcentaje de alumnas becadas que cursan el último año de estudios de nivel posgrado en el año t.</t>
  </si>
  <si>
    <t>Porcentaje de alumnas becadas que cursan el último año de estudios de nivel licenciatura en el año t.</t>
  </si>
  <si>
    <t>Total de becas de manutención Elisa Acuña otorgadas por la UPN a mujeres estudiantes de nivel licenciatura</t>
  </si>
  <si>
    <t xml:space="preserve"> A00- Universidad Pedagógica Nacional  A2M- Universidad Autónoma Metropolitana  A3Q- Universidad Nacional Autónoma de México  B00- Instituto Politécnico Nacional  L3P- Centro de Enseñanza Técnica Industrial  L4J- Centro de Investigación y de Estudios Avanzados del Instituto Politécnico Nacional  L6H- Comisión de Operación y Fomento de Actividades Académicas del Instituto Politécnico Nacional  L8K- El Colegio de México, A.C.  MGH- Universidad Autónoma Agraria Antonio Narro  Secretaria de Educación Pública </t>
  </si>
  <si>
    <t xml:space="preserve">  La UPN erogará el recurso presupuestado del Anexo 13. en la Beca de Manutención UPN, teniendo como población objetivo apoyar a 528 mujeres. En su conjunto, con el recurso del PP S243, se pretende apoyar a un total de 661 estudiantes mujeres con dos tipos de becas.     Los actores del Sistema Educativo Nacional enfrentan limitaciones para desarrollar una formación académica integral .  Las estudiantes inscritas en los diversos planteles de nivel medio superior, superior y de posgrado de la UNAM no disponen de oportunidades educativas equitativas e inclusivas, lo cual incide en su bienestar y desarrollo.   El marco normativo Institucional no distingue entre hombres y mujeres, pero se ha contemplado la transversalización de la perspectiva de género, donde se han incluido criterios que obedecen a una medida de carácter temporal dirigida específicamente a remediar la discriminación y lograr la igualdad efectiva, corregir la distribución desigual de oportunidades.   La asignación presupuestal, considera a los alumnos de educación media superior, de los semestres, 7° y 8°, ya que estos no disponen de acceso a ningún apoyo, para concluir sus estudios. Por lo que se decide apoyar a estos semestres.    Este programa es una iniciativa del Gobierno de México que tiene como objetivo coadyuvar a que los actores del Sistema Educativo Nacional de los tipos educativos básico, medio superior y superior logren el acceso, la permanencia, egreso o la superación académica e investigación mediante una beca.    La mayor problemática que afecta al Sistema de Becas por Exclusividad es la falta de presupuesto, ya que desde 2014 no se cuenta con presupuesto para lanzar una convocatoria para nuevas o nuevos aspirantes, únicamente se atienden a recurrentes y reingresos a la beca.  La Beca está diseñada de tal forma que no hay limitantes para la participación de las mujeres, tanto ellas como los hombres, pueden ascender en su nivel de beca de acuerdo al número de productos que presenten en cada periodo de evaluación (publicaciones, investigaciones, estudios de posgrado etc).   Los actores del Sistema de Educación Nacional no logran desarrollar una formación académica e integral.  Estudiantes, personal académico y/o docente interrumpen sus estudios por falta de apoyo económico, por lo que no logran la permanencia y el egreso y/o superación académica e investigación en el Sistema Educativo Nacional.  No reúnen los requisitos establecidos en las convocatorias.  El Programa de Becas, publica convocatorias que están dirigidas a las y los alumnos inscritos en los subsistemas de EMS centralizados, en los que se imparte el Bachillerato Tecnológico, que han sido aceptados/as para realizar su Educación Media Superior a través de la opción educativa de Educación Dual, el Servicio Social y las Prácticas Profesionales.  En ese sentido, el Programa de Becas no designa de forma directa un número de becas para mujeres y hombres, esto va en función de la demanda del tipo de beca solicitada y al cumplimiento de los requisitos específicos, que se encuentran establecidos en las convocatorias vigentes.   Es necesario que las/os alumnas/os soliciten la beca y realicen el procedimiento en estricto apego a lo estipulado en la convocatoria de la beca solicitada.  </t>
  </si>
  <si>
    <t>(Universidad Autónoma Agraria Antonio Narro)</t>
  </si>
  <si>
    <t>(Comisión de Operación y Fomento de Actividades Académicas del Instituto Politécnico Nacional)</t>
  </si>
  <si>
    <t>12332</t>
  </si>
  <si>
    <t>15774</t>
  </si>
  <si>
    <t>105015</t>
  </si>
  <si>
    <t>119509</t>
  </si>
  <si>
    <t>(Centro de Investigación y de Estudios Avanzados del Instituto Politécnico Nacional)</t>
  </si>
  <si>
    <t>(Centro de Enseñanza Técnica Industrial)</t>
  </si>
  <si>
    <t>881.0</t>
  </si>
  <si>
    <t>Programa de Becas Elisa Acuña</t>
  </si>
  <si>
    <t>S243</t>
  </si>
  <si>
    <t>86.12</t>
  </si>
  <si>
    <t>106.57</t>
  </si>
  <si>
    <t>106.81</t>
  </si>
  <si>
    <t>UR: 173</t>
  </si>
  <si>
    <t>17.74</t>
  </si>
  <si>
    <t>173</t>
  </si>
  <si>
    <t>Porcentaje de mujeres docentes o directivas de educación básica formadas sobre temas de perspectiva de género,</t>
  </si>
  <si>
    <t>Porcentaje de mujeres y hombres del personal docente y directivo de educación básica de planteles públicos</t>
  </si>
  <si>
    <t xml:space="preserve"> Con la aplicación de la Metodología de Marco Lógico, la problemática del Programa es: Personal docente y personal con funciones de dirección, de supervisión, de asesoría técnica pedagógica, y cuerpos académicos no cuentan con programas de formación, actualización académica, y capacitación </t>
  </si>
  <si>
    <t>2946</t>
  </si>
  <si>
    <t>6874</t>
  </si>
  <si>
    <t>(Dirección General de Formación Continua a Docentes y Directivos)</t>
  </si>
  <si>
    <t>17.7</t>
  </si>
  <si>
    <t>Programa para el Desarrollo Profesional Docente</t>
  </si>
  <si>
    <t>S247</t>
  </si>
  <si>
    <t>669.20</t>
  </si>
  <si>
    <t>669.23</t>
  </si>
  <si>
    <t>784.0</t>
  </si>
  <si>
    <t>UR: L6I</t>
  </si>
  <si>
    <t>844.49</t>
  </si>
  <si>
    <t>45.00</t>
  </si>
  <si>
    <t>Persona</t>
  </si>
  <si>
    <t>L6I</t>
  </si>
  <si>
    <t>Porcentaje de la población femenina beneficiada a través de las estrategias de Cultura Física y Deporte de Alto</t>
  </si>
  <si>
    <t xml:space="preserve"> L6I- Comisión Nacional de Cultura Física y Deporte </t>
  </si>
  <si>
    <t xml:space="preserve"> La Comisión Nacional de Cultura Física y Deporte contribuye de manera indirecta en  la alineación al programa, ya que, la realización de sus eventos y el otorgamiento de los apoyos económicos  que se realizan, son otorgados sin distinción de género, edad, discapacidad, condición social,  religión, opiniones, preferencias o estado civil. Por lo anteriormente descrito se informa que las  estrategias consideradas para el reporte de esta alineación son: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t>
  </si>
  <si>
    <t>20640</t>
  </si>
  <si>
    <t>13578</t>
  </si>
  <si>
    <t>18999</t>
  </si>
  <si>
    <t>15551</t>
  </si>
  <si>
    <t>(Comisión Nacional de Cultura Física y Deporte)</t>
  </si>
  <si>
    <t>844.4</t>
  </si>
  <si>
    <t>Programa de Cultura Física y Deporte</t>
  </si>
  <si>
    <t>S269</t>
  </si>
  <si>
    <t>638.70</t>
  </si>
  <si>
    <t>647.74</t>
  </si>
  <si>
    <t>695.14</t>
  </si>
  <si>
    <t>UR: 310</t>
  </si>
  <si>
    <t>64.00</t>
  </si>
  <si>
    <t>310</t>
  </si>
  <si>
    <t>Porcentaje de alumnas de 3er grado de secundaria que obtienen certificación en el dominio del idioma inglés de</t>
  </si>
  <si>
    <t>Porcentaje de alumnas de 6to grado de primaria que obtienen certificación en el dominio del idioma inglés de</t>
  </si>
  <si>
    <t xml:space="preserve"> El Programa Nacional de Inglés, identificó áreas de oportunidad para fortalecer los procesos de enseñanza y aprendizaje de una lengua extranjera en los educandos de educación básica, por ello, se implementan acciones de seguimiento y acompañamiento como se establece en las Reglas de Operación en específico en dar asistencia técnica y apoyo pedagógico a las 32 Coordinaciones Locales; Como la necesidad de agilizar y optimizar los procesos de gestión de información y comunicación con las Autoridades Educativas Locales para propiciar la operación del Programa; también que se oriente a las Coordinaciones Locales sobre los materiales didácticos educativos idóneos para que los educandos cuenten con herramientas de apoyo para su aprendizaje y adquisición del idioma inglés; Asimismo, impulsar a que los Asesores Externos Especializados cuenten con la formación continua para la enseñanza del idioma inglés, es por ello, que el Programa impulsa y apoya para que obtengan la certificación internacional en metodología de la enseñanza y aprendizaje, con el fin de favorecer el aprendizaje en los educandos en apego al perfil de egreso en educación básica </t>
  </si>
  <si>
    <t>921258</t>
  </si>
  <si>
    <t>(Dirección General de Gestión Escolar y Enfoque Territorial)</t>
  </si>
  <si>
    <t>695.1</t>
  </si>
  <si>
    <t>Programa Nacional de Inglés</t>
  </si>
  <si>
    <t>S270</t>
  </si>
  <si>
    <t>12,122.42</t>
  </si>
  <si>
    <t>12,350.88</t>
  </si>
  <si>
    <t>12985.37</t>
  </si>
  <si>
    <t>UR: 180</t>
  </si>
  <si>
    <t>96.50</t>
  </si>
  <si>
    <t>180</t>
  </si>
  <si>
    <t>Porcentaje de personas Tesoreras mujeres del total de personas Tesoreras de las Comunidades Escolares</t>
  </si>
  <si>
    <t xml:space="preserve">   Las Comunidades Escolares de los planteles públicos de Educación Básica representadas por su Comité Escolar de Administración Participativa (CEAP) seleccionados conforme a los criterios del programa sin condiciones dignas en los servicios escolares.      </t>
  </si>
  <si>
    <t>45617</t>
  </si>
  <si>
    <t>54547</t>
  </si>
  <si>
    <t>12985.3</t>
  </si>
  <si>
    <t>La Escuela es Nuestra</t>
  </si>
  <si>
    <t>S282</t>
  </si>
  <si>
    <t>3,101.44</t>
  </si>
  <si>
    <t>5459.14</t>
  </si>
  <si>
    <t>5581.21</t>
  </si>
  <si>
    <t>58.40</t>
  </si>
  <si>
    <t>Porcentaje de becarias con beca emitida</t>
  </si>
  <si>
    <t xml:space="preserve"> Existen brechas de inclusión y equidad educativa entre grupos de la población, sobre todo entre personas que cuentan con un ingreso per cápita inferior a la línea de pobreza por ingreso, que ven comprometida la permanencia y terminación de la educación superior. </t>
  </si>
  <si>
    <t>194717</t>
  </si>
  <si>
    <t>273253</t>
  </si>
  <si>
    <t>268956</t>
  </si>
  <si>
    <t>5581.2</t>
  </si>
  <si>
    <t>Jóvenes Escribiendo el Futuro</t>
  </si>
  <si>
    <t>S283</t>
  </si>
  <si>
    <t>10,529.03</t>
  </si>
  <si>
    <t>18524.03</t>
  </si>
  <si>
    <t>18777.17</t>
  </si>
  <si>
    <t>51.70</t>
  </si>
  <si>
    <t xml:space="preserve">  La Encuesta 2019 del perfil de alumnos de educación media superior identificó que cerca del 24% de los estudiantes de ese tipo educativo no cuenta con una beca que les permita continuar sus estudios, destacando que de estos más de la mitad son mujeres.    </t>
  </si>
  <si>
    <t>2059639</t>
  </si>
  <si>
    <t>2200425</t>
  </si>
  <si>
    <t>2816349</t>
  </si>
  <si>
    <t>18777.1</t>
  </si>
  <si>
    <t>Beca Universal para Estudiantes de Educación Media Superior Benito Juárez</t>
  </si>
  <si>
    <t>S311</t>
  </si>
  <si>
    <t>219.58</t>
  </si>
  <si>
    <t>220.18</t>
  </si>
  <si>
    <t>295.08</t>
  </si>
  <si>
    <t>UR: MEY</t>
  </si>
  <si>
    <t>295.28</t>
  </si>
  <si>
    <t>Mujer</t>
  </si>
  <si>
    <t>MEY</t>
  </si>
  <si>
    <t>Porcentaje de mujeres que egresan de las sedes UBBJG</t>
  </si>
  <si>
    <t xml:space="preserve"> MEY- Organismo Coordinador de las Universidades para el Bienestar Benito Juárez García </t>
  </si>
  <si>
    <t xml:space="preserve"> Los estudiantes egresados de bachillerato con la aspiración de continuar sus estudios de nivel superior encuentran restricciones de acceso dadas por múltiples factores, tales como: condicionamientos académicos, altos costos de la educación, alejamiento de sus comunidades y pueblos de origen e inaccesibilidad a poblaciones que viven condiciones de rezago, vulnerabilidad e identidad social y cultural con pueblos originarios.    </t>
  </si>
  <si>
    <t>30400</t>
  </si>
  <si>
    <t>49600</t>
  </si>
  <si>
    <t>(Organismo Coordinador de las Universidades para el Bienestar Benito Juárez García)</t>
  </si>
  <si>
    <t>295.2</t>
  </si>
  <si>
    <t>Universidades para el Bienestar Benito Juárez García</t>
  </si>
  <si>
    <t>U083</t>
  </si>
  <si>
    <t>0.09</t>
  </si>
  <si>
    <t>0.29</t>
  </si>
  <si>
    <t>UR: 160</t>
  </si>
  <si>
    <t>0.82</t>
  </si>
  <si>
    <t>1.56</t>
  </si>
  <si>
    <t>UR: NDY</t>
  </si>
  <si>
    <t>6.51</t>
  </si>
  <si>
    <t>6.73</t>
  </si>
  <si>
    <t>8.71</t>
  </si>
  <si>
    <t>UR: NDE</t>
  </si>
  <si>
    <t>9.06</t>
  </si>
  <si>
    <t>2.21</t>
  </si>
  <si>
    <t>2.28</t>
  </si>
  <si>
    <t>UR: NCE</t>
  </si>
  <si>
    <t>2.71</t>
  </si>
  <si>
    <t>6.25</t>
  </si>
  <si>
    <t>8.67</t>
  </si>
  <si>
    <t>UR: NBV</t>
  </si>
  <si>
    <t>9.04</t>
  </si>
  <si>
    <t>29.40</t>
  </si>
  <si>
    <t>160</t>
  </si>
  <si>
    <t xml:space="preserve">Porcentaje de eficiencia terminal de mujeres médicos especialistas con formación en ginecoobstetricia y neonatología. </t>
  </si>
  <si>
    <t>NDY</t>
  </si>
  <si>
    <t>4. Porcentaje de alumnas capacitadas en el Programa de Educación Continua</t>
  </si>
  <si>
    <t>3. Porcentaje de directoras de tesis para formar recursos humanos especializados en salud.</t>
  </si>
  <si>
    <t>58.00</t>
  </si>
  <si>
    <t>2. Porcentaje de alumnas graduadas en los Programas Académicos</t>
  </si>
  <si>
    <t>1. Porcentaje de aceptación de alumnas inscritas para la formación de recursos humanos en Programas Académicos.</t>
  </si>
  <si>
    <t>42.50</t>
  </si>
  <si>
    <t>51.10</t>
  </si>
  <si>
    <t>77.80</t>
  </si>
  <si>
    <t>NDE</t>
  </si>
  <si>
    <t>Porcentaje de mujeres profesionales que concluyeron cursos de educación continua</t>
  </si>
  <si>
    <t>50.30</t>
  </si>
  <si>
    <t>57.70</t>
  </si>
  <si>
    <t xml:space="preserve">Porcentaje de mujeres que concluyen cursos de capacitación y sensibilización en materia de derechos humanos y perspectiva de género </t>
  </si>
  <si>
    <t>67.00</t>
  </si>
  <si>
    <t>NCE</t>
  </si>
  <si>
    <t>Porcentaje de mujeres capacitadas en estrategias de intervención al adulto mayor para favorecer un mayor empoderamiento de las mujeres</t>
  </si>
  <si>
    <t>NBV</t>
  </si>
  <si>
    <t>Porcentaje de centros que realizan estudios de mastografía evaluados para la verificación de procesos en la toma, interpretación y seguimiento de estudios de mastografía de detección</t>
  </si>
  <si>
    <t>Porcentaje de mujeres atendidas en programa de tamizaje para detección de cáncer de mama</t>
  </si>
  <si>
    <t>Porcentaje de Médicos Radiólogos (hombres y mujeres) aprobados con calificación aceptable en lectura de tamizaje</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</si>
  <si>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</si>
  <si>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</si>
  <si>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Contribuir al bienestar social e igualdad mediante el desarrollo de competencias técnico-médicas y de gestión de los profesionales de la salud de acuerdo con las necesidades de salud de la población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La CV está determinada en buena medida por la salud física, la salud mental y los determinantes sociales. Así, la peor CV de las mujeres al envejecer se relaciona con condiciones adversas desde etapas previas del ciclo de vida   Si bien una proporción importante de PAM llegará a esta etapa con una o más enfermedades resulta indispensable favorecer una buena CV mediante la preservación de la independencia, la autonomía, la promoción de la salud, la prevención de enfermedades y sus complicaciones y la atención especializada a las enfermedades.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Fortalecer la formación y capacitación de los recursos humanos del Instituto, mediante la especialización de los profesionales de la salud sexual, reproductiva y perinatal; así como la capacitación en materia de derechos humanos y perspectiva de género.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Existen personal médico en formación que requieren los conocimientos y la práctica necesaria en el posgrado clínico en Ginecología, Obstetricia y Oncología, y en Neonatología para dar continuidad a su formación profesional. De esta manera, la unidad hospitalaria cumple con su misión de ser hospital escuela.  </t>
  </si>
  <si>
    <t>(Instituto Nacional de Salud Pública)</t>
  </si>
  <si>
    <t>(Instituto Nacional de Perinatología Isidro Espinosa de los Reyes)</t>
  </si>
  <si>
    <t>1430</t>
  </si>
  <si>
    <t>2782</t>
  </si>
  <si>
    <t>2716</t>
  </si>
  <si>
    <t>3384</t>
  </si>
  <si>
    <t>(Instituto Nacional de Geriatría)</t>
  </si>
  <si>
    <t>(Instituto Nacional de Cancerología)</t>
  </si>
  <si>
    <t>(Comisión Coordinadora de Institutos Nacionales de Salud y Hospitales de Alta Especialidad)</t>
  </si>
  <si>
    <t>22.5</t>
  </si>
  <si>
    <t>Formación y capacitación de recursos humanos para la salud</t>
  </si>
  <si>
    <t>12</t>
  </si>
  <si>
    <t>66.09</t>
  </si>
  <si>
    <t>99.49</t>
  </si>
  <si>
    <t>99.14</t>
  </si>
  <si>
    <t>50.95</t>
  </si>
  <si>
    <t>50.96</t>
  </si>
  <si>
    <t>77.82</t>
  </si>
  <si>
    <t>84.18</t>
  </si>
  <si>
    <t>630 #7 Porcentaje de avance en otro tipo de acciones realizadas para la Prevención del Embarazo en la Adolescencia.</t>
  </si>
  <si>
    <t>630 #6 Porcentaje de  productos de colaboración en embarazo adolescente para la ENSANUT</t>
  </si>
  <si>
    <t xml:space="preserve">630 #5 Porcentaje de  materiales y acciones de difusión  para Curso SSR y comolehago.org </t>
  </si>
  <si>
    <t>630 #4 Porcentaje de avance en acciones de actualización y mantenimiento de herramientas digitales para la página web comolehago.</t>
  </si>
  <si>
    <t>630 #3 Porcentaje de avance en el número de productos de investigación y divulgación sobre embarazo en la adolescencia</t>
  </si>
  <si>
    <t xml:space="preserve">630 #2 Porcentaje de mujeres que visitan la página comolehago.org. </t>
  </si>
  <si>
    <t>73.00</t>
  </si>
  <si>
    <t>630 #1 Porcentaje de mujeres que terminan el curso virtual Salud sexual y reproductiva y prevención del embarazo en la adolescencia</t>
  </si>
  <si>
    <t>128 #5 Porcentaje de avance en otro tipo de acciones que promuevan la igualdad de género entre mujeres y hombres</t>
  </si>
  <si>
    <t>128 #4 Porcentaje de avance en las acciones del Grupo de igualdad de género en el INSP.</t>
  </si>
  <si>
    <t>128 #3 Porcentaje de productos científicos con desagregación por sexo o que integran la perspectiva de género.</t>
  </si>
  <si>
    <t>128 #2 Porcentaje de Mujeres que terminan los cursos virtuales del INSP</t>
  </si>
  <si>
    <t>83.00</t>
  </si>
  <si>
    <t>128#1 Porcentaje de avance en las acciones de diseño e implementación de la ENSANUT.</t>
  </si>
  <si>
    <t>44.90</t>
  </si>
  <si>
    <t>53.10</t>
  </si>
  <si>
    <t>55.10</t>
  </si>
  <si>
    <t>Porcentaje de proyectos con enfoque de género vigentes en colaboración</t>
  </si>
  <si>
    <t>20.20</t>
  </si>
  <si>
    <t>24.20</t>
  </si>
  <si>
    <t>29.30</t>
  </si>
  <si>
    <t>Porcentaje de productos de la investigación con enfoque de género en colaboración</t>
  </si>
  <si>
    <t>62.71</t>
  </si>
  <si>
    <t>59.30</t>
  </si>
  <si>
    <t>Porcentaje de investigadoras del INPer, que obtienen o mantienen la acreditación como investigadoras nivel I, II y III en el SNI</t>
  </si>
  <si>
    <t xml:space="preserve"> NDE- Instituto Nacional de Perinatología Isidro Espinosa de los Reyes  NDY- Instituto Nacional de Salud Pública </t>
  </si>
  <si>
    <t xml:space="preserve"> Impulsar a los y las investigadoras institucionales en el desarrollo de proyectos, que incidan en la mejora de la salud reproductiva y perinatal de las mujeres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laboral y no discriminación en el INSP que realizara recomendaciones para la igualdad entre mujeres y hombres al interior de la institución. </t>
  </si>
  <si>
    <t>13240</t>
  </si>
  <si>
    <t>15616</t>
  </si>
  <si>
    <t>30828</t>
  </si>
  <si>
    <t>55240</t>
  </si>
  <si>
    <t>183.3</t>
  </si>
  <si>
    <t>Investigación y desarrollo tecnológico en salud</t>
  </si>
  <si>
    <t>E022</t>
  </si>
  <si>
    <t>59.44</t>
  </si>
  <si>
    <t>64.73</t>
  </si>
  <si>
    <t>101.75</t>
  </si>
  <si>
    <t>104.3</t>
  </si>
  <si>
    <t>110.97</t>
  </si>
  <si>
    <t>111.68</t>
  </si>
  <si>
    <t>210.33</t>
  </si>
  <si>
    <t>209.18</t>
  </si>
  <si>
    <t>0.13</t>
  </si>
  <si>
    <t>0.39</t>
  </si>
  <si>
    <t>12.11</t>
  </si>
  <si>
    <t>UR: NCK</t>
  </si>
  <si>
    <t>25.68</t>
  </si>
  <si>
    <t>37.09</t>
  </si>
  <si>
    <t>39.04</t>
  </si>
  <si>
    <t>UR: NCD</t>
  </si>
  <si>
    <t>24.74</t>
  </si>
  <si>
    <t>151.98</t>
  </si>
  <si>
    <t>152.78</t>
  </si>
  <si>
    <t>153.39</t>
  </si>
  <si>
    <t>313.39</t>
  </si>
  <si>
    <t>455.40</t>
  </si>
  <si>
    <t>455.73</t>
  </si>
  <si>
    <t>679.12</t>
  </si>
  <si>
    <t>UR: NBB</t>
  </si>
  <si>
    <t>618.35</t>
  </si>
  <si>
    <t>99.10</t>
  </si>
  <si>
    <t>99.00</t>
  </si>
  <si>
    <t>Porcentaje de mujeres con egreso hospitalario por mejoría en el Hospital de la Mujer que recibieron atención médica hospitalaria</t>
  </si>
  <si>
    <t>76.60</t>
  </si>
  <si>
    <t>60.40</t>
  </si>
  <si>
    <t>80.50</t>
  </si>
  <si>
    <t>Porcentaje de recetas surtidas completas a mujeres hospitalizadas</t>
  </si>
  <si>
    <t>47.10</t>
  </si>
  <si>
    <t>40.90</t>
  </si>
  <si>
    <t>55.60</t>
  </si>
  <si>
    <t>Porcentaje de mujeres aceptadas como pacientes en el INPer, durante el periodo.</t>
  </si>
  <si>
    <t>73.90</t>
  </si>
  <si>
    <t>66.10</t>
  </si>
  <si>
    <t>85.00</t>
  </si>
  <si>
    <t>Porcentaje de usuarias con perspectiva de satisfacción de la calidad a la atención médica ambulatoria recibida superior a 80 puntos</t>
  </si>
  <si>
    <t>31.00</t>
  </si>
  <si>
    <t>37.50</t>
  </si>
  <si>
    <t>Porcentaje de pacientes mujeres con obesidad que generan un egreso hospitalario</t>
  </si>
  <si>
    <t>45.40</t>
  </si>
  <si>
    <t>42.00</t>
  </si>
  <si>
    <t>56.20</t>
  </si>
  <si>
    <t>Porcentaje de mujeres con cirugías de alta especialidad realizadas</t>
  </si>
  <si>
    <t>65.40</t>
  </si>
  <si>
    <t>60.20</t>
  </si>
  <si>
    <t>80.80</t>
  </si>
  <si>
    <t>Porcentaje de egresos hospitalarios de mujeres por mejoría y curación</t>
  </si>
  <si>
    <t>59.00</t>
  </si>
  <si>
    <t>NCK</t>
  </si>
  <si>
    <t>Porcentaje de tratamientos para esclerosis múltiple y padecimientos relacionados otorgados a mujeres en el Instituto Nacional de Neurologúa y Neurocirugía Manuel Velasco Suárez.</t>
  </si>
  <si>
    <t>95.20</t>
  </si>
  <si>
    <t>NCD</t>
  </si>
  <si>
    <t>1-Porcentaje de espirometrías realizadas a mujeres con probable EPOC y cáncer pulmonar  por exposición a humo de leña en zonas rurales</t>
  </si>
  <si>
    <t>11.30</t>
  </si>
  <si>
    <t>29.10</t>
  </si>
  <si>
    <t>1- Porcentaje de consultas de primera vez y subsecuentes otorgadas a mujeres con diagnóstico de EPOC y cáncer pulmonar relacionado con el humo de leña</t>
  </si>
  <si>
    <t>26.70</t>
  </si>
  <si>
    <t>33.20</t>
  </si>
  <si>
    <t>1.Porcentaje de egreso de mujeres con diagnóstico de enfermedades respiratorias de alta complejidad con atención médica especializada en los servicios de hospitalización</t>
  </si>
  <si>
    <t>96.80</t>
  </si>
  <si>
    <t>90.30</t>
  </si>
  <si>
    <t>90.80</t>
  </si>
  <si>
    <t>Porcentaje de recetas surtidas en forma completa a mujeres hospitalizadas con cáncer</t>
  </si>
  <si>
    <t>Porcentaje de Presupuesto Federal institucional ejercido en la adquisición de medicinas y productos farmacéuticos</t>
  </si>
  <si>
    <t>88.40</t>
  </si>
  <si>
    <t>88.20</t>
  </si>
  <si>
    <t>87.80</t>
  </si>
  <si>
    <t>Porcentaje de mujeres con diagnóstico de cáncer, con consultas subsecuentes en el Instituto Nacional de Cancerología</t>
  </si>
  <si>
    <t>42.80</t>
  </si>
  <si>
    <t>56.00</t>
  </si>
  <si>
    <t>NBB</t>
  </si>
  <si>
    <t>Porcentaje de mujeres atendidas en Consulta Externa</t>
  </si>
  <si>
    <t>41.70</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</si>
  <si>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</si>
  <si>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</si>
  <si>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Contribuir al bienestar social e igualdad mediante la atención a la demanda de servicios especializados que se presentan a los Institutos Nacionales de Salud y Hospitales de Alta Especialidad en coordinación con la red de servicios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La esclerosis múltiple (EM) constituye una enfermedad degenerativa del sistema nervioso central (SNC) que aqueja aproximadamente a 1.1 millones de personas en el mundo. La prevalencia en zonas de Norteamérica, Europa, Australia y Nueva Zelanda es de 50 casos / 1000 hab. mientras que se considera una enfermedad rara en las zonas de Asia, India, África y Sudamérica. Las mujeres son más afectadas que los hombres en una proporción de 2-3:1. La enfermedad se manifiesta fundamentalmente entre los 20 y 45 años de edad. Cuando los síntomas aparecen a una edad superior a los 50 años, ésta se hace más crítica y la incidencia se iguala en ambos sexos. La etnia más frecuentemente afectada es la caucásica. En general, la mortalidad asociada a la EM resulta baja. Su etiología es desconocida y su curso es crónico. La EM constituye una enfermedad autoinmune inflamatorioa desmielinizante del SNC y se caracteriza anatomo - patológicamente por una destrucción de la sustancia blanca periaxional, con relativa indemnidad del axón, en lo que lo más llamativo es la pérdida de mielina (desmielinización) clínicamente se distingue por ataques de disfunción del SNC en estadios tempranos y por deterioro neurológico de empeoramiento progresivo en estadios tardíos. Las acciones realizadas en el Instituto van enfocadas a la confirmación diagnóstica de la enfermedad y a controlar el avance de la enfermedad mediante tratamiento farmacológico que frena la incidencia de discapacidad en el paciente.  Garantizar el derecho a las mujeres a la resolución de su embarazo por la vía más adecuada y que recibirán el tratamiento más adecuado para la resolución de su patología.   Existe población femenina que demanda los servicios de salud especializados en Ginecología, Obstetricia y Oncología, requerida para la mejoría en su salud. Así como, los servicios médicos en Neonatología para el recién nacido, en beneficio de la mujer y su neonato.  </t>
  </si>
  <si>
    <t>(Instituto Nacional de Neurología y Neurocirugía Manuel Velasco Suárez)</t>
  </si>
  <si>
    <t>(Instituto Nacional de Enfermedades Respiratorias Ismael Cosío Villegas)</t>
  </si>
  <si>
    <t>34275</t>
  </si>
  <si>
    <t>97056</t>
  </si>
  <si>
    <t>78425</t>
  </si>
  <si>
    <t>146150</t>
  </si>
  <si>
    <t>(Hospital General "Dr. Manuel Gea González")</t>
  </si>
  <si>
    <t>1295.6</t>
  </si>
  <si>
    <t>Atención a la Salud</t>
  </si>
  <si>
    <t>E023</t>
  </si>
  <si>
    <t>56.80</t>
  </si>
  <si>
    <t>56.8</t>
  </si>
  <si>
    <t>UR: X00</t>
  </si>
  <si>
    <t>X00</t>
  </si>
  <si>
    <t>Porcentaje de acciones de apoyo psicológico y social otorgadas a mujeres sobrevivientes de violencia y/o familias</t>
  </si>
  <si>
    <t>Porcentaje de personas atendidas de 6 años en adelante en acciones de prevención del consumo de sustancias psicoactivas y/o de salud mental</t>
  </si>
  <si>
    <t>Porcentaje de mujeres atendidas con problemas de consumo de sustancias psicoactivas y/o condiciones de salud mental.</t>
  </si>
  <si>
    <t xml:space="preserve"> X00- Comisión Nacional contra las Adicciones </t>
  </si>
  <si>
    <t xml:space="preserve"> La Encuesta Nacional de Consumo de Drogas, Alcohol y Tabaco 2016- 2017 (ENCODAT 2016 ? 2017) que se efectuó entre población de 12 a 65 años de edad, en hogares reporta que 14.9 millones de mexicanos son fumadores actuales: 3.8 millones de mujeres y 11.1 millones de hombres; de los cuales 5.4 millones fuman diariamente y 9.4 millones fuman de forma ocasional. La población de 12 a 65 años de edad, reporta que el 17.6% fuma tabaco ocasionalmente; lo cual representa a 14.9 millones de fumadores mexicanos; de los cuales, el 8.7% (3 millones 812 mil) son mujeres y el 27.1% (11 millones 78 mil) son hombres. En lo que respecta a Alcohol, 71% de la población de 12 a 65 años ha consumido alcohol alguna vez en la vida (80.1% hombres y 62.6% mujeres). La posible dependencia al alcohol fue de 2.2% (1.8 millones) (hombres 3.9% y mujeres 0.6%) En población adolescente, 12 a 17 años, el consumo excesivo al alcohol fue de 0.8 (115 mil) (0.9% hombres y 0.7% mujeres).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t>
  </si>
  <si>
    <t>877824</t>
  </si>
  <si>
    <t>1057650</t>
  </si>
  <si>
    <t>53241888</t>
  </si>
  <si>
    <t>55222015</t>
  </si>
  <si>
    <t>(Comisión Nacional contra las Adicciones)</t>
  </si>
  <si>
    <t>Prevención y atención contra las adicciones</t>
  </si>
  <si>
    <t>E025</t>
  </si>
  <si>
    <t>56.98</t>
  </si>
  <si>
    <t>309.67</t>
  </si>
  <si>
    <t>834.0</t>
  </si>
  <si>
    <t>UR: R00</t>
  </si>
  <si>
    <t>R00</t>
  </si>
  <si>
    <t>Cobertura de vacunación contra la influenza en mujeres embarazadas</t>
  </si>
  <si>
    <t xml:space="preserve"> R00- Centro Nacional para la Salud de la Infancia y la Adolescencia </t>
  </si>
  <si>
    <t xml:space="preserve"> El embarazo se acompaña de un estado de inmunosupresión transitoria, lo que se asocia a mayor riesgo de enfermedad grave asociada a influenza. La vacunación provee protección contra el riesgo de infección y de complicaciones por este padecimiento en las mujeres gestantes. Diferentes estudios documentan que la vacuna vs influenza aplicada en cualquier trimestre del embarazo disminuye no solo el riesgo de neumonía en las mujeres embarazadas, sino también en sus hijos después del parto, durante los primeros 6 meses de vida. La vacunación es un procedimiento eficaz y seguro que puede salvar muchas vidas de las mujeres en este estado fisiológico. </t>
  </si>
  <si>
    <t>1021091</t>
  </si>
  <si>
    <t>(Centro Nacional para la Salud de la Infancia y la Adolescencia)</t>
  </si>
  <si>
    <t>Programa de vacunación</t>
  </si>
  <si>
    <t>E036</t>
  </si>
  <si>
    <t>0.49</t>
  </si>
  <si>
    <t>0.50</t>
  </si>
  <si>
    <t>2.59</t>
  </si>
  <si>
    <t>2.45</t>
  </si>
  <si>
    <t>18.88</t>
  </si>
  <si>
    <t>43.48</t>
  </si>
  <si>
    <t>43.41</t>
  </si>
  <si>
    <t>2.66</t>
  </si>
  <si>
    <t>4.75</t>
  </si>
  <si>
    <t>2.19</t>
  </si>
  <si>
    <t>1.44</t>
  </si>
  <si>
    <t>1.49</t>
  </si>
  <si>
    <t>1.54</t>
  </si>
  <si>
    <t>UR: NBD</t>
  </si>
  <si>
    <t>166.01</t>
  </si>
  <si>
    <t>193.42</t>
  </si>
  <si>
    <t>332.6</t>
  </si>
  <si>
    <t>382.82</t>
  </si>
  <si>
    <t>0.57</t>
  </si>
  <si>
    <t>0.70</t>
  </si>
  <si>
    <t>1.10</t>
  </si>
  <si>
    <t>Porcentaje de mujeres con VIH con embarazo resuelto</t>
  </si>
  <si>
    <t>1.70</t>
  </si>
  <si>
    <t>3.50</t>
  </si>
  <si>
    <t>3.80</t>
  </si>
  <si>
    <t>7.Porcentaje de personas trans y de género diverso que viven con VIH que recibieron atención en alguno de los diferentes servicios que otorga el CIENI.</t>
  </si>
  <si>
    <t>17.00</t>
  </si>
  <si>
    <t>13.80</t>
  </si>
  <si>
    <t>14.40</t>
  </si>
  <si>
    <t>6.Porcentaje de mujeres quienes participan en los protocolos clave de investigación en VIH del CIENI en el periodo</t>
  </si>
  <si>
    <t>15.90</t>
  </si>
  <si>
    <t>53.20</t>
  </si>
  <si>
    <t>5.Porcentaje de egresos por mejoría en mujeres que viven con VIH atendidas en hospitalización en el periodo</t>
  </si>
  <si>
    <t>70.60</t>
  </si>
  <si>
    <t>73.10</t>
  </si>
  <si>
    <t>72.20</t>
  </si>
  <si>
    <t>4.Porcentaje de mujeres a quienes se les proporcionó algún curso de educación para la salud en VIH en el periodo</t>
  </si>
  <si>
    <t>45.10</t>
  </si>
  <si>
    <t>55.70</t>
  </si>
  <si>
    <t>60.30</t>
  </si>
  <si>
    <t>3.Porcentaje de mujeres que recibieron una consejería en VIH en el periodo</t>
  </si>
  <si>
    <t>30.70</t>
  </si>
  <si>
    <t>30.50</t>
  </si>
  <si>
    <t>2.Porcentaje de mujeres que viven con VIH a quienes se les realizó al menos un estudio en el Laboratorio de Diagnóstico Virológico (LDV-CIENI) en el periodo</t>
  </si>
  <si>
    <t>19.80</t>
  </si>
  <si>
    <t>1.Porcentaje de mujeres que viven con VIH atendidas en consulta externa, teleconsulta y/o interconsultas en las diferentes especialidades que otorga el CIENI</t>
  </si>
  <si>
    <t>78.10</t>
  </si>
  <si>
    <t>80.40</t>
  </si>
  <si>
    <t>Porcentaje de Mujeres Tamizadas para VIH, atendidas en la Clínica de Displasias y en el Departamento de Hematología</t>
  </si>
  <si>
    <t>1.60</t>
  </si>
  <si>
    <t>1.50</t>
  </si>
  <si>
    <t>NBD</t>
  </si>
  <si>
    <t>Porcentaje de pacientes mujeres detectadas con VIH/SIDA</t>
  </si>
  <si>
    <t>92.40</t>
  </si>
  <si>
    <t>Porcentaje de mujeres que dijeron estar satisfechas con la atención médica recibida en el área de VIH/SIDA otras ITS</t>
  </si>
  <si>
    <t>0.90</t>
  </si>
  <si>
    <t>razón</t>
  </si>
  <si>
    <t>Razón mujer/hombre de indetectabilidad en personas con VIH en tratamiento en la Secretaría de Salud</t>
  </si>
  <si>
    <t>79.90</t>
  </si>
  <si>
    <t>85.60</t>
  </si>
  <si>
    <t>Porcentaje de mujeres en atención que se encuentran en tratamiento antirretroviral (TAR) en la Secretaría de Salud</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</si>
  <si>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</si>
  <si>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El reto es mantener el acceso universal a tratamiento antirretroviral para mujeres y hombres que viven con VIH y han sido diagnosticados con la infección, con el objetivo de incrementar su esperanza y calidad de vida. Es por ello que, se da seguimiento a la oportunidad en el acceso a tratamiento antirretroviral de las mujeres que ya fueron captadas por los servicios de salud y se monitorea que la razón mujer/hombre de indetectabilidad sea igual o mayor a 0.9, lo cual representa que no existen diferencias entre los sexos en el control de la infección por VIH.  Existe la necesidad de abatir la falta de información sobre educación sexual y reproductiva; de igual manera de las enfermedades de transmisión sexual, mediante temas enfocados a la prevención, orientación, detección y atención oportuna, que permita mantener informada a la población del género femenino que consideramos más vulnerable; así también actualizada sobre nuevas infecciones por VIH y otras ITS a la población en general, principalmente mujeres. La no aceptación por parte de las pacientes de la problemática de salud que tienen.  Mantener la prevalencia del VIH en población adulta, mediante el control de las nuevas infecciones por VIH y otras infecciones de transmisión sexual (ITS), a través de la prevención en los grupos más afectados; así como la disminución de la mortalidad a causa del sida, a través de la atención oportuna de las personas viviendo con VIH.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</si>
  <si>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2424</t>
  </si>
  <si>
    <t>58567</t>
  </si>
  <si>
    <t>3308</t>
  </si>
  <si>
    <t>73080</t>
  </si>
  <si>
    <t>(Hospital General de México "Dr. Eduardo Liceaga")</t>
  </si>
  <si>
    <t>(Centro Nacional para la Prevención y el Control del VIH/SIDA)</t>
  </si>
  <si>
    <t>432.4</t>
  </si>
  <si>
    <t>Prevención y atención de VIH/SIDA y otras ITS</t>
  </si>
  <si>
    <t>P016</t>
  </si>
  <si>
    <t>3.05</t>
  </si>
  <si>
    <t>3.26</t>
  </si>
  <si>
    <t>0.65</t>
  </si>
  <si>
    <t>3.18</t>
  </si>
  <si>
    <t>UR: NCG</t>
  </si>
  <si>
    <t>5.88</t>
  </si>
  <si>
    <t>2.46</t>
  </si>
  <si>
    <t>9.58</t>
  </si>
  <si>
    <t>9.34</t>
  </si>
  <si>
    <t>0.08</t>
  </si>
  <si>
    <t>UR: M7F</t>
  </si>
  <si>
    <t>107.02</t>
  </si>
  <si>
    <t>488.33</t>
  </si>
  <si>
    <t>1485.48</t>
  </si>
  <si>
    <t>UR: L00</t>
  </si>
  <si>
    <t>1898.47</t>
  </si>
  <si>
    <t>68.50</t>
  </si>
  <si>
    <t>91.40</t>
  </si>
  <si>
    <t>Porcentaje de mujeres que reciben consultas de primera vez, subsecuente, urgencias y preconsultas</t>
  </si>
  <si>
    <t>87.02</t>
  </si>
  <si>
    <t>57.45</t>
  </si>
  <si>
    <t>NCG</t>
  </si>
  <si>
    <t xml:space="preserve">Porcentaje de mujeres capacitadas o actualizadas en materia de Salud materna, sexual y reproductiva que participa en el desarrollo de este programa en el INCMNSZ </t>
  </si>
  <si>
    <t>93.18</t>
  </si>
  <si>
    <t>Porcentaje de mastografía realizada en el INCMNSZ</t>
  </si>
  <si>
    <t>97.33</t>
  </si>
  <si>
    <t>Porcentaje de citología cervical realizado en el INCMNSZ</t>
  </si>
  <si>
    <t>21.90</t>
  </si>
  <si>
    <t>74.70</t>
  </si>
  <si>
    <t>68.70</t>
  </si>
  <si>
    <t>3.-Porcentaje de mujeres con diagnóstico de EPID a las que se les otorgó tratamiento gratuito</t>
  </si>
  <si>
    <t>10.50</t>
  </si>
  <si>
    <t>2.-Porcentaje de mujeres a quienes se les realizaron estudios gratuitos para diagnóstico diferencial de EPID</t>
  </si>
  <si>
    <t>29.90</t>
  </si>
  <si>
    <t>77.30</t>
  </si>
  <si>
    <t>72.50</t>
  </si>
  <si>
    <t>1.-Porcentaje de mujeres con EPID a quienes se les realizaron pruebas de función respiratoria de seguimiento gratuitas</t>
  </si>
  <si>
    <t>11.90</t>
  </si>
  <si>
    <t>26.00</t>
  </si>
  <si>
    <t>25.50</t>
  </si>
  <si>
    <t>1-Porcentaje de mujeres con diagnóstico de Asma a las que se les otorgó consulta y tratamiento gratuito</t>
  </si>
  <si>
    <t>51.20</t>
  </si>
  <si>
    <t>28.60</t>
  </si>
  <si>
    <t>33.30</t>
  </si>
  <si>
    <t xml:space="preserve">2.Porcentaje de mujeres que superan la media de sobrevida por recibir tratamiento </t>
  </si>
  <si>
    <t>73.70</t>
  </si>
  <si>
    <t>85.70</t>
  </si>
  <si>
    <t>88.90</t>
  </si>
  <si>
    <t>1.Porcentaje de mujeres a las que se les otorga tratamiento dirigido por presentar mutación del gen EGFR</t>
  </si>
  <si>
    <t>M7F</t>
  </si>
  <si>
    <t>Porcentaje de mujeres capacitadas en intervenciones en violencia, salud mental y adicciones con perspectiva de género durante 2023</t>
  </si>
  <si>
    <t>17.50</t>
  </si>
  <si>
    <t>19.20</t>
  </si>
  <si>
    <t>tasa</t>
  </si>
  <si>
    <t>L00</t>
  </si>
  <si>
    <t>Tasa de vasectomías en hombres de 20 a 64 años de edad en la Secretaría de Salud</t>
  </si>
  <si>
    <t>47.50</t>
  </si>
  <si>
    <t>50.50</t>
  </si>
  <si>
    <t>Cobertura de usuarias activas de métodos anticonceptivos modernos proporcionados o aplicados en la Secretaría de Salud</t>
  </si>
  <si>
    <t>72.70</t>
  </si>
  <si>
    <t>76.00</t>
  </si>
  <si>
    <t>Cobertura de Anticoncepción Post Evento Obstétrico en la Secretaría de Salud</t>
  </si>
  <si>
    <t>Porcentaje de unidades de salud que cuentan con mecanismos incluyentes dirigidos a población en condición de vulnerabilidad.</t>
  </si>
  <si>
    <t>Porcentaje de Servicios Estatales de Salud con mecanismos implementados para la prevención, atención y seguimiento de casos de Hostigamiento y Acoso Sexual (HAS)</t>
  </si>
  <si>
    <t>116.07</t>
  </si>
  <si>
    <t>50.02</t>
  </si>
  <si>
    <t>Porcentaje de mujeres y hombres profesionales de la salud de las entidades federativas con capacitación en materia de igualdad, no discriminación e inclusión en salud.</t>
  </si>
  <si>
    <t>Servicios amigables para adolescentes operando del programa de Salud Sexual y Reproductiva</t>
  </si>
  <si>
    <t>57.90</t>
  </si>
  <si>
    <t>63.50</t>
  </si>
  <si>
    <t>68.20</t>
  </si>
  <si>
    <t>Cobertura de Adolescentes usuarias activas de métodos anticonceptivos modernos proporcionados o aplicados en la Secretaría de Salud</t>
  </si>
  <si>
    <t>76.10</t>
  </si>
  <si>
    <t>Cobertura de Anticoncepción Post Evento Obstétrico en Adolescentes en la Secretaría de Salud</t>
  </si>
  <si>
    <t>22.00</t>
  </si>
  <si>
    <t>Cobertura de tamizaje de cáncer de cuello uterino en mujeres de 25 a 64 años de edad sin seguridad social</t>
  </si>
  <si>
    <t>9.90</t>
  </si>
  <si>
    <t>9.70</t>
  </si>
  <si>
    <t>13.00</t>
  </si>
  <si>
    <t>Cobertura de detección de cáncer de mama con mastografía en mujeres de 40 a 69 años sin seguridad social</t>
  </si>
  <si>
    <t>18.20</t>
  </si>
  <si>
    <t>Porcentaje de mujeres de 15 años y más en situación de violencia severa que fueron atendidas por primera vez por los Servicios Especializados</t>
  </si>
  <si>
    <t>Proporción de mujeres embarazadas por violencia sexual que solicitan y reciben atención de aborto seguro</t>
  </si>
  <si>
    <t>13.90</t>
  </si>
  <si>
    <t>25.60</t>
  </si>
  <si>
    <t>Porcentaje de mujeres de 15 años y más a las que se les aplicó la herramienta de detección y resultó positiva</t>
  </si>
  <si>
    <t>73.13</t>
  </si>
  <si>
    <t>Personas recién nacidas con prueba de tamiz metabólico neonatal</t>
  </si>
  <si>
    <t>39.43</t>
  </si>
  <si>
    <t>38.00</t>
  </si>
  <si>
    <t>38.50</t>
  </si>
  <si>
    <t>Porcentaje de embarazadas atendidas por primera vez en el primer trimestre gestacional en la Secretaría de Salud</t>
  </si>
  <si>
    <t xml:space="preserve"> L00- Centro Nacional de Equidad de Género y Salud Reproductiva  M7F- Instituto Nacional de Psiquiatría Ramón de la Fuente Muñiz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</si>
  <si>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Existe la necesidad de capacitar a mujeres profesionales de la salud en temas de género, salud mental, adicciones y violencia.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</si>
  <si>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7830</t>
  </si>
  <si>
    <t>7250280</t>
  </si>
  <si>
    <t>9007</t>
  </si>
  <si>
    <t>9059400</t>
  </si>
  <si>
    <t>(Instituto Nacional de Psiquiatría Ramón de la Fuente Muñiz)</t>
  </si>
  <si>
    <t>(Centro Nacional de Equidad de Género y Salud Reproductiva)</t>
  </si>
  <si>
    <t>2115.9</t>
  </si>
  <si>
    <t>Salud materna, sexual y reproductiva</t>
  </si>
  <si>
    <t>P020</t>
  </si>
  <si>
    <t>0.38</t>
  </si>
  <si>
    <t>38.30</t>
  </si>
  <si>
    <t>142.44</t>
  </si>
  <si>
    <t>187.51</t>
  </si>
  <si>
    <t>92.79</t>
  </si>
  <si>
    <t>192.29</t>
  </si>
  <si>
    <t>242.03</t>
  </si>
  <si>
    <t>22.70</t>
  </si>
  <si>
    <t>Porcentaje de población estatal que recibió servicios de promoción de la salud para mejoría de sus estilos de vida y entornos clave de desarrollo</t>
  </si>
  <si>
    <t>Porcentaje de mujeres de 20 años y más de edad, a quienes se les realizó una detección integral de Enfermedades Cardiometabólicas (ECM), particularmente Obesidad (OB), Diabetes Mellitus (DM), e Hipertensión Arterial (HTA)</t>
  </si>
  <si>
    <t xml:space="preserve"> O00- Centro Nacional de Programas Preventivos y Control de Enfermedades  Secretaria de Salud </t>
  </si>
  <si>
    <t xml:space="preserve"> Uno de los principales factores de riesgo que explica el aumento de las enfermedades crónicas es el incremento acelerado que México ha presentado en la prevalencia de sobrepeso y obesidad, México ha documentado las tasas más altas de sobrepeso y obesidad a nivel mundial, posicionándose incluso en la segunda nación con más personas obesas, solo por debajo de los Estados Unidos. Lo anterior es caracterizado por un incremento acelerado de la epidemia de obesidad y sus consecuencias (diabetes, riesgo cardiovascular, algunos tipos de cáncer, entre otras), el estancamiento en el combate a la desnutrición tanto calórico como de micronutrientes esenciales, esto radica precisamente en un sistema alimentario que promueve, por un lado, el consumo excesivo de alimentos procesados y de mala calidad, y por otro lado, el consumo limitado de productos de origen vegetal. Por lo anterior, el sobrepeso, la obesidad y la diabetes son problemas complejos y multifactoriales, cuya naturaleza involucra a los sectores público, privado y social, así como al individuo.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</si>
  <si>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1938398</t>
  </si>
  <si>
    <t>4352797</t>
  </si>
  <si>
    <t>6603804</t>
  </si>
  <si>
    <t>16533074</t>
  </si>
  <si>
    <t>(Centro Nacional de Programas Preventivos y Control de Enfermedades)</t>
  </si>
  <si>
    <t>(Dirección General de Promoción de la Salud)</t>
  </si>
  <si>
    <t>429.5</t>
  </si>
  <si>
    <t>Prevención y Control de Sobrepeso, Obesidad y Diabetes</t>
  </si>
  <si>
    <t>U008</t>
  </si>
  <si>
    <t>2.92</t>
  </si>
  <si>
    <t>6.86</t>
  </si>
  <si>
    <t>UR: 114</t>
  </si>
  <si>
    <t>114</t>
  </si>
  <si>
    <t>Porcentaje de personal de mujeres y hombres sensibilizados en materia de igualdad de g¨¦nero a trav¨¦s de una campa ntilde;a integral en  materia de inclusi¨®n, no violencia contra las mujeres y ni ntilde;as.</t>
  </si>
  <si>
    <t>Porcentaje de material informativo relativo a la igualdad de g¨¦nero e inclusi¨®n en la SEMAR, adquirido y distribuido a personal naval (mujeres y hombres) como refuerzo de la sensibilizaci¨®n en el tema.</t>
  </si>
  <si>
    <t>Porcentaje de personal naval (mujeres y hombres), capacitado y sensibilizado en materia de igualdad de g¨¦nero e inclusi¨®n de forma presencial para el cumplimiento de sus funciones como servidores (as) p¨²blicos.</t>
  </si>
  <si>
    <t xml:space="preserve"> Secretaria de Marina </t>
  </si>
  <si>
    <t xml:space="preserve"> Reducir la brecha de desigualdad de oportunidades entre mujeres y hombres al interior y exterior de la Institución y empoderar a las mujeres navales en temas relacionados de: sistema de cuidados, interculturalidad y perspectiva de género, lenguaje incluyente, accesible y no sexista, clima laboral libre de violencia desde la perspectiva de género.   </t>
  </si>
  <si>
    <t>21220</t>
  </si>
  <si>
    <t>25650</t>
  </si>
  <si>
    <t>(Unidad de Promoción y Protección de los Derechos Humanos)</t>
  </si>
  <si>
    <t>6.8</t>
  </si>
  <si>
    <t>Sistema Educativo naval y programa de becas</t>
  </si>
  <si>
    <t>A006</t>
  </si>
  <si>
    <t>13</t>
  </si>
  <si>
    <t>25.19</t>
  </si>
  <si>
    <t>25.97</t>
  </si>
  <si>
    <t>40.0</t>
  </si>
  <si>
    <t>269.41</t>
  </si>
  <si>
    <t>76.47</t>
  </si>
  <si>
    <t>315 Porcentaje de personas servidoras públicas que recibieron capacitación y sensibilización para brindar servicios que fomenten la inclusión y la no discriminación en la PROFEDET</t>
  </si>
  <si>
    <t>84.03</t>
  </si>
  <si>
    <t>77.06</t>
  </si>
  <si>
    <t>315 Porcentaje de Servicios Otorgados a Mujeres</t>
  </si>
  <si>
    <t xml:space="preserve"> A00- Procuraduría Federal de la Defensa del Trabajo </t>
  </si>
  <si>
    <t xml:space="preserve"> Las personas trabajadoras en el sector formal de las ramas económicas de competencia federal, sus beneficiarios y sindicatos no ven protegidos sus derechos laborales. </t>
  </si>
  <si>
    <t>135070</t>
  </si>
  <si>
    <t>107665</t>
  </si>
  <si>
    <t>146079</t>
  </si>
  <si>
    <t>128122</t>
  </si>
  <si>
    <t>(Procuraduría Federal de la Defensa del Trabajo)</t>
  </si>
  <si>
    <t>Procuración de justicia laboral</t>
  </si>
  <si>
    <t>14</t>
  </si>
  <si>
    <t>23.77</t>
  </si>
  <si>
    <t>24.37</t>
  </si>
  <si>
    <t>27.41</t>
  </si>
  <si>
    <t>UR: 222</t>
  </si>
  <si>
    <t>222</t>
  </si>
  <si>
    <t>212 Porcentaje de eventos para fomentar el trabajo digno de las personas trabajadoras del hogar</t>
  </si>
  <si>
    <t>206 Porcentaje de reuniones de grupos de trabajo para promover el trabajo digno de las personas trabajadoras del hogar</t>
  </si>
  <si>
    <t>25.40</t>
  </si>
  <si>
    <t>155 Porcentaje de centros de trabajo beneficiados por acciones de promoción y asesoría del Distintivo en Responsabilidad Laboral</t>
  </si>
  <si>
    <t>81.20</t>
  </si>
  <si>
    <t>67.20</t>
  </si>
  <si>
    <t>155 Porcentaje de acciones de promoción, asesoría y sensibilización en la Norma Mexicana NMX-R-025-SCFI-2015 en Igualdad Laboral y No Discriminación</t>
  </si>
  <si>
    <t>30.86</t>
  </si>
  <si>
    <t>69.64</t>
  </si>
  <si>
    <t>93.00</t>
  </si>
  <si>
    <t>155 Porcentaje de mujeres y hombres beneficiados a través de acciones de promoción, asesoría y sensibilización en la Norma Mexicana NMX-R-025-SCFI-2015 en Igualdad Laboral y No Discriminación</t>
  </si>
  <si>
    <t>154 Porcentaje de centros de trabajo beneficiados por acciones de promoción y asesoría del Distintivo en Responsabilidad Laboral</t>
  </si>
  <si>
    <t>154 Porcentaje de sesiones de red de vinculación laboral</t>
  </si>
  <si>
    <t>153 Porcentaje de centros de trabajo beneficiados por acciones de promoción y asesoría del Distintivo en Responsabilidad Laboral</t>
  </si>
  <si>
    <t xml:space="preserve"> Secretaria de Trabajo y Previsión Social </t>
  </si>
  <si>
    <t xml:space="preserve"> Los centros de trabajo atendidos no cuentan con condiciones de trabajo digno o decente </t>
  </si>
  <si>
    <t>49535</t>
  </si>
  <si>
    <t>35993</t>
  </si>
  <si>
    <t>(Dirección General de Previsión Social)</t>
  </si>
  <si>
    <t>27.4</t>
  </si>
  <si>
    <t>Ejecuciónde los programas y acciones de la Política Laboral</t>
  </si>
  <si>
    <t>E003</t>
  </si>
  <si>
    <t>7,346.02</t>
  </si>
  <si>
    <t>7,839.71</t>
  </si>
  <si>
    <t>11143.77</t>
  </si>
  <si>
    <t>UR: 320</t>
  </si>
  <si>
    <t>320</t>
  </si>
  <si>
    <t>Porcentaje de mujeres beneficiarias respecto del total de beneficiarios</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</si>
  <si>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</si>
  <si>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219172</t>
  </si>
  <si>
    <t>332222</t>
  </si>
  <si>
    <t>253998</t>
  </si>
  <si>
    <t>346034</t>
  </si>
  <si>
    <t>(Unidad del Programa Jóvenes Construyendo el Futuro)</t>
  </si>
  <si>
    <t>11143.7</t>
  </si>
  <si>
    <t>Jóvenes Construyendo el Futuro</t>
  </si>
  <si>
    <t>S280</t>
  </si>
  <si>
    <t>8.39</t>
  </si>
  <si>
    <t>8.77</t>
  </si>
  <si>
    <t>12.44</t>
  </si>
  <si>
    <t>UR: 113</t>
  </si>
  <si>
    <t>12.63</t>
  </si>
  <si>
    <t>130.00</t>
  </si>
  <si>
    <t>113</t>
  </si>
  <si>
    <t>Porcentaje de cumplimiento de acciones para la no discriminación hacia las mujeres</t>
  </si>
  <si>
    <t>Porcentaje de cumplimiento de acciones para la Prevención y Eliminación de la Violencia contra las Mujeres</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</si>
  <si>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</si>
  <si>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</si>
  <si>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</si>
  <si>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430</t>
  </si>
  <si>
    <t>1483</t>
  </si>
  <si>
    <t>1000</t>
  </si>
  <si>
    <t>(Unidad de Planeación y Desarrollo Institucional)</t>
  </si>
  <si>
    <t>12.6</t>
  </si>
  <si>
    <t>Política de Desarrollo Urbano y Ordenamiento del Territorio</t>
  </si>
  <si>
    <t>15</t>
  </si>
  <si>
    <t>2,287.79</t>
  </si>
  <si>
    <t>2288.67</t>
  </si>
  <si>
    <t>UR: QCW</t>
  </si>
  <si>
    <t>2097.0</t>
  </si>
  <si>
    <t>QCW</t>
  </si>
  <si>
    <t>Porcentaje de mujeres que recibieron subsidio respecto a la población total atendida por el Programa acumulado al cierre del semestre correspondiente del ejercicio fiscal en curso.</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</si>
  <si>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</si>
  <si>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</si>
  <si>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32139</t>
  </si>
  <si>
    <t>(Comisión Nacional de Vivienda)</t>
  </si>
  <si>
    <t>Programa de Vivienda Social</t>
  </si>
  <si>
    <t>S177</t>
  </si>
  <si>
    <t>7,327.47</t>
  </si>
  <si>
    <t>7,332.07</t>
  </si>
  <si>
    <t>9771.79</t>
  </si>
  <si>
    <t>UR: 510</t>
  </si>
  <si>
    <t>6350.7</t>
  </si>
  <si>
    <t>54.50</t>
  </si>
  <si>
    <t>510</t>
  </si>
  <si>
    <t>Tasa de variación de los proyectos realizados por la Vertiente Mejoramiento Integral de Barrios de las modalidades Infraestructura Urbana, Equipamiento Urbano y Espacio Público, Proyectos Integrales y Movilidad que promueven la igualdad entre mujeres y hombres.</t>
  </si>
  <si>
    <t xml:space="preserve"> Las personas que habitan en AGEB´S Urbanas de Grados de Medio a Muy Alto Rezago Social o Marginación en municipios y las demarcaciones territoriales de la Ciudad de México de las ciudades de 15,000 habitantes o más que forman parte del Sistema Urbano Nacional (SUN) 2018, y municipios en los que se implementan proyectos prioritarios o estratégicos del Gobierno de México tienen acceso limitado a bienes, servicios y oportunidades. </t>
  </si>
  <si>
    <t>(Unidad de Apoyo a Programas de Infraestructura y Espacios Públicos)</t>
  </si>
  <si>
    <t>Programa de Mejoramiento Urbano (PMU)</t>
  </si>
  <si>
    <t>S273</t>
  </si>
  <si>
    <t>307.77</t>
  </si>
  <si>
    <t>292.53</t>
  </si>
  <si>
    <t>Porcentaje de mujeres que recibieron un subsidio para la reconstrucción o reubicación de vivienda.</t>
  </si>
  <si>
    <t xml:space="preserve"> El Programa Nacional de Reconstrucción para el ejercicio fiscal 2023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</si>
  <si>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1167</t>
  </si>
  <si>
    <t>1168</t>
  </si>
  <si>
    <t>292.5</t>
  </si>
  <si>
    <t>Programa Nacional de Reconstrucción</t>
  </si>
  <si>
    <t>S281</t>
  </si>
  <si>
    <t>0.07</t>
  </si>
  <si>
    <t>0.43</t>
  </si>
  <si>
    <t>UR: 116</t>
  </si>
  <si>
    <t>0.36</t>
  </si>
  <si>
    <t>116</t>
  </si>
  <si>
    <t>Porcentaje de acciones realizadas para transversalizar la perspectiva de género, la igualdad laboral y la no</t>
  </si>
  <si>
    <t xml:space="preserve"> Secretaria de Medio Ambiente y Recursos Naturales </t>
  </si>
  <si>
    <t xml:space="preserve"> El personal de la SEMARNAT y de sus órganos sectorizados y descentralizados tienen a su cargo la planeación, la programación y la implementación de políticas públicas y acciones dirigidas a combatir la degradación ambiental y sus efectos en hombres y mujeres de manera diferenciada y de acuerdo a la relación que por su rol social y de género mantienen cada uno con el ambiente y los recursos naturales. La sobreexplotación, el comercio ilegal y la contaminación de los ecosistemas, el cambio climático y los desastres naturales tienen altos costos para la vida económica y la calidad de vida de la población. Este deterioro se relaciona con la falta de oportunidades para amplios sectores de la población entre ellos las mujeres, que en su diversidad y roles sociales, económicos, culturales y ambientales contribuyen a disminuir los efectos de la presión ambiental sobre los ecosistemas y son agentes de cambio mediante la conservación y aprovechamiento sustentable de los recursos naturales, sin embargo, aún es limitada su participación en la toma de decisiones y en la construcción de políticas públicas ambientales. Ante esta problemática, la SEMARNAT vincula la conservación y el aprovechamiento de los recursos naturales con la justicia social, la igualdad y equidad de género, a fin de impulsar la participación de las mujeres en la construcción del desarrollo sustentable, alineado a la política nacional de no dejar a nadie fuera y no dejar a nadie atrás. Por ello es indispensable  capacitar y sensibilizar al personal del sector ambiental en la construcción de criterios de igualdad en su actuar (cultura institucional) y en las políticas públicas, en los programas, proyectos y acciones que desempeñen. En este contexto para crear políticas sensibles al género, se requiere de acciones permanentes de sensibilización y capacitación dirigidas al personal de la SEMARNAT y sus Órganos sectorizados y descentralizados   </t>
  </si>
  <si>
    <t>(Unidad Coordinadora de Vinculación Social, Derechos Humanos y Transparencia)</t>
  </si>
  <si>
    <t>0.3</t>
  </si>
  <si>
    <t>Planeación, Seguimiento y Evaluación de la Política Ambiental y de Recursos Naturales</t>
  </si>
  <si>
    <t>P002</t>
  </si>
  <si>
    <t>16</t>
  </si>
  <si>
    <t>78.46</t>
  </si>
  <si>
    <t>UR: F00</t>
  </si>
  <si>
    <t>73.92</t>
  </si>
  <si>
    <t>80.03</t>
  </si>
  <si>
    <t>23.00</t>
  </si>
  <si>
    <t>F00</t>
  </si>
  <si>
    <t>4.Porcentaje de mujeres que participan en la estructura de los Comités de Seguimiento del Programa de Conservación para el Desarrollo Sostenible.</t>
  </si>
  <si>
    <t>87.10</t>
  </si>
  <si>
    <t>50.85</t>
  </si>
  <si>
    <t>68.90</t>
  </si>
  <si>
    <t>3.- Porcentaje de inversión del Programa de Conservación para el Desarrollo Sostenible en proyectos, cursos de capacitación y estudios técnicos, con participación de mujeres.</t>
  </si>
  <si>
    <t>77.93</t>
  </si>
  <si>
    <t>41.12</t>
  </si>
  <si>
    <t>55.20</t>
  </si>
  <si>
    <t>2.- Porcentaje de mujeres que participan en proyectos</t>
  </si>
  <si>
    <t>44.27</t>
  </si>
  <si>
    <t>29.21</t>
  </si>
  <si>
    <t>51.50</t>
  </si>
  <si>
    <t>1.- Porcentaje de mujeres que participan en cursos de capacitación que contribuyen a la conservación de los ecosistemas y su biodiversidad.</t>
  </si>
  <si>
    <t xml:space="preserve"> F00- Comisión Nacional de Áreas Naturales Protegidas </t>
  </si>
  <si>
    <t xml:space="preserve"> La problemática actual en las Áreas Naturales Protegidas (ANP) es la pérdida y degradación de los ecosistemas acuáticos y terrestres, debido a actividades agropecuarias, tala clandestina, el tráfico de especies, el cambio de uso del suelo y la sobreexplotación de recursos, calentamiento global, así como condiciones de pobreza y marginación que afecta a las comunidades asentadas en ellas. Principalmente, las comunidades que habitan las ANP, han interactuado con los recursos naturales por muchas generaciones, y junto con la Comisión Nacional de Áreas Naturales Protegidas, participan mayormente en la conservación de los recursos naturales y la biodiversidad, no obstante, existen personas que por escases de oportunidades económicas se ven obligados a no aprovechar de manera sustentable los recursos naturales. El problema en específico que atiende con el Programa de Conservación para el desarrollo Sostenible (PROCODES)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 Para garantizar que mujeres, hombres y la población indígena y/o afromexicanas tengan conocimiento de la convocatoria para acceder a los apoyos del PROCODES, el personal de las Direcciones Regionales o Direcciones de ANP, según corresponda, deberá difundirla en lugares públicos, como presidencias municipales, escuelas, centros de salud y/o las casas comunales o ejidales, a través de los medios de comunicación que estén su alcance.  </t>
  </si>
  <si>
    <t>(Comisión Nacional de Áreas Naturales Protegidas)</t>
  </si>
  <si>
    <t>73.9</t>
  </si>
  <si>
    <t>Programa de Conservación para el Desarrollo Sostenible</t>
  </si>
  <si>
    <t>S046</t>
  </si>
  <si>
    <t>62.33</t>
  </si>
  <si>
    <t>63.29</t>
  </si>
  <si>
    <t>65.32</t>
  </si>
  <si>
    <t>UR: RHQ</t>
  </si>
  <si>
    <t>63.68</t>
  </si>
  <si>
    <t>38.18</t>
  </si>
  <si>
    <t>31.35</t>
  </si>
  <si>
    <t>32.60</t>
  </si>
  <si>
    <t>RHQ</t>
  </si>
  <si>
    <t>Porcentaje de apoyos otorgados a mujeres</t>
  </si>
  <si>
    <t xml:space="preserve"> RHQ- Comisión Nacional Forestal </t>
  </si>
  <si>
    <t xml:space="preserve"> Las mujeres que viven en los ecosistemas forestales son rurales e indígenas que dependen de los recursos de su entorno; muchas de las actividades que realizan son de subsistencia, asociadas a los roles tradicionales de género, determinados por la distribución sexual del trabajo, ellas invierten gran parte de su tiempo en su realización y, son las principales responsables de actividades reproductivas. En nuestro país 42.4% de las personas que viven en pobreza extrema son mujeres, según señala el ?Informe de la Evolución de la Pobreza 2008-2018? realizado por el CONEVAL. A demás los derechos legales, reconocen generalmente a los hombres derechos de tenencia y propiedad de los recursos naturales y productivos. En México existen 5,909,805 mujeres y 5,766,165 hombres que viven en y de los ecosistemas forestales, pero según datos del RAN solo 18.5% de los integrantes de órganos de representación de núcleos agrarios son mujeres y 34.8% de las personas sujetas de derechos que reciben documentos agrarios y que ocupan espacios de toma de decisiones en los núcleos agrarios, son mujeres? que han tenido acceso a la tierra a través de cesión de derechos o herencia familiar. Esta situación limita en el goce pleno de sus derechos en relación con los recursos forestales y abre varias barreras y brechas de género de tipo estructural, cultural y conductual significativas para las mujeres. La falta de tenencia de la tierra limita la participación de las mujeres en las actividades forestales, sobre todo cuando este es un requisito indispensable para participar en la mayoría de los programas de incentivos o subsidios; así como en la representatividad social en las asambleas. </t>
  </si>
  <si>
    <t>287</t>
  </si>
  <si>
    <t>257</t>
  </si>
  <si>
    <t>(Comisión Nacional Forestal)</t>
  </si>
  <si>
    <t>63.6</t>
  </si>
  <si>
    <t>Desarrollo Forestal Sustentable para el Bienestar</t>
  </si>
  <si>
    <t>S219</t>
  </si>
  <si>
    <t>0.03</t>
  </si>
  <si>
    <t>0.06</t>
  </si>
  <si>
    <t>UR: TOM</t>
  </si>
  <si>
    <t>TOM</t>
  </si>
  <si>
    <t xml:space="preserve">Porcentaje de buenas prácticas laborales realizadas en el CENACE en materia de igualdad de género, combate a la </t>
  </si>
  <si>
    <t>Porcentaje de mujeres participantes en la capacitación exclusiva para mujeres sobre desarrollo de habilidades de liderazgo.</t>
  </si>
  <si>
    <t xml:space="preserve">Porcentaje de participaciones alcanzadas en las actividades de capacitación y sensibilización en temas de igualdad </t>
  </si>
  <si>
    <t xml:space="preserve"> TOM- Centro Nacional de Control de Energía </t>
  </si>
  <si>
    <t xml:space="preserve"> La promoción de la igualdad entre mujeres y hombres conlleva la implementación de diversas acciones, con la finalidad de informar y modificar aquellas causas históricas y estructurales que impiden y obstaculizan el desarrollo, segregan, discriminan o excluyen a mujeres y a hombres en diversos ámbitos. Lo anterior, en consonancia con el Principio Rector ?No dejar a nadie atrás, no dejar a nadie afuera? del Plan Nacional de Desarrollo 2019-2024, a través del cual el Gobierno de México propugna la igualdad sustantiva entre mujeres y hombres y rechaza toda forma de discriminación. En el Centro Nacional de Control de Energía (CENACE), como organismo público descentralizado y, en apego a sus objetivos y atribuciones, se pretende realizar diversas acciones para la promoción y el fortalecimiento de una cultura institucional a favor de la igualdad de género y la no discriminación y libre de violencia.  </t>
  </si>
  <si>
    <t>335</t>
  </si>
  <si>
    <t>312</t>
  </si>
  <si>
    <t>242</t>
  </si>
  <si>
    <t>(Centro Nacional de Control de Energía)</t>
  </si>
  <si>
    <t>0.1</t>
  </si>
  <si>
    <t>Dirección, coordinación y control de la operación del Sistema Eléctrico Nacional</t>
  </si>
  <si>
    <t>E568</t>
  </si>
  <si>
    <t>18</t>
  </si>
  <si>
    <t>2.73</t>
  </si>
  <si>
    <t>11.00</t>
  </si>
  <si>
    <t>Porcentaje del personal de la CNSNS capacitado en materia de igualdad entre mujeres y hombres, no discriminación, hostigamiento y acoso sexual</t>
  </si>
  <si>
    <t xml:space="preserve"> A00- Comisión Nacional de Seguridad Nuclear y Salvaguardias </t>
  </si>
  <si>
    <t xml:space="preserve"> La falta de recurso humano en la Comisión Nacional de Seguridad Nuclear y Salvaguardias, que se pueda dedicar exclusivamente a la atención del programa de igualdad entre mujeres y hombres, no permite que se realicen actividades de manera constante, no obstante, la Comisión tiene interés de continuar sensibilizando el personal y promoviendo la igualdad de género y no discriminación. </t>
  </si>
  <si>
    <t>104</t>
  </si>
  <si>
    <t>75</t>
  </si>
  <si>
    <t>(Comisión Nacional de Seguridad Nuclear y Salvaguardias)</t>
  </si>
  <si>
    <t>Regulación y supervisión de actividades nucleares y radiológicas</t>
  </si>
  <si>
    <t>G003</t>
  </si>
  <si>
    <t>3.28</t>
  </si>
  <si>
    <t>3.75</t>
  </si>
  <si>
    <t>5.26</t>
  </si>
  <si>
    <t>UR: 413</t>
  </si>
  <si>
    <t>4.93</t>
  </si>
  <si>
    <t>2.56</t>
  </si>
  <si>
    <t>413</t>
  </si>
  <si>
    <t>606. Porcentaje de personas Capacitadas de la Secretaría de Energía.</t>
  </si>
  <si>
    <t>604.- Porcentaje de difusiones de las propuestas de la mesa de trabajo Construyendo la igualdad</t>
  </si>
  <si>
    <t>Cuatrimestral</t>
  </si>
  <si>
    <t>606.- Porcentaje de avance en la realización de la campaña integral Sí o Sí.</t>
  </si>
  <si>
    <t>604.- Porcentaje de sesiones informativas sobre Acoso y Hostigamiento Sexual realizadas en el año.</t>
  </si>
  <si>
    <t>231.- Porcentaje de sesiones de capacitación y sensibilización sobre Perspectiva de Género</t>
  </si>
  <si>
    <t>231.- Porcentaje de avance en las acciones programadas para la verificación del cumplimiento de la Norma Mexicana</t>
  </si>
  <si>
    <t>102.- Porcentaje de avance en las actividades relacionadas con formación de la Red de Mujeres del sector energético</t>
  </si>
  <si>
    <t>324.- Porcentaje de avance en acciones de difusión llevadas acabo en materia de igualdad de género y no discriminación.</t>
  </si>
  <si>
    <t>16.92</t>
  </si>
  <si>
    <t>Porcentaje de personal que recibió alguna acción de capacitación en materia de igualdad de género y no</t>
  </si>
  <si>
    <t xml:space="preserve"> Secretaria de Energía </t>
  </si>
  <si>
    <t xml:space="preserve"> El marco normativo internacional vigente en materia de derechos humanos que obliga al Estado mexicano a garantizar la protección y pleno ejercicio de estos derechos para las mujeres. y en correspondencia con la Ley General para la Igualdad entre Mujeres y Hombres y el PROIGUALDAD es que se sensibilizará y capacitará a las y los funcionarios públicos de la SENER en temas de igualdad, no violencia y no discriminación a fin de que conozcan sus obligaciones en el ejercicio de su trabajo, así como continuar con el cambio de actitudes que permita avanzar hacia la igualdad entre mujeres y hombres.     El marco normativo internacional vigente en materia de derechos humanos obliga al Estado mexicano a garantizar  a través de sus servidoras y servidores públicos, que las mujeres que trabajen en la Administración Púbica Federal, se desenvuelvan en un ambiente sin ningún tipo de discriminación de género, esto en apego a la Ley General de Acceso de las Mujeres a una Vida Libre de Violencia y en alineación al PROIGUALDAD, por lo que la Secretaría de Energía llevará a cabo acciones que promuevan la igualdad entre mujeres y hombres, que abonen a la erradicación de cualquier forma discriminación de género así como prevenir y en su caso sancionar las violencias. </t>
  </si>
  <si>
    <t>415</t>
  </si>
  <si>
    <t>388</t>
  </si>
  <si>
    <t>409</t>
  </si>
  <si>
    <t>371</t>
  </si>
  <si>
    <t>(Unidad de Enlace, Mejora Regulatoria y Programas Transversales)</t>
  </si>
  <si>
    <t>(Dirección General de Recursos Humanos, Materiales y Servicios Generales)</t>
  </si>
  <si>
    <t>4.9</t>
  </si>
  <si>
    <t>0.15</t>
  </si>
  <si>
    <t>UR: E00</t>
  </si>
  <si>
    <t>E00</t>
  </si>
  <si>
    <t xml:space="preserve">Porcentaje de material de Difusión en materia de Igualdad entre mujeres y hombres </t>
  </si>
  <si>
    <t>Porcentaje del personal de la CONUEE Capacitado en materia de Igualdad entre Mujeres y Hombres</t>
  </si>
  <si>
    <t>Porcentaje de Instrumentos actualizados</t>
  </si>
  <si>
    <t>Porcentaje del personal de la CONUEE que participó en la Detección de Necesidad de Capacitación (DNC) en materia de Igualdad entre Mujeres y Hombres</t>
  </si>
  <si>
    <t xml:space="preserve"> E00- Comisión Nacional para el Uso Eficiente de la Energía </t>
  </si>
  <si>
    <t xml:space="preserve"> Fomentar la participación en la sensibilización y capacitación de las mujeres y hombres de la Comisión Nacional para el Uso Eficiente de la Energía (CONUEE). </t>
  </si>
  <si>
    <t>66</t>
  </si>
  <si>
    <t>49</t>
  </si>
  <si>
    <t>(Comisión Nacional para el Uso Eficiente de la Energía)</t>
  </si>
  <si>
    <t>Gestión, promoción, supervisión y evaluación del aprovechamiento sustentable de la energía</t>
  </si>
  <si>
    <t>P008</t>
  </si>
  <si>
    <t>0.23</t>
  </si>
  <si>
    <t>0.28</t>
  </si>
  <si>
    <t>UR: 411</t>
  </si>
  <si>
    <t>Apoyo</t>
  </si>
  <si>
    <t>411</t>
  </si>
  <si>
    <t>Numero de apoyos semestrales a viudas de veteranos de la revolución mexicana</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</si>
  <si>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</si>
  <si>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pues dependen del mismo para subsistir.  Al inicio del 2023, las beneficiarias de este programa, se distribuyen en 8 estados de la República Mexicana, concentrándose fundamentalmente en Veracruz, Morelos y Michoacán. En las cinco entidades federativas restantes: Guerrero, Puebla, Tlaxcala, Tamaulipas, y Estado de México, sólo existe una viuda respectivamente.  </t>
  </si>
  <si>
    <t>30</t>
  </si>
  <si>
    <t>(Unidad de Política y Control Presupuestario)</t>
  </si>
  <si>
    <t>Apoyo Económico a Viudas de Veteranos de la Revolución Mexicana</t>
  </si>
  <si>
    <t>J014</t>
  </si>
  <si>
    <t>19</t>
  </si>
  <si>
    <t>1.80</t>
  </si>
  <si>
    <t>1.8</t>
  </si>
  <si>
    <t>UR: VUY</t>
  </si>
  <si>
    <t>23.59</t>
  </si>
  <si>
    <t>VUY</t>
  </si>
  <si>
    <t>Proporción de mujeres jóvenes que acceden al servicio de Laboratorio de Habilidades</t>
  </si>
  <si>
    <t>Porcentaje de Eventos de Promoción de la Salud, Cultura de paz y Reconstrucción del Tejido Social</t>
  </si>
  <si>
    <t>Proporción de mujeres jóvenes que acceden al servicio de Contacto Joven</t>
  </si>
  <si>
    <t>Porcentaje de eventos de Mercadita joven desarrollados en el año</t>
  </si>
  <si>
    <t>Proporción de mujeres jóvenes involucradas en procesos de comercio joven</t>
  </si>
  <si>
    <t>Proporción de mujeres jóvenes involucradas en apoyo a la participación y ejercicio de derechos impulsados por el Imjuve</t>
  </si>
  <si>
    <t xml:space="preserve"> VUY- Instituto Mexicano de la Juventud </t>
  </si>
  <si>
    <t xml:space="preserve"> Las personas jóvenes enfrentan altos niveles de desigualdad social y vulnerabilidad que limitan o impiden el ejercicio efectivo de sus derechos. </t>
  </si>
  <si>
    <t>40825</t>
  </si>
  <si>
    <t>(Instituto Mexicano de la Juventud)</t>
  </si>
  <si>
    <t>23.5</t>
  </si>
  <si>
    <t>Articulación de Políticas Integrales de Juventud</t>
  </si>
  <si>
    <t>E016</t>
  </si>
  <si>
    <t>20</t>
  </si>
  <si>
    <t>1,875.34</t>
  </si>
  <si>
    <t>2,169.16</t>
  </si>
  <si>
    <t>2653.37</t>
  </si>
  <si>
    <t>UR: 211</t>
  </si>
  <si>
    <t>2692.37</t>
  </si>
  <si>
    <t>92.30</t>
  </si>
  <si>
    <t>211</t>
  </si>
  <si>
    <t>Porcentaje de mujeres madres o tutoras, de niñas y niños beneficiarios de la modalidad A,respecto al total de personas madres, padres o tutores de niñas y niños beneficiarios de la Modalidad A.</t>
  </si>
  <si>
    <t>Porcentaje de niñas, adolescentes y jóvenes beneficiarias que reciben apoyos económicos en la modalidad B</t>
  </si>
  <si>
    <t>49.20</t>
  </si>
  <si>
    <t>50.16</t>
  </si>
  <si>
    <t>50.20</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</si>
  <si>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</si>
  <si>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</si>
  <si>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</si>
  <si>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135633</t>
  </si>
  <si>
    <t>132335</t>
  </si>
  <si>
    <t>778841</t>
  </si>
  <si>
    <t>784833</t>
  </si>
  <si>
    <t>(Dirección General para el Bienestar de las Niñas, Niños y Adolescentes)</t>
  </si>
  <si>
    <t>2692.3</t>
  </si>
  <si>
    <t xml:space="preserve">Programa de Apoyo para el Bienestar de las Niñas y Niños, Hijos de Madres Trabajadoras </t>
  </si>
  <si>
    <t>S174</t>
  </si>
  <si>
    <t>156,181.85</t>
  </si>
  <si>
    <t>159,394.45</t>
  </si>
  <si>
    <t>190922.42</t>
  </si>
  <si>
    <t>UR: 213</t>
  </si>
  <si>
    <t>193424.57</t>
  </si>
  <si>
    <t>1.24</t>
  </si>
  <si>
    <t>1.20</t>
  </si>
  <si>
    <t>213</t>
  </si>
  <si>
    <t>Razón por sexo de personas adultas mayores derechohabientes</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</si>
  <si>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las administración 2018-2024 por lo que en 2019 el Gobierno de México rediseñó la política pública enfocada la bienestar de las personas adultas mayores, reconociéndolas como titulares de derechos y contribuyendo a que tengan un piso mínimo solidario de protección social, a través de la entrega de una pensión no contributiva de tendencia universal.  </t>
  </si>
  <si>
    <t>5236475</t>
  </si>
  <si>
    <t>6469218</t>
  </si>
  <si>
    <t>4746020</t>
  </si>
  <si>
    <t>5575894</t>
  </si>
  <si>
    <t>(Dirección General para el Bienestar de las Personas Adultas Mayores)</t>
  </si>
  <si>
    <t>193424.5</t>
  </si>
  <si>
    <t>Pensión para el Bienestar de las Personas Adultas Mayores</t>
  </si>
  <si>
    <t>S176</t>
  </si>
  <si>
    <t>7,377.97</t>
  </si>
  <si>
    <t>7,778.24</t>
  </si>
  <si>
    <t>11840.3</t>
  </si>
  <si>
    <t>11883.69</t>
  </si>
  <si>
    <t>117.00</t>
  </si>
  <si>
    <t>Porcentaje de apoyos económicos destinados a mujeres respecto de los planeados.</t>
  </si>
  <si>
    <t>Porcentaje de mujeres que reciben asistencia técnica respecto de lo planeado.</t>
  </si>
  <si>
    <t xml:space="preserve"> Se reconoce que las mujeres campesinas aportan de forma sustantiva a la producción de alimentos, a la transformación, el resguardo de semillas criollas, el manejo ambiental, la comercialización, la preparación y conservación de alimentos, por lo que prestará especial atención para que a través de las acciones y servicios, se busque acelerar la igualdad de género y el empoderamiento social y económico de las mujeres campesinas, como un aspecto crucial para erradicar la pobreza rural, eliminar el hambre y mejorar el bienestar de las poblaciones rurales. </t>
  </si>
  <si>
    <t>613413</t>
  </si>
  <si>
    <t>284274</t>
  </si>
  <si>
    <t>364599</t>
  </si>
  <si>
    <t>91150</t>
  </si>
  <si>
    <t>(Dirección General de Seguimiento y Logística para el Desarrollo Rural y Productivo)</t>
  </si>
  <si>
    <t>11883.6</t>
  </si>
  <si>
    <t>Sembrando Vida</t>
  </si>
  <si>
    <t>S287</t>
  </si>
  <si>
    <t>0.19</t>
  </si>
  <si>
    <t>5.5</t>
  </si>
  <si>
    <t>UR: 800</t>
  </si>
  <si>
    <t>800</t>
  </si>
  <si>
    <t>Porcentaje de mujeres que culminan los cursos y talleres del Programa de Desarrollo Comunitario para Mujeres en</t>
  </si>
  <si>
    <t>Porcentaje de personas que califican satisfactoriamente las acciones de sensibilización y capacitación de la</t>
  </si>
  <si>
    <t>54.00</t>
  </si>
  <si>
    <t>Porcentaje de personas que calificaron las acciones de Cultura Organizacional con PEG favorablemente</t>
  </si>
  <si>
    <t>40.00</t>
  </si>
  <si>
    <t>Porcentaje de cumplimiento de las acciones comprometidas por la Unidad de Igualdad de Género e integrantes del</t>
  </si>
  <si>
    <t xml:space="preserve"> Secretaria de Turismo </t>
  </si>
  <si>
    <t xml:space="preserve"> Si bien se ha avanzado en la promoción de la igualdad entre mujeres y hombres, para construir y fortalecer una  Cultura Institucional con perspectiva de género y derechos humanos, se requiere de la capacitación constante de las personas servidoras públicas, aportando la información, conocimientos, técnicas y herramientas para desarrollar habilidades, cambios de actitudes y comportamientos. Es un proceso continuo y de largo plazo que requiere la voluntad política y el compromiso de todas las partes, con el fin de crear una sociedad inclusiva, consciente y competente para promover la igualdad de género.  Por otra parte niñas, niños y adolescentes corren el riesgo de ser enganchados y explotados sexualmente y laboralmente en el sector turístico por la presencia de los delitos  de trata y explotación sexual y laboral de niñas, niños y adolescentes  Miles de víctimas de este delito, son captadas trasladadas, vendidas y compradas con fines de explotación. Hoy en día este negocio se considera el segundo negocio ilícito más lucrativo del mundo, sólo superado por el tráfico de drogas. Asimismo para desarrollar la economía local de destinos con vocación turística para mejorar la calidad de vida de las mujeres, las familias y las comunidades, es fundamental empoderar a las mujeres para que participen plenamente en la vida económica, en todos sus sectores. El empoderamiento es una estrategia válida para alcanzar el poder y convertirse en personas que ejercen su individualidad desde la autonomía y la ciudadanía plena  </t>
  </si>
  <si>
    <t>925</t>
  </si>
  <si>
    <t>463</t>
  </si>
  <si>
    <t>(Unidad de Innovación y Política Turística)</t>
  </si>
  <si>
    <t>Planeación y conducción de la política de turismo</t>
  </si>
  <si>
    <t>21</t>
  </si>
  <si>
    <t>0.04</t>
  </si>
  <si>
    <t>2.00</t>
  </si>
  <si>
    <t>Porcentaje de personal de mandos medios y superiores de la rama administrativa del INE que recibió al menos una acción de capacitación en materia de Igualdad y No Discriminación que promueva una nueva cultura laboral libre de violencia.</t>
  </si>
  <si>
    <t>Porcentaje del personal de la rama administrativa con al menos una acción de capacitación en materia de Igualdad de género y No Discriminación del programa de la DEA.</t>
  </si>
  <si>
    <t xml:space="preserve"> Secretaria de Instituto Nacional Electoral </t>
  </si>
  <si>
    <t xml:space="preserve">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A partir del segundo trimestre del 2023 se capacitará al personal de la Rama Administrativa en materia de Igualdad de género y No Discriminación. Se consideran cursos, talleres o conferencia en temas los cuales son enunciativos más no limitativos: Derechos humanos, Derechos laborales, Violencia de género, Espacios laborales libres de violencia y discriminación -Masculinidad positiva -Lenguaje inclusivo -Transversalización de la perspectiva de género -Violencia política en razón de género contra las mujeres -Políticas públicas en materia de igualdad de género y no discriminación- Liderazgo Femenino. La capacitación se considera en modalidad sincrónica (en línea con tutor en vivo) y virtual (autogestiva). </t>
  </si>
  <si>
    <t>280</t>
  </si>
  <si>
    <t>219</t>
  </si>
  <si>
    <t>2159</t>
  </si>
  <si>
    <t>2246</t>
  </si>
  <si>
    <t>(Dirección Ejecutiva de Administración)</t>
  </si>
  <si>
    <t>Gestión Administrativa</t>
  </si>
  <si>
    <t>22</t>
  </si>
  <si>
    <t>8.65</t>
  </si>
  <si>
    <t>9.65</t>
  </si>
  <si>
    <t>28.81</t>
  </si>
  <si>
    <t>UR: 115</t>
  </si>
  <si>
    <t>28.78</t>
  </si>
  <si>
    <t>Porcentaje de visitas de verificación in situ donde se supervisa el ejercicio de actividades por parte de las OSC que perciben recursos.</t>
  </si>
  <si>
    <t>115</t>
  </si>
  <si>
    <t>Iniciativas impulsadas para fomentar la igualdad y paridad de género.</t>
  </si>
  <si>
    <t>Población que participa en iniciativas que fomentan la igualdad y paridad de género.</t>
  </si>
  <si>
    <t xml:space="preserve">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En tal virtud, se debe impulsar la implementación de proyectos en colaboración con organizaciones de la sociedad civil, instituciones académicas, organismos internacionales o ciudadanía en general, para promover la participación y el ejercicio de los derechos políticos de las mujeres en condiciones de igualdad y sin discriminación e impulsar sus liderazgos, considerando la participación de mujeres indígenas, afrodescendientes y jóvenes. Se considera celebrar alianzas entre el INE y OSC, institución académica u organismo internacional para la implementación de iniciativas que promuevan la participación de las mujeres en el ámbito público en condiciones de igualdad y su participación en espacios de toma de decisiones. Con esto se busca impactar a un mínimo de 12,855 participantes durante 2023, con la finalidad de contribuir al desarrollo de la vida democrática y asegurar a la ciudadanía el ejercicio de sus derechos político-electorales, de conformidad con los fines institucionales y lo establecido en la Estrategia Nacional de Cultura Cívica (ENCCÍVICA) 2017-2023.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Por lo anterior, se requiere documentar si las OSC promueven la participación y el ejercicio de los derechos políticos de las mujeres en condiciones de igualdad y sin discriminación e impulsar sus liderazgos. En el marco del Programa Nacional de Impulso a la Participación Política de Mujeres a través de Organizaciones de la Sociedad Civil, se implementará un mecanismo de supervisión de las actividades realizadas por las OSC que desarrollan sus proyectos en distintas entidades del país con el propósito de verificar  que éstas se realicen en los términos y con la población objetivo comprometida. </t>
  </si>
  <si>
    <t>6054</t>
  </si>
  <si>
    <t>11561</t>
  </si>
  <si>
    <t>3214</t>
  </si>
  <si>
    <t>9641</t>
  </si>
  <si>
    <t>(Juntas Locales Ejecutivas)</t>
  </si>
  <si>
    <t>(Dirección Ejecutiva de Capacitación Electoral y Educación Cívica)</t>
  </si>
  <si>
    <t>28.9</t>
  </si>
  <si>
    <t>Capacitación y educación para el ejercicio democrático de la ciudadanía</t>
  </si>
  <si>
    <t>R003</t>
  </si>
  <si>
    <t>1.00</t>
  </si>
  <si>
    <t>1.40</t>
  </si>
  <si>
    <t>2.0</t>
  </si>
  <si>
    <t>UR: 111</t>
  </si>
  <si>
    <t>111</t>
  </si>
  <si>
    <t>Variación porcentual de la ciudadanía en situación de vulnerabilidad que obtuvo su Credencial para Votar en 2023 con respecto al año anterior.</t>
  </si>
  <si>
    <t xml:space="preserve"> De acuerdo con la Guía de Levantamiento Estadístico del INE 2023, en el último Censo Nacional de Población, en México se identificaron a 5,000,000 millones de personas como población LGBTTTIQ+, a 7,168,178 millones de personas con discapacidad, 5,788 personas en situación de calle. Atención incluyente y sin discriminación para atender las solicitudes de trámite de la Credencial para Votar de la ciudadanía que se encuentra en situación de vulnerabilidad. Se realizará la difusión en medios digitales de las acciones y protocolos para medir el incremento de trámites realizados en el año 2023 con respecto al año anterior. Para ello, se toman como base un total de 4,683 registros identificados en la Padrón electoral al cierre del 2022 de los cuales 17 son personas en situación de calle, 2,701 personas con cambio de nombre y sexo genérico y 1,965 personas atendidas en su domicilio por no poder acudir a un Módulo de Atención Ciudadana. </t>
  </si>
  <si>
    <t>914</t>
  </si>
  <si>
    <t>1804</t>
  </si>
  <si>
    <t>(Dirección Ejecutiva del Registro Federal de Electores)</t>
  </si>
  <si>
    <t>Actualización del padrón electoral y expedición dela credencial para votar</t>
  </si>
  <si>
    <t>R005</t>
  </si>
  <si>
    <t>1.82</t>
  </si>
  <si>
    <t>4.41</t>
  </si>
  <si>
    <t>UR: 123</t>
  </si>
  <si>
    <t>0.71</t>
  </si>
  <si>
    <t>4.01</t>
  </si>
  <si>
    <t>5.08</t>
  </si>
  <si>
    <t>UR: 122</t>
  </si>
  <si>
    <t>123</t>
  </si>
  <si>
    <t>Porcentaje de mujeres que ocupan el cargo de consejeras de los Consejos Generales de los Organismos Públicos Locales a nivel nacional.</t>
  </si>
  <si>
    <t>Porcentaje de mujeres designadas en el cargo de consejeras de los Consejos Generales de los Organismos Públicos Locales.</t>
  </si>
  <si>
    <t>122</t>
  </si>
  <si>
    <t>Incremento de Mujeres que participen en las actividades de la Red de Coaching de Mujeres del SPEN en 2023.</t>
  </si>
  <si>
    <t>Porcentaje de personas sensibilizadas mediante acciones de difusión sobre la igualdad de género y no discriminación en el ejercicio de los derechos político-electorales.</t>
  </si>
  <si>
    <t>Porcentaje de personas alcanzadas mediante acciones para la institucionalización y transversalización de la igualdad de género, no discriminación y prevención de la violencia en el ámbito laboral.</t>
  </si>
  <si>
    <t xml:space="preserve"> La Unidad de Igualdad de Género y No Discriminación es la encargada de dirigir en coordinación con las unidades administrativas y la Secretaría Ejecutiva, la aplicación de la política institucional en la materia, así como las disposiciones en materia de derechos humanos del Instituto mediante proyectos y programas de difusión, vinculación, formación e investigación con el propósito de transversalizar la perspectiva de igualdad de género y no discriminación. Prioridad de continuar con los esfuerzos que cierren la brecha de género entre mujeres y hombres tanto en la Rama Administrativa, como en el SPEN, para garantizar las mismas posibilidades y oportunidades para mujeres y hombres para ocupar los cargos del INE, por medio de acciones para la igualdad sustantiva en el INE y Acciones para la igualdad y no discriminación en el ejercicio de los derechos político-electorales. Las actividades que se realizarán en el marco de los mismos son: 1. Programa de Capacitación para el personal del INE en Igualdad y No Discriminación 2023; 2. Acciones para la promoción de espacios laborales incluyentes; 3. Certificación del INE en la norma NMX-R-025-SCFI-2015; 4. Análisis cuantitativo y cualitativo de análisis estadístico y evaluación de actividades de transversalización; entre otras.  El artículo 33 del Reglamento para la Designación y Remoción de las y los Consejeros Presidentes y las y los Consejeros Electorales de los Organismos Públicos Locales Electorales, dispone que en todos los casos en los que se genere una vacante en el cargo de consejerías de OPL, la Comisión de Vinculación con los OPL (CVOPL), a través de la UTVOPL, deberá iniciar los trabajos para llevar a cabo un nuevo procedimiento de selección y designación. En el desarrollo de dichos trabajos se deberá observar y cumplir, entre otros aspectos, lo siguiente:1) En cada etapa del proceso habrá de garantizarse el principio de paridad de género y que se otorgue igualdad de oportunidades a todas las personas; 2) En la integración del órgano superior de dirección de los OPL se procurará una conformación de por lo menos tres personas del mismo género; y 3) En el conjunto de las designaciones que se realicen en un año calendario, al menos, la mitad serán para mujeres. Lo anterior, para garantizar la igualdad de género en cada una de las etapas referidas en el Reglamento para la Designación y Remoción de las y los Consejeros Presidentes y Consejeras y Consejeros Electorales de los Organismos Públicos Locales Electorales. Se tiene programada la renovación de dos cargos de consejerías de Organismos Públicos Locales (OPL), por un lado, la presidencia del Instituto de Elecciones y Participación Ciudadana de Chiapas y por otro, una consejería electoral del Instituto Estatal Electoral y de Participación Ciudadana de Nuevo León, esto en virtud de que el 31 de mayo de 2023 concluye el periodo de 7 años por el que fueron designadas las personas que actualmente ocupan dichos puestos. Para el caso concreto de la presidencia del OPL de Chiapas, el Consejo General determinó emitir una convocatoria exclusiva para mujeres y para el caso de la consejería del OPL de Nuevo León la convocatoria será mixta. </t>
  </si>
  <si>
    <t>6501</t>
  </si>
  <si>
    <t>(Unidad Técnica de Vinculación con los Organismos Públicos Locales)</t>
  </si>
  <si>
    <t>(Unidad Técnica de Igualdad de Género y No Discriminación)</t>
  </si>
  <si>
    <t>9.4</t>
  </si>
  <si>
    <t>Dirección, soporte jurídico electoral y apoyo logístico</t>
  </si>
  <si>
    <t>R008</t>
  </si>
  <si>
    <t>6.08</t>
  </si>
  <si>
    <t>9.24</t>
  </si>
  <si>
    <t>UR: 120</t>
  </si>
  <si>
    <t>21.50</t>
  </si>
  <si>
    <t>24.00</t>
  </si>
  <si>
    <t>120</t>
  </si>
  <si>
    <t>Porcentaje de visitas de verificación del gasto programado realizadas.</t>
  </si>
  <si>
    <t>Porcentaje del grado de cumplimiento en la rendición de cuentas del gasto programado.</t>
  </si>
  <si>
    <t xml:space="preserve">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se debe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2023, con el objeto de que coadyuven con la inclusión y participación política de las mujeres y los jóvenes. </t>
  </si>
  <si>
    <t>250</t>
  </si>
  <si>
    <t>425</t>
  </si>
  <si>
    <t>482</t>
  </si>
  <si>
    <t>773</t>
  </si>
  <si>
    <t>(UnidadTécnica de Fiscalización)</t>
  </si>
  <si>
    <t>9.2</t>
  </si>
  <si>
    <t>Otorgamiento de prerrogativas a partidos políticos, fiscalización de sus recursos y administración de los tiempos del estado en radio y televisión</t>
  </si>
  <si>
    <t>R009</t>
  </si>
  <si>
    <t>0.47</t>
  </si>
  <si>
    <t>0.48</t>
  </si>
  <si>
    <t>0.73</t>
  </si>
  <si>
    <t>UR: 104</t>
  </si>
  <si>
    <t>Porcentaje de documentos de análisis con perspectivas de género e interseccional realizados.</t>
  </si>
  <si>
    <t xml:space="preserve"> Conocer los alcances de la discriminación y violencia hacia las mujeres y grupos de atención prioritaria en medios convencionales analizando con perspectivas de género e interseccional la cobertura de los procesos electorales 2022- 2023. Se realizará un análisis de las elecciones de Coahuila y el Estado de México sobre la violencia mediática en la conversación pública dirigida a las personas candidatas en la red social Twitter. </t>
  </si>
  <si>
    <t>(Coordinación Nacional de Comunicación Social)</t>
  </si>
  <si>
    <t>0.7</t>
  </si>
  <si>
    <t>Vinculación con la sociedad</t>
  </si>
  <si>
    <t>R010</t>
  </si>
  <si>
    <t>1.69</t>
  </si>
  <si>
    <t>1.73</t>
  </si>
  <si>
    <t>2.65</t>
  </si>
  <si>
    <t>0.01</t>
  </si>
  <si>
    <t>77.00</t>
  </si>
  <si>
    <t>Porcentaje de las actividades realizadas para la capacitación y formación a mujeres respecto del total de actividades reportadas en los Programas Anuales de Trabajo.</t>
  </si>
  <si>
    <t>Porcentaje de registros de prensa convencional y redes sociales clasificados con Violencia Política en contra de las Mujeres en Razón de Género (VPMRG).</t>
  </si>
  <si>
    <t xml:space="preserve"> Conocer los alcances de la discriminación y violencia hacia las mujeres y grupos de atención prioritaria en medios convencionales. Se realizará un análisis de las elecciones de Coahuila y el Estado de México sobre la violencia mediática en la conversación pública dirigida a las personas candidatas en la red social Twitter, analizando con perspectiva de género e interseccional la cobertura de los procesos electorales 2022- 2023.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es necesario eficientar el análisis de acceso a la información del gasto programado de capacitación, promoción y desarrollo de liderazgos políticos de las mujeres, reportada por los partidos políticos, dando mantenimiento y seguimiento al sistema tecnológico del Módulo del Gasto Programado en el Sistema Integral de Fiscalización y la Plataforma de capacitación (difusión y desarrollo de contenidos). </t>
  </si>
  <si>
    <t>2.6</t>
  </si>
  <si>
    <t>Tecnologías de información y comunicaciones</t>
  </si>
  <si>
    <t>R011</t>
  </si>
  <si>
    <t>19.42</t>
  </si>
  <si>
    <t>24.15</t>
  </si>
  <si>
    <t>37.1</t>
  </si>
  <si>
    <t>33.25</t>
  </si>
  <si>
    <t>70.46</t>
  </si>
  <si>
    <t>89.54</t>
  </si>
  <si>
    <t>94.70</t>
  </si>
  <si>
    <t>13. AC1. Porcentaje de escritos por presuntas violaciones a los derechos humanos atendidos con respecto a los solicitados.</t>
  </si>
  <si>
    <t>12. AB3. Porcentaje de vinculaciones con los entes obligados para los servicios de promoción sobre los derechos humanos de las mujeres para la igualdad sustantiva y para una cultura de paz, elaboradas, con relación a las solicitadas.</t>
  </si>
  <si>
    <t>11. AB2. Porcentaje de herramientas didácticas y propuestas para el diseño de materiales para la promoción sobre los derechos humanos de las mujeres para la igualdad sustantiva y para una cultura de paz, elaboradas, con relación a los programadas.</t>
  </si>
  <si>
    <t>98.63</t>
  </si>
  <si>
    <t>10. AB1. Porcentaje de servicios de promoción sobre los derechos humanos de las mujeres para la igualdad sustantiva  y para una cultura de paz evaluados con respecto al total de los servicios de promoción requeridos.</t>
  </si>
  <si>
    <t>9. AA4. Porcentaje de mesas de diálogo y de acompañamiento con las instituciones  recomendadas en el instrumento General 43/2020, a fin del que el PAMIMH coadyuve en la facilitación de la ejecución e implementación de los puntos recomendatorios realizadas con respecto a las programadas .</t>
  </si>
  <si>
    <t>8. AA3. Porcentaje de reportes para el fortalecimiento de los indicadores del Atlas de Igualdad y Derechos Humanos para la observancia en el seguimiento a las brechas de género y desigualdades elaborados con  relación a los programados.</t>
  </si>
  <si>
    <t>7. AA2. Porcentaje de informes sobre la participación de la CNDH en los procedimientos de Alerta de Violencia de Género contra las mujeres elaborados en relación con los programados.</t>
  </si>
  <si>
    <t>6. AA1.  Porcentaje de informes de análisis trimestrales de la observancia en el monitoreo de la política de igualdad, la no discriminación y la no violencia contra las mujeres enviados anualmente a los entes obligados  con relación a los programados.</t>
  </si>
  <si>
    <t xml:space="preserve">5. CC. Porcentaje de expedientes de queja, inconformidad, orientaciones directas y remisiones en materia de derechos humanos en razón de género concluidos respecto a los expedientes registrados y en trámite. </t>
  </si>
  <si>
    <t>4. CB. Porcentaje de servicios de promoción sobre los derechos humanos de las mujeres para la igualdad sustantiva  y para una cultura de paz proporcionados con relación a los requeridos.</t>
  </si>
  <si>
    <t>3. CA. Porcentaje de estudios, documentos de investigación, recomendaciones generales, informes técnicos, diagnósticos y/o plataformas para la observancia, seguimiento y evaluación de la Política Nacional en Materia de Igualdad entre Mujeres y Hombres elaborados con relación a los programados.</t>
  </si>
  <si>
    <t>2. Porcentaje de autoridades del Estado obligadas al cumplimiento de la Política Nacional en Materia de Igualdad entre Mujeres y Hombres y de la promoción y la protección de los derechos humanos de las mujeres observadas para el fortalecimiento de dicho cumplimiento con respecto a los entes obligados en la materia.</t>
  </si>
  <si>
    <t>1. Porcentaje del cumplimiento de los entes obligados a la PNMIMH a partir de la contribución del PAMIMH en la observancia, promoción y protección de los derechos humanos de las mujeres del año actual con respecto al anterior</t>
  </si>
  <si>
    <t xml:space="preserve"> 104- Cuarta Visitaduría General </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</si>
  <si>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t>
  </si>
  <si>
    <t>2757</t>
  </si>
  <si>
    <t>4392</t>
  </si>
  <si>
    <t>(Cuarta Visitaduría General)</t>
  </si>
  <si>
    <t>33.2</t>
  </si>
  <si>
    <t>Realizar la promoción y observancia en el monitoreo, seguimiento y evaluación del impacto de la política nacional en materia de igualdad entre mujeres y hombres</t>
  </si>
  <si>
    <t>E013</t>
  </si>
  <si>
    <t>35</t>
  </si>
  <si>
    <t>2.16</t>
  </si>
  <si>
    <t>3.48</t>
  </si>
  <si>
    <t>5.15</t>
  </si>
  <si>
    <t>UR: 126</t>
  </si>
  <si>
    <t>5.09</t>
  </si>
  <si>
    <t>Mensual</t>
  </si>
  <si>
    <t>126</t>
  </si>
  <si>
    <t>7. AB1. Porcentaje de actividades de difusión de las campañas de sensibilización para la implementación de la política de igualdad y no discriminación</t>
  </si>
  <si>
    <t>6. AA1. Porcentaje de insumos elaborados para la impartición de talleres de capacitación para la implementación de la política de igualdad y no discriminación</t>
  </si>
  <si>
    <t>5. CB. Porcentaje de campañas de sensibilización para la implementación de la política de igualdad y no discriminación</t>
  </si>
  <si>
    <t>4. CA. Porcentaje de talleres de capacitación para la implementación de la política de igualdad y no discriminación impartidos</t>
  </si>
  <si>
    <t>3. Porcentaje de informes sobre la implementación de la política de igualdad y no discriminación</t>
  </si>
  <si>
    <t>2. Porcentaje de personas que pertenecen a la CNDH cuenta con servicios de sensibilización y capacitación relacionados con la implementación de la política de igualdad y no discriminación</t>
  </si>
  <si>
    <t>1.  Porcentaje de cumplimiento de la Comisión Nacional de los Derechos Humanos de los 14 requisitos de la Norma Mexicana NMX-R-025-SCFI-2015 en igualdad laboral y no discriminación</t>
  </si>
  <si>
    <t xml:space="preserve"> 126- Unidad Técnica para la Igualdad de Género </t>
  </si>
  <si>
    <t xml:space="preserve"> Es importante que el personal de la CNDH incorpore la perspectiva de género en su quehacer institucional, así como en los programas, proyectos que cada una de las Unidades Responsables llevan a cabo de conformidad con sus competencias y atribuciones, para ello, se requiere implementar acciones para que los mecanismos internos ponga en marcha de manera inmediata un Plan de Acción con políticas públicas con perspectiva de género, aunado a la necesidad constante del personal,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cualquier tipo de violencia, incluyendo por supuesto la de aquellos grupos históricamente excluidos. </t>
  </si>
  <si>
    <t>576</t>
  </si>
  <si>
    <t>732</t>
  </si>
  <si>
    <t>843</t>
  </si>
  <si>
    <t>890</t>
  </si>
  <si>
    <t>(Unidad Técnica para la Igualdad de Género)</t>
  </si>
  <si>
    <t>5.0</t>
  </si>
  <si>
    <t>Actividades relacionadas a la Igualdad de Género Institucional.</t>
  </si>
  <si>
    <t>M002</t>
  </si>
  <si>
    <t>1.74</t>
  </si>
  <si>
    <t>2.11</t>
  </si>
  <si>
    <t>UR: 221</t>
  </si>
  <si>
    <t>Porcentaje de grupos policiales capacitados en temas de igualdad.</t>
  </si>
  <si>
    <t>Promedio</t>
  </si>
  <si>
    <t>221</t>
  </si>
  <si>
    <t>Promedio de escáner de mama realizados al año al total de mujeres Privadas de su Libertad en el centro</t>
  </si>
  <si>
    <t>Porcentaje de escáner de mama realizados durante un año a Mujeres PPL , respecto de la demanda real</t>
  </si>
  <si>
    <t xml:space="preserve"> Secretaria de Seguridad y Protección Ciudadana </t>
  </si>
  <si>
    <t xml:space="preserve"> Información remitida por el OADPRS advierte que a enero de 2023, se cuenta con una población de 1,140 mujeres privadas de la libertad, las cuales requieren atención médica especializada, entre otros, estudios para la atención de esquema de salud, específicamente para la prevención de cáncer de mama, diagnóstico necesario mínimo una vez al año. Los exámenes y estudios diagnóstico para la prevención y detección de cáncer de mama a favor de las mujeres privadas de la libertad, implican una complejidad y erogación económica importante para el Centro Penitenciario en virtud de que deben ser realizados en hospitales del sector salud de la región, con limitaciones de personal y equipo y especializado, lo que implica un egreso, traslado y custodia de las mujeres privadas de la libertad. En ese orden de ideas, es recomendable realizar un tamizaje para la prevención y detección de cáncer de mama a la población recluida en el CEFERESO No. 16 ?CPS-Femenil Morelos?, con la finalidad de detectar oportunamente posibles anomalías en la salud de las mujeres privadas de la libertad. Las oportunidades para tener acceso a un examen de diagnóstico de detección de cáncer de mama se ven comprometidas y en exceso limitadas derivado de la condición de internamiento de las mujeres privadas de la libertad, lo que evidentemente representa una condición de desigualdad social que repercute directamente en la condición de salud de las mujeres.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en los tres órdenes de gobierno, para conjuntar acciones en la atención integral de todas las formas de violencia contra las mujeres incluida la violencia Feminicida, así mismo se crearán grupos policiales especializados que se dotaran de herramientas conceptuales y de un procedimiento técnico-metodológico, homologado para que su actuación se efectúe en el marco de respeto de los derechos humanos de las mujeres con enfoque interseccional e intercultural.  </t>
  </si>
  <si>
    <t>167</t>
  </si>
  <si>
    <t>1217</t>
  </si>
  <si>
    <t>(Dirección General de Política y Desarrollo Policial)</t>
  </si>
  <si>
    <t>(Dirección General de Política y Desarrollo Penitenciario)</t>
  </si>
  <si>
    <t>3.8</t>
  </si>
  <si>
    <t>Implementar las políticas, programas y acciones tendientes a garantizar la seguridad pública de la Nación y sus habitantes</t>
  </si>
  <si>
    <t>36</t>
  </si>
  <si>
    <t>3,306.05</t>
  </si>
  <si>
    <t>3,382.03</t>
  </si>
  <si>
    <t>6527.77</t>
  </si>
  <si>
    <t>UR: 90X</t>
  </si>
  <si>
    <t>6511.18</t>
  </si>
  <si>
    <t>45.50</t>
  </si>
  <si>
    <t>48.40</t>
  </si>
  <si>
    <t>48.00</t>
  </si>
  <si>
    <t>90X</t>
  </si>
  <si>
    <t>339.Porcentaje de Mujeres Beneficiadas con una beca para realizar estudios de doctorado</t>
  </si>
  <si>
    <t>62.70</t>
  </si>
  <si>
    <t>339.Porcentaje de Mujeres Beneficiadas con una Beca Nueva para cursar Estudios de Especialidad</t>
  </si>
  <si>
    <t>49.90</t>
  </si>
  <si>
    <t>51.30</t>
  </si>
  <si>
    <t>51.40</t>
  </si>
  <si>
    <t>339.Porcentaje de Mujeres Beneficiadas con una Beca Nueva para cursar Estudios de Maestría</t>
  </si>
  <si>
    <t>194. Número de Apoyos Complementarios otorgados a mujeres indígenas a nivel de maestría</t>
  </si>
  <si>
    <t>194. Porcentaje de apoyos complementarios otorgados a mujeres indígenas por área de conocimiento</t>
  </si>
  <si>
    <t xml:space="preserve">194. Porcentaje de apoyos complementarios otorgados a mujeres indígenas que estudian un posgrado en las entidades </t>
  </si>
  <si>
    <t xml:space="preserve">193. BC2023= Número de madres mexicanas jefas de familia a quienes se les asignó una beca a partir de 2020 y </t>
  </si>
  <si>
    <t>86.00</t>
  </si>
  <si>
    <t>193. Porcentaje de Madres Mexicanas Jefas de Familia que recibieron beca y concluyen sus estudios en 2023</t>
  </si>
  <si>
    <t xml:space="preserve"> Secretaria de Consejo Nacional de Ciencia y Tecnología </t>
  </si>
  <si>
    <t xml:space="preserve"> Uno de los desafíos más importantes que enfrenta el sistema educativo es abatir las brechas de participación escolar entre mujeres y hombres en los diferentes niveles educativos. Las mujeres corren el riesgo de abandonar sus estudios y no lograr una progresión escolar hacia los niveles educativos más avanzados. Estas condiciones de riesgo no son restrictivas del nivel de educación básica, sino que también pueden extrapolarse a niveles educativos como el posgrado debido a la desigualdad de oportunidades al que se enfrentan las mujeres para acceder a este nivel educativo. El posgrado, como último nivel educativo permite el fortalecimiento de la comunidad científica. Sin embargo, la proporción de mujeres que tienen un posgrado en México son bajas. Ante ese escenario, el Consejo Nacional de Ciencia y Tecnología (Conacyt), a través de Pp. S190, impulsa a las mujeres para que realicen sus estudios de posgrado, se consoliden como investigadoras y se incorporen de manera exitosa al mercado laboral. </t>
  </si>
  <si>
    <t>2605</t>
  </si>
  <si>
    <t>9800</t>
  </si>
  <si>
    <t>14200</t>
  </si>
  <si>
    <t>(Consejo Nacional de Ciencia y Tecnología)</t>
  </si>
  <si>
    <t>6511.1</t>
  </si>
  <si>
    <t>Becas de posgrado y apoyos a la calidad</t>
  </si>
  <si>
    <t>S190</t>
  </si>
  <si>
    <t>38</t>
  </si>
  <si>
    <t>40.68</t>
  </si>
  <si>
    <t>55.19</t>
  </si>
  <si>
    <t>UR: 100</t>
  </si>
  <si>
    <t>100</t>
  </si>
  <si>
    <t>Porcentaje de informes trimestrales sobre el avance de las actividades programadas para el Sistema Integrado de Estadísticas sobre Violencia contra las Mujeres (SIESVIM)</t>
  </si>
  <si>
    <t>Porcentaje de avance trimestral de las actividades programadas para realizar los Estudios sobre violencias de género, orientados a apoyar la definición de proyectos estadísticos.</t>
  </si>
  <si>
    <t>Porcentaje de avance trimestral de las actividades programadas para el desarrollo de diagnósticos de registros sobre violencia contra las mujeres</t>
  </si>
  <si>
    <t>Porcentaje de informes trimestrales sobre el avance de las actividades programadas para el Desarrollo y análisis de información sobre violencia contra niñas y mujeres, transversalización de la perspectiva de género.</t>
  </si>
  <si>
    <t>Porcentaje de informes que reporta trimestralmente el avance de las actividades programadas para el procesamiento de la información de la encuesta.</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</si>
  <si>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</si>
  <si>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</si>
  <si>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</si>
  <si>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</si>
  <si>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</si>
  <si>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61888783</t>
  </si>
  <si>
    <t>66696404</t>
  </si>
  <si>
    <t>(Instituto Nacional de Estadística y Geografía)</t>
  </si>
  <si>
    <t>55.1</t>
  </si>
  <si>
    <t>Producción y difusión de información estadística y geográfica</t>
  </si>
  <si>
    <t>40</t>
  </si>
  <si>
    <t>1.51</t>
  </si>
  <si>
    <t>2.57</t>
  </si>
  <si>
    <t>UR: 240</t>
  </si>
  <si>
    <t>49.80</t>
  </si>
  <si>
    <t>240</t>
  </si>
  <si>
    <t>Porcentaje de cumplimiento en la realización de los eventos conmemorativos en materia de igualdad y no</t>
  </si>
  <si>
    <t>64.26</t>
  </si>
  <si>
    <t>Porcentaje del personal del IFT, desagregado por sexo, que cumplió con un mínimo de 4 horas de capacitación en</t>
  </si>
  <si>
    <t>62.69</t>
  </si>
  <si>
    <t>Porcentaje de cumplimiento de las líneas de acción del Programa para la Promoción de la Igualdad de Género,</t>
  </si>
  <si>
    <t xml:space="preserve"> Secretaria de Instituto Federal de Telecomunicaciones </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</si>
  <si>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desde el terreno de las Telecomunicaciones y la Radiodifusión que es atribución y competencia del IFT. </t>
  </si>
  <si>
    <t>713</t>
  </si>
  <si>
    <t>560</t>
  </si>
  <si>
    <t>(Unidad de Administración)</t>
  </si>
  <si>
    <t>2.5</t>
  </si>
  <si>
    <t>Fortalecimiento e innovación institucional para el desarrollo de los sectores de Telecomunicaciones y Radiodifusión</t>
  </si>
  <si>
    <t>E001</t>
  </si>
  <si>
    <t>43</t>
  </si>
  <si>
    <t>0.02</t>
  </si>
  <si>
    <t>UR: 224</t>
  </si>
  <si>
    <t>224</t>
  </si>
  <si>
    <t>Porcentaje de eventos de presentación de estudios de contenidos audiovisuales con perspectiva de género.</t>
  </si>
  <si>
    <t xml:space="preserve"> En 1995 la Plataforma de Acción de Beijing reconoció como elemento crucial a los medios de comunicación pues estos contribuyen en la promulgación de estereotipos de género, los cuales pueden llegar a influir en nuestra forma de pensar y actuar; ante esto, se consideró que las mujeres en los medios debían ser una de las esferas de acción de la Plataforma, la cual instó de manera global a los medios de comunicación a que intensificaran su apoyo a la promoción de las mujeres  Por ello se considera llevar a cabo las acciones necesarias para igualar la participación de las mujeres en los medios y contenidos audiovisuales, así como eliminar la reproducción de estereotipos </t>
  </si>
  <si>
    <t>(Unidad de Medios y Contenidos Audiovisuales)</t>
  </si>
  <si>
    <t>Regulación de los servicios de Telecomunicaciones y Radiodifusión y fortalecimiento de los derechos de sus usuarios y audiencias</t>
  </si>
  <si>
    <t>G010</t>
  </si>
  <si>
    <t>4.32</t>
  </si>
  <si>
    <t>4.56</t>
  </si>
  <si>
    <t>6.55</t>
  </si>
  <si>
    <t>6.42</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</si>
  <si>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t>
  </si>
  <si>
    <t>727</t>
  </si>
  <si>
    <t>569</t>
  </si>
  <si>
    <t>6.4</t>
  </si>
  <si>
    <t>UR: 220</t>
  </si>
  <si>
    <t>220</t>
  </si>
  <si>
    <t>Porcentaje de Servidores públicos que participaron en las pláticas y/o recibieron un artículo promocional referente a los temas de igualdad, equidad y no violencia</t>
  </si>
  <si>
    <t>Porcentaje de servidores Públicos sensibilizados con la difusión de la información la LGIMH, Por igualdad y LGAMVLV</t>
  </si>
  <si>
    <t xml:space="preserve"> Secretaria de Comisión Reguladora de Energía </t>
  </si>
  <si>
    <t xml:space="preserve"> Elaborar, desarrollar y ejecutar una campaña de sensibilización mediante pláticas y entrega de artículos promocionales, que ayuden a generar conciencia sobre los temas relevantes pro igualdad entre mujeres y hombres  </t>
  </si>
  <si>
    <t>279</t>
  </si>
  <si>
    <t>(Unidad de Planeación y Vinculación)</t>
  </si>
  <si>
    <t>Regulación y permisos de electricidad</t>
  </si>
  <si>
    <t>G001</t>
  </si>
  <si>
    <t>45</t>
  </si>
  <si>
    <t xml:space="preserve">Porcentaje de Servidores públicos que participaron en las pláticas y/o recibieron un artículo promocional referente a los temas de igualdad, equidad y no violencia.+ </t>
  </si>
  <si>
    <t>Regulación y permisos de Hidrocarburos</t>
  </si>
  <si>
    <t>G002</t>
  </si>
  <si>
    <t>UR: 500</t>
  </si>
  <si>
    <t>500</t>
  </si>
  <si>
    <t>Porcentaje de servidoras/es públicos de mando medio o superior capacitados en mateia de género, comunicación incluyente y sin sexismo; de igualdad y masculinidades</t>
  </si>
  <si>
    <t>Porcentaje de personas servidoras públicas capacitadas en temas de género, comunicación incluyente y sin sexismo; de igualdad y masculinidades</t>
  </si>
  <si>
    <t xml:space="preserve"> Se impartirán cursos, talleres y conferencias en tema de igualdad de género, con la finalidad de promover la igualdad de oportunidades entre mujeres y hombres. Asimismo, se trabajará en la capacitación y difusión del protocolo de prevención, atención y sanción del hostigamiento sexual y acoso sexual. Al igual que en temas de Comunicación incluyente, de igualdad y masculinidades. Con ello se pretende reforzar los valores institucionales de las personas servidoras públicas de la CRE en todos los niveles Disminuir la problemáticas en temas de género, que actualmente aún se presenta. En ese sentido, se pretende reforzar entre la Comunidad CRE la importancia y respeto de los derechos humanos y la igualdad entre todas y todos, para crear con ello, un buen clima laboral  Es relevante poder realizar la capacitación en temas de género, comunicación incluyente y sin sexismo; igualdad y masculinidades, con el objetivo de que las personas servidoras públicas puedan concientizarse de la importancia de tratar a los demás con una comunicación verbal y escrita que demuestre el respeto a su persona y a su género; además, fortalecemos uno de los valores institucionales de la CRE, el respecto. Incluso, indirectamente las personas servidoras públicas lo implementarían con las personas que interactúan con la institución, de manera externa. En este mismo sentido, consideramos que el papel del lenguaje es relevante para tener relaciones interpersonales con igualdad, pudiendo externar opiniones con respecto a las demás personas, ocasionando un buen clima laboral. Cuando una persona se capacita en un tema, está actualizando sus conocimientos, al momento de realizar las cosas de manera diferente se cree que se está dando el cambio, ese cambio lo refleja en su desarrollo personal y profesional, lo que pudiera brindar una aportación en el cambio de la transformación de pensamiento de la comunidad. </t>
  </si>
  <si>
    <t>84</t>
  </si>
  <si>
    <t>41.86</t>
  </si>
  <si>
    <t>47.95</t>
  </si>
  <si>
    <t>UR: AYJ</t>
  </si>
  <si>
    <t>AYJ</t>
  </si>
  <si>
    <t>Porcentaje de erogación de los recursos económicos del Anexo 13 para el cumplimiento de medidas de</t>
  </si>
  <si>
    <t>60.50</t>
  </si>
  <si>
    <t>70.90</t>
  </si>
  <si>
    <t>Porcentaje de resoluciones de reparaciones y/o compensaciones de mujeres víctimas de delitos y/o violaciones a</t>
  </si>
  <si>
    <t>Porcentaje de personas servidoras públicas de la CEAV capacitadas en materia de atención psicosocial con</t>
  </si>
  <si>
    <t>119.30</t>
  </si>
  <si>
    <t>Porcentaje de personas servidoras públicas de la CEAV capacitadas en materia de atención jurídica con perspectiva</t>
  </si>
  <si>
    <t>Porcentaje de avance en la elaboración del documento Guía de estrategia de litigio con perspectiva de género en</t>
  </si>
  <si>
    <t>Porcentaje de avance en la elaboración del documento Herramientas para la compensación subsidiaria administrativa a víctimas de violaciones graves a los derechos humanos cometidas de 1965 a 1990</t>
  </si>
  <si>
    <t xml:space="preserve"> AYJ- Comisión Ejecutiva de Atención a Víctimas </t>
  </si>
  <si>
    <t xml:space="preserve"> Programa orientado a la asistencia, atención y reparación integral del daño a víctimas de delitos federales y/o violaciones a derechos humanos </t>
  </si>
  <si>
    <t>229</t>
  </si>
  <si>
    <t>336</t>
  </si>
  <si>
    <t>(Comisión Ejecutiva de Atención a Víctimas)</t>
  </si>
  <si>
    <t>47.9</t>
  </si>
  <si>
    <t>Atención a Víctimas</t>
  </si>
  <si>
    <t>E033</t>
  </si>
  <si>
    <t>47</t>
  </si>
  <si>
    <t>261.45</t>
  </si>
  <si>
    <t>360.08</t>
  </si>
  <si>
    <t>505.98</t>
  </si>
  <si>
    <t>UR: HHG</t>
  </si>
  <si>
    <t>503.73</t>
  </si>
  <si>
    <t>HHG</t>
  </si>
  <si>
    <t>Porcentaje de metas para el bienestar y parámetros del Programa Institucional del INMUJERES con cumplimiento del 80% o más</t>
  </si>
  <si>
    <t>85.45</t>
  </si>
  <si>
    <t>88.10</t>
  </si>
  <si>
    <t>Porcentaje de centros de trabajo certificados en la Norma Mexicana NMX-R-025-SCFI-2015 en Igualdad Laboral y No Discriminación</t>
  </si>
  <si>
    <t>45.78</t>
  </si>
  <si>
    <t>83.33</t>
  </si>
  <si>
    <t>Porcentaje de personas certificadas en estándares, competencias y/o capacidades profesionales</t>
  </si>
  <si>
    <t>74.41</t>
  </si>
  <si>
    <t>Porcentaje de personas capacitadas en igualdad de género presencialmente y en línea</t>
  </si>
  <si>
    <t>Porcentaje de sesiones ordinarias y de reuniones de trabajo de las comisiones del Sistema Nacional para la Igualdad entre Mujeres y Hombres realizadas con respecto a las programadas.</t>
  </si>
  <si>
    <t>Porcentaje de cumplimiento de los acuerdos del Sistema Nacional para las Igualdad entre Mujeres y Hombres, en donde el Inmujeres es la institución responsable</t>
  </si>
  <si>
    <t xml:space="preserve"> HHG- Instituto Nacional de las Mujeres </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</si>
  <si>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</si>
  <si>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</si>
  <si>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503.7</t>
  </si>
  <si>
    <t>Fortalecimiento de la Igualdad Sustantiva entre Mujeres y Hombres</t>
  </si>
  <si>
    <t>P010</t>
  </si>
  <si>
    <t>393.27</t>
  </si>
  <si>
    <t>400.27</t>
  </si>
  <si>
    <t>Porcentaje de Gobiernos de las Entidades Federativas con Convenios de Colaboración formalizados</t>
  </si>
  <si>
    <t>97.74</t>
  </si>
  <si>
    <t>97.70</t>
  </si>
  <si>
    <t>Porcentaje de Mecanismos para el Adelanto de las Mujeres con Convenios Específicos de Colaboración formalizados para la ejecución de los proyectos</t>
  </si>
  <si>
    <t>Porcentaje de Mecanismos para el Adelanto de las Mujeres con proyectos alineados al menos a uno de los objetivos del Programa y validados por la Comisión para la Validación de Proyectos</t>
  </si>
  <si>
    <t>41.10</t>
  </si>
  <si>
    <t>Porcentaje de cobertura del Programa para el Adelanto, Bienestar e Igualdad de las Mujeres</t>
  </si>
  <si>
    <t xml:space="preserve"> Es preciso mencionar que, la pandemia por COVID-19 acrecentó las brechas socioeconómicas y puso de manifiesto tres crisis interrelacionadas que sistemáticamente repercuten en la igualdad de género y amenazan la supervivencia de las personas y el planeta: las crisis del empleo, los cuidados y el clima. (ONU MUJERES 2021) En este sentido, la crisis del empleo tuvo mayores consecuencias entre las mujeres al precarizar las condiciones laborales, lo que representa un retroceso de más de diez años en su participación en el mercado laboral, por lo que el acceso a la protección social disminuyó. Referente a los cuidados, durante la pandemia se impuso un alto costo a las mujeres y las niñas de todo el mundo, quienes, desde antes de la crisis realizaban tres veces más trabajo doméstico y de cuidados no remunerado que los hombres. Por otro lado, la mayor dependencia de las mujeres a los recursos naturales, la infraestructura y los servicios públicos, aunados al acceso desigual a ellos, genera que la degradación del medio ambiente y el cambio climático las afecten de manera desproporcionada. Ante este contexto, uno de los elementos estratégicos que contribuyen a implementar la política de igualdad es el fortalecimiento institucional de los Mecanismos para el Adelanto de las Mujeres (MAM), con el propósito de que diseñen y ejecuten acciones de atención y medidas especiales de carácter temporal que contribuyan a acortar las brechas de desigualdad entre mujeres y hombres. Por ello, el Inmujeres opera el Programa para el Adelanto, Bienestar e Igualdad de las Mujeres (PROABIM).  </t>
  </si>
  <si>
    <t>400.2</t>
  </si>
  <si>
    <t>Programa para el Adelanto, Bienestar e Igualdad de las Mujeres</t>
  </si>
  <si>
    <t>S010</t>
  </si>
  <si>
    <t>159.80</t>
  </si>
  <si>
    <t>172.29</t>
  </si>
  <si>
    <t>182.45</t>
  </si>
  <si>
    <t>UR: AYB</t>
  </si>
  <si>
    <t>183.44</t>
  </si>
  <si>
    <t>53.95</t>
  </si>
  <si>
    <t>50.60</t>
  </si>
  <si>
    <t>AYB</t>
  </si>
  <si>
    <t>261. Acciones que promuevan el Ejercicio de los Derechos de las Mujeres Indígenas</t>
  </si>
  <si>
    <t>53.80</t>
  </si>
  <si>
    <t>47.30</t>
  </si>
  <si>
    <t>207. Porcentaje de mujeres indígenas y afromexicanas apoyadas por la Acción para el Bienestar de Fortalecimiento de las Economías Indígenas y Medio Ambiente</t>
  </si>
  <si>
    <t xml:space="preserve"> AYB- Instituto Nacional de los Pueblos Indígenas </t>
  </si>
  <si>
    <t xml:space="preserve"> El Programa para el Bienestar Integral de los Pueblos Indígenas busca fortalecer las capacidades de los pueblos y las comunidades indígenas y afromexicanas, en el ejercicio de sus derechos y su desarrollo integral, en coordinación con las autoridades e instancias representativas de dichos pueblos y comunidades.  Que los componentes del Programa no solo buscan responder a las condiciones de pobreza, marginación y exclusión de los pueblos y las comunidades indígenas y afromexicanas, sino proponen hacerlo con un enfoque de derechos, lo que implica que se debe superar la visión asistencialista dando cauce a la generación de capacidades, la ampliación de libertades y el fortalecimiento del sujeto social. En otros términos, el ejercicio pleno de derechos nos llevará a superar las condiciones estructurales de pobreza en las que han vivido dichos pueblos.   Asimismo, y en cumplimiento a recomendaciones realizadas por organismos especializados en la defensa de los derechos humanos nacionales e internacionales, el Instituto apoya el ejercicio de los derechos de las mujeres indígenas y afromexicanas en sus diferentes etapas de vida y condiciones de vulnerabilidad, promoviendo su participación en todos los ámbitos; así como la prevención de las violencias de género.  </t>
  </si>
  <si>
    <t>47812</t>
  </si>
  <si>
    <t>93050</t>
  </si>
  <si>
    <t>2590909</t>
  </si>
  <si>
    <t>2707806</t>
  </si>
  <si>
    <t>(Instituto Nacional de los Pueblos Indígenas)</t>
  </si>
  <si>
    <t>183.4</t>
  </si>
  <si>
    <t>Programa para el Bienestar Integral de los Pueblos Indígenas</t>
  </si>
  <si>
    <t>S249</t>
  </si>
  <si>
    <t>6.40</t>
  </si>
  <si>
    <t>9.30</t>
  </si>
  <si>
    <t>10.54</t>
  </si>
  <si>
    <t>UR: 210</t>
  </si>
  <si>
    <t>8.97</t>
  </si>
  <si>
    <t>9.84</t>
  </si>
  <si>
    <t>10.46</t>
  </si>
  <si>
    <t>16.62</t>
  </si>
  <si>
    <t>19.0</t>
  </si>
  <si>
    <t>210</t>
  </si>
  <si>
    <t>Porcentaje de niñas y jóvenes que forman parte de las agrupaciones musicales comunitarias</t>
  </si>
  <si>
    <t>70.40</t>
  </si>
  <si>
    <t>Porcentaje de actividades cuyo contenido toca o gira en torno a la igualdad de género, sus derivaciones y problemáticas</t>
  </si>
  <si>
    <t xml:space="preserve"> E00- Instituto Nacional de Bellas Artes y Literatura  Secretaria de Cultura </t>
  </si>
  <si>
    <t xml:space="preserve"> Históricamente el arte ha sido el espacio donde se expresan con mayor fuerza las más grandes transformaciones del mundo. Por ello, la programación de acciones o actividades en torno a la igualdad de género, sus problemáticas y derivaciones es necesaria para repensarnos como sociedad, de cara al presente y al futuro. Se trata, por un lado, de estimular desde el mundo simbólico de la música, la danza, el teatro, la literatura, la ópera y las artes visuales reflexiones para lograr deconstruir las bases sobre las cuales las desigualdades entre hombres y mujeres existen, y por otro lado, de visibilizar el trabajo hecho e interpretado por mujeres es espacios libres de violencia, acoso y hostigamiento.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no-binario, transgénero, cisgénero,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El programa Movimiento Nacional de Agrupaciones Musicales Comunitarias tiene dentro de sus propósitos el otorgar una opción de esparcimiento integral que no sólo brinde educación musical, también un desarrollo social y humano, en el que las y los niños y jóvenes (mujeres y hombres) fortalezcan su identidad y sentido de pertenencia, que hagan comunidad, se desenvuelvan y consoliden valores como la responsabilidad, la disciplina y el trabajo en equipo, los cuales coadyuvarán en su formación futura y en la construcción de sus proyectos de vida;   El programa ?Movimiento Nacional de Agrupaciones Musicales Comunitarias? en esta administración, entre sus principales objetivos se planteó tener un mayor número de niñas y jóvenes (mujeres), entre los integrantes de estas.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o el uso tradicional entre hombres.   Nuestros programas son incluyentes, no tenemos la posibilidad de controlar o sesgar el ingreso de un género específico dentro de las agrupaciones, todas y todos los niños que deseen formar parte de este programa son bienvenidas y bienvenidos, nuestra matrícula puede despuntar o decrecer dependiendo del entorno y las problemáticas sociales y económicas que viven los integrantes, así como, la región del país en donde estamos presentes.  Los registros de control escolar de las Agrupaciones Musicales Comunitarias hasta el día de hoy reportan 2,474 niñas y jóvenes (mujeres) beneficiadas directamente con las actividades desarrolladas, de un total de 4,821 integrantes, incentivando siempre que se sumen a este gran proyecto nuevos integrantes. </t>
  </si>
  <si>
    <t>2347</t>
  </si>
  <si>
    <t>2474</t>
  </si>
  <si>
    <t>10939049</t>
  </si>
  <si>
    <t>10562857</t>
  </si>
  <si>
    <t>(Instituto Nacional de Bellas Artes y Literatura)</t>
  </si>
  <si>
    <t>(Dirección General del Centro Nacional de las Artes)</t>
  </si>
  <si>
    <t>27.9</t>
  </si>
  <si>
    <t>Desarrollo Cultural</t>
  </si>
  <si>
    <t>E011</t>
  </si>
  <si>
    <t>48</t>
  </si>
  <si>
    <t>3.96</t>
  </si>
  <si>
    <t>3.52</t>
  </si>
  <si>
    <t>5.86</t>
  </si>
  <si>
    <t>Porcentaje de becas otorgadas a mujeres estudiantes o recién egresadas de los niveles Técnico y Superior (Licenciatura)</t>
  </si>
  <si>
    <t xml:space="preserve"> E00- Instituto Nacional de Bellas Artes y Literatura </t>
  </si>
  <si>
    <t xml:space="preserve"> Las becas representan para las y los estudiantes, un apoyo que les permite dar continuidad a sus estudios, motivar el mejoramiento en la eficiencia académica, así como coadyuvar en la culminación del proceso de titulación; sin embargo, los montos de estos apoyos y el número de estos resultan insuficientes.  </t>
  </si>
  <si>
    <t>1755</t>
  </si>
  <si>
    <t>2488</t>
  </si>
  <si>
    <t>3.9</t>
  </si>
  <si>
    <t>Programa Nacional de Becas Artísticas y Culturales</t>
  </si>
  <si>
    <t>S303</t>
  </si>
  <si>
    <t>46.40</t>
  </si>
  <si>
    <t>51.25</t>
  </si>
  <si>
    <t>69.57</t>
  </si>
  <si>
    <t>UR: 601</t>
  </si>
  <si>
    <t>65.52</t>
  </si>
  <si>
    <t>1.88</t>
  </si>
  <si>
    <t>1.89</t>
  </si>
  <si>
    <t>51.92</t>
  </si>
  <si>
    <t>69.77</t>
  </si>
  <si>
    <t>69.80</t>
  </si>
  <si>
    <t>601</t>
  </si>
  <si>
    <t>Porcentaje de niñas, niños y adolescentes localizados respecto del total de niñas, niños y adolescentes cuya desaparición fue difundida mediante alertas y prealertas AMBER México.</t>
  </si>
  <si>
    <t>88.47</t>
  </si>
  <si>
    <t>Porcentaje de evaluaciones aprobadas respecto del total de evaluaciones aplicadas en las actividades de capacitación y orientación proporcionadas.</t>
  </si>
  <si>
    <t>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t>
  </si>
  <si>
    <t>Porcentaje de servicios otorgados por la FEVIMTRA a mujeres, niñas, niños y adolescentes víctimas de violencia de género y/o trata de personas respecto a los servicios requeridos.</t>
  </si>
  <si>
    <t>15.24</t>
  </si>
  <si>
    <t>8.48</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</si>
  <si>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</si>
  <si>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Porcentaje de personas indígenas y afromexicanas que asistieron a pláticas en lengua materna en temas de derechos humanos y violencia de género.</t>
  </si>
  <si>
    <t>141.82</t>
  </si>
  <si>
    <t>86.36</t>
  </si>
  <si>
    <t>Porcentaje de acciones de difusión en derechos humanos y prevención de violencia de género en lengua materna y español, dirigidas a personas indígenas, afromexicanas y público en general.</t>
  </si>
  <si>
    <t>Porcentaje de aprobación de personas indígenas, afromexicanas y público en general que asistieron a cursos de derechos humanos y violencia de género.</t>
  </si>
  <si>
    <t>Porcentaje de aprobación de personas servidoras públicas de los tres niveles de gobierno que asistieron a cursos de derechos humanos de las personas indígenas y afromexicanas y/o antropología social con perspectiva de género.</t>
  </si>
  <si>
    <t>Porcentaje de lactarios que cuentan con insumos para su operación, respecto al total de lactarios disponibles en la FGR.</t>
  </si>
  <si>
    <t>Porcentaje de avance en las acciones para ejecución de un Programa de ayuda económica destinada a la capacitación para el trabajo de mujeres y de hombres trans víctimas de delitos atendidas en la Fiscalía General de la República y/o ex residentes del Refugio.</t>
  </si>
  <si>
    <t>15.00</t>
  </si>
  <si>
    <t>Porcentaje de avance en las acciones para ejecución de un Programa focalizado de Salud Psicoemocional con Perspectiva de Género, para personal de la FGR, respecto de las acciones programadas.</t>
  </si>
  <si>
    <t>94.75</t>
  </si>
  <si>
    <t>Grado de satisfacción de las personas participantes en las actividades de difusión organizadas por la UIG, para promover el conocimiento y la reflexión sobre temas de su competencia.</t>
  </si>
  <si>
    <t>Porcentaje de capacitaciones realizadas o coordinadas por la Unidad de Igualdad de Género (UIG), respecto del total de capacitaciones solicitadas.</t>
  </si>
  <si>
    <t>Porcentaje de personas servidoras públicas que aprobaron el curso de argumentación jurídica con perspectiva de género, respecto del total de personas servidoras públicas que asistieron.</t>
  </si>
  <si>
    <t xml:space="preserve"> Secretaria de Fiscalía General de la República </t>
  </si>
  <si>
    <t xml:space="preserve"> Los pueblos indígenas históricamente han sido sometidos y excluidos, mientras que las mujeres están subordinadas a normas culturales patriarcales y androcentristas que atentan contra sus derechos fundamentales. Es decir, además de la exclusión del Estado, sufren violencia por las formas de organización comunitaria, bajo la figura de los usos y costumbres, las mujeres quedan invisibilizadas y excluidas de su propio entorno, sometidas por sus pares varones. En este sentido, en la Unidad Especializada para la Atención de Asuntos Indígenas de la Fiscalía General de la República (FGR) están conscientes de que las personas indígenas constituyen uno de los sectores de la sociedad mexicana que requiere mayor atención para su desarrollo económico, político, social y cultural, por lo cual es necesario construir en el país una cultura de respeto, tanto a sus derechos individuales como a los que adquieren como integrantes de una comunidad. Por otra parte, la Unidad de Igualdad de Género es la instancia facultada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personas servidoras públicas encargadas de hacer cumplir la ley, en cuanto a los derechos de la mujer y la igualdad de género. Respecto de la capacitación, la proporción de personal que no ha recibido capacitación en temas de género en la FGR oscila entre el 45% y 50% del total; además, de acuerdo con los resultados de la evaluación hecha por la UIG en 2019, se presenta un bajo nivel de conocimientos en la materia de quienes ya han tomado alguna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</si>
  <si>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1408</t>
  </si>
  <si>
    <t>2152</t>
  </si>
  <si>
    <t>1489</t>
  </si>
  <si>
    <t>1866</t>
  </si>
  <si>
    <t>(Fiscalía Especializada en Delitos de Violencia Contra las Mujeres y Trata de Personas)</t>
  </si>
  <si>
    <t>(Fiscalía Especializada en materia de Derechos Humanos)</t>
  </si>
  <si>
    <t>67.4</t>
  </si>
  <si>
    <t>Investigar y perseguir los delitos cometidos en materia de derechos humanos</t>
  </si>
  <si>
    <t>E009</t>
  </si>
  <si>
    <t>0.31</t>
  </si>
  <si>
    <t>0.5</t>
  </si>
  <si>
    <t>UR: SKC</t>
  </si>
  <si>
    <t>SKC</t>
  </si>
  <si>
    <t>Tasa de variación de los documentos difundidos en el micrositio Género y Derecho Penal.</t>
  </si>
  <si>
    <t>52.40</t>
  </si>
  <si>
    <t xml:space="preserve">Porcentaje de servidoras públicas capacitadas, respecto del total de personal del Instituto Nacional de Ciencias Penales capacitado. </t>
  </si>
  <si>
    <t>72.11</t>
  </si>
  <si>
    <t>94.60</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</si>
  <si>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</si>
  <si>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Porcentaje de avance en el desarrollo de la investigación titulada La criminología ambiental del feminicidio y otras muertes de mujeres, respecto del avance programado.</t>
  </si>
  <si>
    <t xml:space="preserve"> SKC- Instituto Nacional de Ciencias Penales </t>
  </si>
  <si>
    <t xml:space="preserve"> Las personas servidoras públicas en las áreas de seguridad pública, procuración y administración de justicia y en ejecución de sanciones, carecen de elementos en temas sobre la desigualdad de género con un enfoque circunscrito en las Ciencias Penales, por lo que el INACIPE contempla la formación y profesionalización altamente especializada de personas servidoras públicas mediante la vinculación de las ciencias penales con la igualdad sustantiva entre mujeres y hombres, los derechos humanos de mujeres, niñas y adolescentes, y la violencia de género. En materia de feminicidio y homicidios dolosos de mujer existen registros de carpetas de investigación, datos que maneja  el Secretariado Ejecutivo del Sistema Nacional de Seguridad Pública, donde se aprecia la existencia de determinados ambientes y espacios que proporcionan ventaja al sujeto activo en la comisión de esos delitos, así como de otras muertes de mujeres.  El INACIPE a traves de sus investigaciones busca obtener como resultado una referencia en las ciencias penales, específicamente en la criminología, con la publicación de investigaciones que sean de utilidad en el esclarecimiento de los hechos delictivos, que sirvan para explicar, entender y comprender el problema de feminicidio y otras muertes de mujeres en México. </t>
  </si>
  <si>
    <t>225</t>
  </si>
  <si>
    <t>261</t>
  </si>
  <si>
    <t>140</t>
  </si>
  <si>
    <t>171</t>
  </si>
  <si>
    <t>(Instituto Nacional de Ciencias Penales)</t>
  </si>
  <si>
    <t>Realizar investigación académica en el marco de las ciencias penales</t>
  </si>
  <si>
    <t>Porcentaje del avance realizado en el diseño e integración de contenidos de cursos sobre violencia política contra las mujeres en razón de género, respecto del avance programado.</t>
  </si>
  <si>
    <t xml:space="preserve"> La Fiscalía Especializada en materia de Delitos Electorales (FISEL) visibiliza la violencia política contra las mujeres como un tema prioritario sumado a que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</si>
  <si>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(Fiscalía Especializada en materia de Delitos Electorales)</t>
  </si>
  <si>
    <t>Investigar, perseguir y prevenir delitos del orden electoral</t>
  </si>
  <si>
    <t>0.30</t>
  </si>
  <si>
    <t>1.3</t>
  </si>
  <si>
    <t>UR: 133</t>
  </si>
  <si>
    <t>94.24</t>
  </si>
  <si>
    <t>95.65</t>
  </si>
  <si>
    <t>133</t>
  </si>
  <si>
    <t>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</si>
  <si>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sus hijos e hijas, repercute de manera significativa en los casos de desigualdad y discriminación en el ámbito de las competencias del personal sustantivo de la FGR; por lo que, la Dirección General de Formación Profesional tiene como uno de sus objetivos,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</si>
  <si>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181</t>
  </si>
  <si>
    <t>228</t>
  </si>
  <si>
    <t>432</t>
  </si>
  <si>
    <t>(Dirección General de Formación Profesional)</t>
  </si>
  <si>
    <t>Promover la formación profesional y capacitación del capital humano</t>
  </si>
  <si>
    <t>3.25</t>
  </si>
  <si>
    <t>4.65</t>
  </si>
  <si>
    <t>UR: 811</t>
  </si>
  <si>
    <t>90.69</t>
  </si>
  <si>
    <t>811</t>
  </si>
  <si>
    <t>Porcentaje de reembolso del pago de Inscripción y de colegiaturas a las y los hijos de servidoras y/o servidores públicos de la FGR, que hayan fallecido desempeñando funciones de policía o apoyo directo a las tareas de combate a la delincuencia.</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</si>
  <si>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pérdida de la madre, padre o tutor/a  en el desempeño de esas funciones. </t>
  </si>
  <si>
    <t>(Dirección General de Recursos Humanos y Organización)</t>
  </si>
  <si>
    <t>4.6</t>
  </si>
  <si>
    <t>UR: GYR</t>
  </si>
  <si>
    <t>16.80</t>
  </si>
  <si>
    <t>GYR</t>
  </si>
  <si>
    <t>Cobertura de detección de primera vez de Diabetes Mellitus en población derechohabiente de 20 años y más</t>
  </si>
  <si>
    <t>14.90</t>
  </si>
  <si>
    <t>Cobertura de mastografía de tamizaje de primera vez en mujeres entre 50 a 69 años</t>
  </si>
  <si>
    <t>18.80</t>
  </si>
  <si>
    <t>Cobertura de tamizaje de primera vez de Cáncer Cérvico en mujeres entre 25 a 64 años</t>
  </si>
  <si>
    <t xml:space="preserve">  Proporción</t>
  </si>
  <si>
    <t>Proporción de Adolescentes Embarazadas de 10 a 19 años</t>
  </si>
  <si>
    <t>90.50</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</si>
  <si>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</si>
  <si>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</si>
  <si>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</si>
  <si>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7463050</t>
  </si>
  <si>
    <t>53234805</t>
  </si>
  <si>
    <t>(Instituto Mexicano del Seguro Social)</t>
  </si>
  <si>
    <t>Prevención y control de enfermedades</t>
  </si>
  <si>
    <t>50</t>
  </si>
  <si>
    <t>67.63</t>
  </si>
  <si>
    <t>70.48</t>
  </si>
  <si>
    <t>71.40</t>
  </si>
  <si>
    <t xml:space="preserve">Porcentaje de madres trabajadoras beneficiarias mediante el servicio de guardería </t>
  </si>
  <si>
    <t>75.36</t>
  </si>
  <si>
    <t>71.19</t>
  </si>
  <si>
    <t>70.10</t>
  </si>
  <si>
    <t>Porcentaje de ocupación en guarderías</t>
  </si>
  <si>
    <t>12.15</t>
  </si>
  <si>
    <t>12.10</t>
  </si>
  <si>
    <t>Porcentaje de cobertura de la demanda del servicio de guarderías</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</si>
  <si>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t>
  </si>
  <si>
    <t>92077</t>
  </si>
  <si>
    <t>83799</t>
  </si>
  <si>
    <t>233338</t>
  </si>
  <si>
    <t>Servicios de guardería</t>
  </si>
  <si>
    <t>6.10</t>
  </si>
  <si>
    <t>6.00</t>
  </si>
  <si>
    <t>Promedio de atenciones prenatales por embarazada</t>
  </si>
  <si>
    <t>53.00</t>
  </si>
  <si>
    <t>Oportunidad de inicio de la vigilancia prenatal</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</si>
  <si>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</si>
  <si>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269487</t>
  </si>
  <si>
    <t>13820686</t>
  </si>
  <si>
    <t>UR: GYN</t>
  </si>
  <si>
    <t>90.90</t>
  </si>
  <si>
    <t>GYN</t>
  </si>
  <si>
    <t xml:space="preserve">Porcentaje de estrategias implementadas de forma transversales en materia de equidad de género instrumentadas en las Unidades Administrativas del Instituto </t>
  </si>
  <si>
    <t>136.00</t>
  </si>
  <si>
    <t>64.29</t>
  </si>
  <si>
    <t>Porcentaje de pláticas de sensibilización realizadas por los Enlaces de Equidad en las Unidades Administrativas y Médicas en materia de igualdad, no discriminación y de acceso a las mujeres a una vida libre de violencia</t>
  </si>
  <si>
    <t>78.00</t>
  </si>
  <si>
    <t>90.91</t>
  </si>
  <si>
    <t xml:space="preserve">Porcentaje de Enlaces de Equidad del Instituto capacitados que sensibilizan y orientan al personal de su área de trabajo </t>
  </si>
  <si>
    <t>173.33</t>
  </si>
  <si>
    <t>Porcentaje de materiales de difusión elaborados y distribuidos sobre el tema de igualdad, no discriminación y de acceso a las mujeres a una vida libre de violencia.</t>
  </si>
  <si>
    <t>172.05</t>
  </si>
  <si>
    <t>Porcentaje de trabajadores que recibieron información en materia de igualdad, no discriminación y de acceso a las mujeres a una vida libre de violencia realizadas en las Unidades Médicas y Administrativas del Instituto</t>
  </si>
  <si>
    <t>Porcentaje de Unidades Administrativas del Instituto que incorporan estrategias transversales en materia de equidad de género en sus actividades.</t>
  </si>
  <si>
    <t xml:space="preserve"> GYN- Instituto de Seguridad y Servicios Sociales de los Trabajadores del Estado </t>
  </si>
  <si>
    <t xml:space="preserve"> Continuar con la promoción de una cultura institucional sin discriminación por razones de género y de acceso de las mujeres a una vida libre de violencia. La violencia se considera un problema de salud pública; y reconociendo el papel fundamental que juega el personal del Instituto de Seguridad y Servicios Sociales de los Trabajadores del Estado ISSSTE, en el cumplimiento de los servicios de salud, es necesario brindarles a las personas trabajadoras del instituto herramientas y competencias para prevenir, identificar y atender la violencia. </t>
  </si>
  <si>
    <t>5717</t>
  </si>
  <si>
    <t>16649</t>
  </si>
  <si>
    <t>6000</t>
  </si>
  <si>
    <t>10000</t>
  </si>
  <si>
    <t>(Instituto de Seguridad y Servicios Sociales de los Trabajadores del Estado)</t>
  </si>
  <si>
    <t>Equidad de Género</t>
  </si>
  <si>
    <t>51</t>
  </si>
  <si>
    <t>510.38</t>
  </si>
  <si>
    <t>2,880.20</t>
  </si>
  <si>
    <t>3461.05</t>
  </si>
  <si>
    <t>2.75</t>
  </si>
  <si>
    <t>3.70</t>
  </si>
  <si>
    <t>Consulta</t>
  </si>
  <si>
    <t>Promedio de consultas por mujer embarazada</t>
  </si>
  <si>
    <t xml:space="preserve"> Prevención de enfermedades, promoción de la salud y rehabilitación en las embarazadas afectada debido a la falta de asistencia a consultas programadas. </t>
  </si>
  <si>
    <t>67418</t>
  </si>
  <si>
    <t>50759</t>
  </si>
  <si>
    <t>3461.0</t>
  </si>
  <si>
    <t>Prevención y Control de Enfermedades</t>
  </si>
  <si>
    <t>E043</t>
  </si>
  <si>
    <t>1.95</t>
  </si>
  <si>
    <t>12.7</t>
  </si>
  <si>
    <t>UR: T9N</t>
  </si>
  <si>
    <t>T9N</t>
  </si>
  <si>
    <t>I4. Porcentaje de servicios acompañamiento psicosocial integral otorgados en el Centro de Atención y Bienestar Laboral y de Género</t>
  </si>
  <si>
    <t>I3.  Porcentaje de trabajadoras y trabajadores que recibieron servicios de atención inmediata en el Centro de Atención y Bienestar Laboral y de Género</t>
  </si>
  <si>
    <t>I2.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t>
  </si>
  <si>
    <t>27.00</t>
  </si>
  <si>
    <t>I1.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t>
  </si>
  <si>
    <t xml:space="preserve"> T9N- Pemex Corporativo </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</si>
  <si>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3. Hay una tendencia a la naturalización de la violencia, sobre todo en los hombres entrevistados, mientras que las mujeres si identifican los casos en los ya sea ellas o alguna compañera sufrieron algún episodio de violencia.   Derivado de lo anterior, se llevarán a cabo acciones conforme al Plan de Trabajo de la Gerencia de inclusión (GI), el cual se compone de 4 ejes estratégicos, con perspectiva de género, enfoque de derechos humanos, transversalidad, interseccionalidad y cultura de paz, que son:  1. Sensibilización y capacitación para el bienestar de las trabajadoras y los trabajadores, en inclusión, igualdad y no discriminación; 2. Prevención, orientación y acompañamiento psicosocial integral a los casos de discriminación, violencia laboral y de género, hostigamiento y acoso sexual;  3. Cultura, recreación y actividades cívicas éticas con perspectiva de género y enfoque de derechos humanos;  4. Fortalecimiento de la economía e identidad comunitaria para el bienestar de las trabajadoras y los trabajadores de Pemex y sus familias, con perspectiva de género.  </t>
  </si>
  <si>
    <t>10119</t>
  </si>
  <si>
    <t>19723</t>
  </si>
  <si>
    <t>9447</t>
  </si>
  <si>
    <t>14171</t>
  </si>
  <si>
    <t>(Pemex Corporativo)</t>
  </si>
  <si>
    <t>52</t>
  </si>
  <si>
    <t>1.32</t>
  </si>
  <si>
    <t>2.01</t>
  </si>
  <si>
    <t>2.68</t>
  </si>
  <si>
    <t>UR: TVV</t>
  </si>
  <si>
    <t>TVV</t>
  </si>
  <si>
    <t xml:space="preserve">Porcentaje del personal adscrito a Generación VI alcanzado por la campaña de difusión en temas de igualdad de género, erradicación de la violencia y no discriminación por género         </t>
  </si>
  <si>
    <t xml:space="preserve">Porcentaje del personal adscrito a la EPS CFE Generación VI alcanzado por la campaña de difusión en temas de igualdad de género, erradicación de la violencia y no discriminación por género         </t>
  </si>
  <si>
    <t>Porcentaje de mujeres adscritas a Generación V capacitadas en procesos sustantivos o técnicos.</t>
  </si>
  <si>
    <t>Porcentaje de las hijas e hijos del personal que trabaja en la EPS CFE Generación V que asistirá a las actividades organizadas por esta EPS</t>
  </si>
  <si>
    <t>Porcentaje de lactarios instalados en el ámbito de la EPS CFE Generación IV</t>
  </si>
  <si>
    <t>Porcentaje de mujeres adscritas a la EPS CFE Generación IV, capacitadas en procesos sustantivos o técnicos.</t>
  </si>
  <si>
    <t>Porcentaje del personal adscrito a la EPS CFE  Generación II  alcanzado por la campaña de difusión en temas de igualdad de género, erradicación de la violencia y no discriminación por género    </t>
  </si>
  <si>
    <t xml:space="preserve"> TVV- CFE Consolidado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</si>
  <si>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Como parte de la implementación de este Programa, a partir de un censo realizado al interior de la CFE, en 2022 se realizó un análisis sobre la situación actual en lo que respecta a los centros de trabajo que cuentan con salas de lactancia. Esto derivó en conocer que diversos centros de trabajo no tenían un espacio exclusivo destinado como sala de lactancia.  </t>
  </si>
  <si>
    <t>3762</t>
  </si>
  <si>
    <t>1505</t>
  </si>
  <si>
    <t>1478</t>
  </si>
  <si>
    <t>684</t>
  </si>
  <si>
    <t>(CFE Consolidado)</t>
  </si>
  <si>
    <t>Operación y mantenimiento de las centrales generadoras de energía eléctrica</t>
  </si>
  <si>
    <t>E561</t>
  </si>
  <si>
    <t>53</t>
  </si>
  <si>
    <t>Porcentaje de mujeres adscritas a la EPS CFE Transmisión capacitadas en procesos sustantivos o técnicos.</t>
  </si>
  <si>
    <t xml:space="preserve">Porcentaje del personal adscrito a la EPS CFE Transmisión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</si>
  <si>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</si>
  <si>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1631</t>
  </si>
  <si>
    <t>909</t>
  </si>
  <si>
    <t>2000</t>
  </si>
  <si>
    <t>561</t>
  </si>
  <si>
    <t>Operación y mantenimiento de la Red Nacional de Transmisión</t>
  </si>
  <si>
    <t>E579</t>
  </si>
  <si>
    <t>0.81</t>
  </si>
  <si>
    <t>1.2</t>
  </si>
  <si>
    <t>2.40</t>
  </si>
  <si>
    <t>Porcentaje de mujeres adscritas a la EPS CFE Distribución,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</si>
  <si>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</si>
  <si>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753</t>
  </si>
  <si>
    <t>205</t>
  </si>
  <si>
    <t>Operación y mantenimiento de la infraestructura del proceso de distribución de energía eléctrica</t>
  </si>
  <si>
    <t>E580</t>
  </si>
  <si>
    <t>0.52</t>
  </si>
  <si>
    <t xml:space="preserve">Porcentaje del personal adscrito a la EPS CFE Suministrador de Servicios Básicos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</si>
  <si>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</si>
  <si>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1350</t>
  </si>
  <si>
    <t>1600</t>
  </si>
  <si>
    <t>4500</t>
  </si>
  <si>
    <t>Comercialización de energía eléctrica y productos asociados</t>
  </si>
  <si>
    <t>E581</t>
  </si>
  <si>
    <t xml:space="preserve">Porcentaje del personal adscrito a la Dirección Corporativa de Operaciones alcanzado por la campaña de difusión en temas de igualdad de género, erradicación de la violencia y no discriminación por género         </t>
  </si>
  <si>
    <t>Porcentaje del personal adscrito a la Dirección Corporativa de Operaciones alcanzado por la campaña de difusión en temas que promuevan la igualdad entre mujeres y hombres</t>
  </si>
  <si>
    <t>Porcentaje de publicaciones  en materia de derechos humanos  de las mujeres al interior de la Oficina del Abogado General</t>
  </si>
  <si>
    <t xml:space="preserve">Porcentaje del personal adscrito a la Coordinación de Comunicación Corporativa  capacitado  en temas de igualdad de género, erradicación de la violencia y no discriminación por género         </t>
  </si>
  <si>
    <t>Porcentaje del personal adscrito a la Dirección Corporativa de Ingeniería y Proyectos de Infraestructura alcanzado por la campaña de difusión en temas de igualdad de género, erradicación de la violencia y no discriminación por género.        </t>
  </si>
  <si>
    <t>Porcentaje de mujeres adscritas a la Dirección Corporativa de Ingeniería y Proyectos de Infraestructura capacitadas en procesos sustantivos o técnicos.</t>
  </si>
  <si>
    <t>Porcentaje de personal de Auditoría Interna a la que se le difundió material en materia de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</si>
  <si>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</si>
  <si>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852</t>
  </si>
  <si>
    <t>2444</t>
  </si>
  <si>
    <t>1657</t>
  </si>
  <si>
    <t>Prestación de servicios corporativos</t>
  </si>
  <si>
    <t>E582</t>
  </si>
  <si>
    <t>Porcentaje de mujeres adscritas a la Dirección Corporativa de Negocios Comerciales,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</si>
  <si>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</si>
  <si>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Funciones en relación con Estrategias de Negocios Comerciales, así como potenciales nuevos negocios</t>
  </si>
  <si>
    <t>E585</t>
  </si>
  <si>
    <t>Porcentaje de ejemplares del libro Mujeres en la Industria Eléctrica Mexicana difundidos</t>
  </si>
  <si>
    <t>Porcentaje del personal adscrito a la Dirección Corporativa de Finanzas alcanzado por la campaña de difusión en temas que promuevan la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</si>
  <si>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</si>
  <si>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1397</t>
  </si>
  <si>
    <t>2079</t>
  </si>
  <si>
    <t>263</t>
  </si>
  <si>
    <t>0.05</t>
  </si>
  <si>
    <t xml:space="preserve">Porcentaje del personal adscrito  a la Dirección Corporativa de Planeación Estratégica alcanzado por la campaña de difusión en temas de igualdad de género, erradicación de la violencia y no discriminación por género         </t>
  </si>
  <si>
    <t>70</t>
  </si>
  <si>
    <t>58</t>
  </si>
  <si>
    <t>Planeación Estratégica de la Comisión Federal de Electricidad</t>
  </si>
  <si>
    <t>P552</t>
  </si>
  <si>
    <r>
      <t xml:space="preserve">Monto Aprobado </t>
    </r>
    <r>
      <rPr>
        <sz val="11"/>
        <color theme="1"/>
        <rFont val="Montserrat"/>
      </rPr>
      <t xml:space="preserve">
(millones de pesos)</t>
    </r>
  </si>
  <si>
    <r>
      <t>Acciones realizadas en el periodo
UR:</t>
    </r>
    <r>
      <rPr>
        <sz val="11"/>
        <color theme="1"/>
        <rFont val="Montserrat"/>
      </rPr>
      <t xml:space="preserve"> TVV
Durante el tercer trimestre de 2023, la Dirección Corporativa de Planeación Estratégica reportó la entrega de ejemplares impresos de la Guía para el Uso del Lenguaje Incluyente y No Sexista en la Comisión Federal de Electricidad de los cuales se entregaron a 128 personas (58 mujeres y 70 hombres), ejerciendo un presupuesto de $ 4,473.00 pesos con este fin.</t>
    </r>
  </si>
  <si>
    <r>
      <t>Justificación de diferencia de avances con respecto a las metas programadas
UR:</t>
    </r>
    <r>
      <rPr>
        <sz val="11"/>
        <color theme="1"/>
        <rFont val="Montserrat"/>
      </rPr>
      <t xml:space="preserve"> TVV
Las metas programadas para el cumplimiento de estos indicadores son de carácter anual por lo que se espera dar cumplimiento a las mismas durante el cuarto trimestre de 2023.</t>
    </r>
  </si>
  <si>
    <r>
      <t>Acciones de mejora para el siguiente periodo
UR:</t>
    </r>
    <r>
      <rPr>
        <sz val="11"/>
        <color theme="1"/>
        <rFont val="Montserrat"/>
      </rPr>
      <t xml:space="preserve"> TVV
Sin información</t>
    </r>
  </si>
  <si>
    <r>
      <t>Acciones realizadas en el periodo
UR:</t>
    </r>
    <r>
      <rPr>
        <sz val="11"/>
        <color theme="1"/>
        <rFont val="Montserrat"/>
      </rPr>
      <t xml:space="preserve"> TVV
Durante el tercer trimestre de 2023, la Dirección Corporativa de Finanzas reportó la entrega de ejemplares de Mujeres en la Industria Eléctrica Mexicana a 9 personas (1 mujer y 8 hombres) adscritas a esta Dirección y ejerciendo un presupuesto de $1,200.00 pesos. ;  El 25 de julio de 2023, se difundió a través del correo electrónico institucional, una infografía sobre los mecanismos de denuncia para casos de violencia de género en la CFE.          El día 25 de agosto de 2023, a través del correo electrónico institucional, la página oficial en intranet y como fondo de pantalla en los equipos de cómputo institucional, una infografía con puntos importantes sobre el hostigamiento sexual/acoso sexual.          El 25 de septiembre de 2023 se difundió una infografía sobre la prevención de la violencia de género en la empresa, este material fue difundido a través del correo electrónico institucional, la página oficial en intranet y como fondo de pantalla en los equipos de cómputo institucional.;  En el tercer trimestre 2023 se instalaron 45 salas de lactancia en la CFE, las cuales fueron verificadas por la UGI, a fin de asegurar que se cumpla con lo establecido en la ?Guía para la Instalación y Funcionamiento de Salas de Lactancia (Secretaría de Salud, Instituto Mexicano del Seguro Social, Fondo de las Naciones Unidas para la Infancia y la Secretaría del Trabajo y Previsión Social)?. Con la inauguración de estos espacios se abona a la conciliación laboral y familiar de las mujeres, así como también se garantiza su derecho para ejercer la lactancia materna cuando las trabajadoras así lo determinen.      En el marco de la conmemoración de la Semana Mundial de la Lactancia Materna, el 4 de agosto de 2023 la UGI realizó un evento de cierre de la citada semana, con el objetivo de informar sobre las políticas y avances en torno al fomento de la lactancia dentro de la CFE, así como destacar su importancia en el ingreso, permanencia y desarrollo de las trabajadoras en la CFE.        </t>
    </r>
  </si>
  <si>
    <r>
      <t>Acciones realizadas en el periodo
UR:</t>
    </r>
    <r>
      <rPr>
        <sz val="11"/>
        <color theme="1"/>
        <rFont val="Montserrat"/>
      </rPr>
      <t xml:space="preserve"> TVV
Durante el tercer trimestre de 2023, la Dirección Corporativa de Negocios Comerciales no reportó avances en los indicadores de las metas programadas, sin embargo, estas son de carácter anual, por lo que se dará inicio a la capacitación programada durante el cuarto trimestre de 2023.</t>
    </r>
  </si>
  <si>
    <r>
      <t>Justificación de diferencia de avances con respecto a las metas programadas
UR:</t>
    </r>
    <r>
      <rPr>
        <sz val="11"/>
        <color theme="1"/>
        <rFont val="Montserrat"/>
      </rPr>
      <t xml:space="preserve"> TVV
  Durante el tercer trimestre de 2023, no hay diferencia de avances en el cumplimiento de los indicadores de este PP, sin embargo, las metas programadas son de carácter anual por lo que se espera dar cumplimiento durante el cuarto trimestre de 2023.</t>
    </r>
  </si>
  <si>
    <r>
      <t>Acciones realizadas en el periodo
UR:</t>
    </r>
    <r>
      <rPr>
        <sz val="11"/>
        <color theme="1"/>
        <rFont val="Montserrat"/>
      </rPr>
      <t xml:space="preserve"> TVV
Durante el tercer trimestre de 2023, la Coordinación de Comunicación Corporativa y la Dirección Corporativa de Ingeniería y Proyectos de Infraestructura no reportaron avances. Sin embargo, las metas programadas son de carácter anual, por lo que se dará continuidad a la capacitación y la realización de las publicaciones a difundir, durante el cuarto trimestre de 2023. ;  Durante el tercer trimestre de 2023, Auditoría Interna reportó la entrega de 124 ejemplares impresos de la publicación De la Teoría a la Práctica: Proyectos de Electrificación con Perspectiva de Género a 59 mujeres y 65 hombres, ejerciendo un presupuesto de $28,093.75 pesos. ;  Durante el tercer trimestre de 2023, la Dirección Corporativa de Operaciones reportó la entrega de ejemplares de la Guía para el Uso del Lenguaje Incluyente y No Sexista en la Comisión Federal de Electricidad a 160 personas (94 hombres y 66 mujeres), ejerciendo un presupuesto de $6,860.30 pesos.          Esta misma Dirección reportó el estreno de;  Durante el tercer trimestre de 2023, la Oficina del Abogado General reportó la realización y entrega de ejemplares del Marco Jurídico Internacional en Materia de Derechos Humanos de las Mujeres a 50 personas (6 mujeres y 44 hombres), ejerciendo un presupuesto de $18,460.00 con este fin.           Asimismo, se le dio difusión al documento al interior de dicha Oficina mediante un correo electrónico masivo y su publicación en portal de la Oficina del Abogado General en la siguiente liga electrónica http://oag.cfemex.com/oag/multimedia.php?f=43, alcanzando así a 79 mujeres y 69 hombres (148 personas). </t>
    </r>
  </si>
  <si>
    <r>
      <t>Acciones realizadas en el periodo
UR:</t>
    </r>
    <r>
      <rPr>
        <sz val="11"/>
        <color theme="1"/>
        <rFont val="Montserrat"/>
      </rPr>
      <t xml:space="preserve"> TVV
Durante el tercer trimestre de 2023, la EPS Suministrador de Servicios Básicos reportó la entrega de ejemplares impresos de la Guía para el Uso de Lenguaje Incluyente y No Sexista en la Comisión Federal de Electricidad a 2,700 personas (1,350 mujeres y 1,350 hombres), ejerciendo un presupuesto de $80,514.00 pesos para esta acción.</t>
    </r>
  </si>
  <si>
    <r>
      <t>Acciones realizadas en el periodo
UR:</t>
    </r>
    <r>
      <rPr>
        <sz val="11"/>
        <color theme="1"/>
        <rFont val="Montserrat"/>
      </rPr>
      <t xml:space="preserve"> TVV
Durante el tercer trimestre de 2023, la EPS CFE Distribución reportó la capacitación de 513 mujeres en temas como: Equipos de medición, Toma de lecturas, Tarifas Eléctricas, Manejo de equipos de prueba, Maniobras de conexión de suministro de energía, Rescate de liniero accidentado, Programa Integral para la Prevención de Accidentes Graves, Análisis de Riesgo en Sitio y Reunión de Inicio de Maniobra (ARS-RIM), Trabajo en Alturas, Actividades que Salvan Vidas y Aislado Sobre Aislado, etc. Ejerciendo un presupuesto de $455,160.73 pesos para dicha actividad.</t>
    </r>
  </si>
  <si>
    <r>
      <t>Acciones realizadas en el periodo
UR:</t>
    </r>
    <r>
      <rPr>
        <sz val="11"/>
        <color theme="1"/>
        <rFont val="Montserrat"/>
      </rPr>
      <t xml:space="preserve"> TVV
Durante el tercer trimestre de 2023, la EPS CFE Transmisión reportó la capacitación técnica en procesos sustantivos y operativos de 84 mujeres adscritas a especialidades técnicas a nivel nacional se realizaron; ejerciendo un presupuesto de $526,337.83 pesos con este fin.           Por otro lado, esta EPS también reportó la entrega de 2,100 ejemplares impresos de la Guía para el uso del Lenguaje Incluyente y No Sexista en la Comisión Federal de Electricidad a personal de las 10 Gerencias Regionales de Transmisión (569 mujeres y 1,531 hombres), ejerciendo un presupuesto de $62,622.00 pesos con este fin. </t>
    </r>
  </si>
  <si>
    <r>
      <t>Acciones realizadas en el periodo
UR:</t>
    </r>
    <r>
      <rPr>
        <sz val="11"/>
        <color theme="1"/>
        <rFont val="Montserrat"/>
      </rPr>
      <t xml:space="preserve"> TVV
Durante el tercer trimestre de 2023, la EPS CFE Generación VI reportó la entrega de ejemplares impresos de Guía para el Uso de Lenguaje Incluyente y No Sexista en la Comisión Federal de Electricidad a 1,917 personas (106 mujeres y 1,811 hombres), ejerciendo un presupuesto de $46,400.00 pesos para dicha actividad. Durante el tercer trimestre de 2023, la EPS CFE Generación VI reportó la entrega de ejemplares impresos del libro Mujeres en la Industria Eléctrica Mexicana a 605 mujeres.  Adicionalmente a las metas programadas, durante el tercer trimestre de 2023, la EPS CFE Generación VI reportó la instalación de 17 salas de lactancia ubicadas en la C.H. Mazatepec, Sede Subgerencia de Producción Hidroeléctrica Golfo y Distribución Xalapa Veracruz, C.H. Bombaná, C.H. Chilapan, C.T. Cancún y C.T. Nizuc, C.T. Poza Rica, C.T. Felipe Carrillo Puerto, C.E. La Venta, C.T. Lerma, C.T.G. Carmen, C.T.G. Chankanaab, C.T.G. Xul-ha, C.H. Cecilio del Valle, C.H. Ángel Albino Corzo, C.H. Manuel Moreno Tor;    Durante el tercer trimestre de 2023, la EPS CFE Generación IV reportó la capacitación de 4 mujeres adscritas a esta EPS en procesos sustantivos o técnicos de Generación, Transmisión, Distribución y Comercialización de la Energía Eléctrica, ejerciendo un presupuesto de $38,944.94 pesos para esta acción. Esta misma Dirección reportó la inauguración de 11 salas de lactancia ubicadas en la sede de la EPS Generación IV, C.C.C. Huinalá, C.T. Poza Rica, C.T. Carbón II, C.T. Altamira, C.T. Guadalupe Victoria, C.T. Francisco Villa, CT Samalayuca, CT Gómez Palacio, CT José López Portillo, CT Emilio Portes Gil, ejerciendo un presupuesto de $395,874.33 pesos para dichas acciones.        Adicionalmente a las metas programadas, durante el tercer trimestre de 2023, la EPS CFE Generación IV reportó la presentación de la obra de teatro ?Al mismo paso, pero con diferente pie? el día 25 de septiembre, en esta presentación se contó con una audiencia de 197 personas (92 mujeres y 105 hombres). </t>
    </r>
  </si>
  <si>
    <r>
      <t>Acciones realizadas en el periodo
UR:</t>
    </r>
    <r>
      <rPr>
        <sz val="11"/>
        <color theme="1"/>
        <rFont val="Montserrat"/>
      </rPr>
      <t xml:space="preserve"> T9N
Indicador 3. Porcentaje de trabajadoras y trabajadores que recibieron servicios de orientación en el Centro de Atención y Bienestar Laboral y de Género  En el periodo julio-septiembre participaron 146 trabajadoras y trabajadores, -de un programado de 125, que recibieron servicios de orientación en el Centro de Atención y Bienestar Laboral y de Género.   Indicador 4. Porcentaje de servicios acompañamiento psicosocial integral otorgados en el Centro de Atención y Bienestar Laboral y de Género  En el periodo julio-septiembre se realizaron 541 servicios de atención inmediata otorgados de un programado de 666 servicios.  ;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julio-septiembre, participaron 7,047 trabajadoras y trabajadores, -de un programado de 4,215-, en acciones de información y sensibilización sobre inclusión, igualdad entre mujeres y hombres, no discriminación y acceso de las mujeres a la vida libre de violencia con perspectiva de género y enfoque de derechos humanos.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En el periodo julio-septiembre participaron 5,122 trabajadoras y trabajadores, -de un programado de 2,848-, que participaron en los talleres y/o cursos por la Gerencia de Inclusión en materia de igualdad entre mujeres y hombres, inclusión, no discriminación, violencia laboral, acoso sexual y hostigamiento sexual y laboral con perspectiva de género y enfoque de derechos humanos.  </t>
    </r>
  </si>
  <si>
    <r>
      <t>Justificación de diferencia de avances con respecto a las metas programadas
UR:</t>
    </r>
    <r>
      <rPr>
        <sz val="11"/>
        <color theme="1"/>
        <rFont val="Montserrat"/>
      </rPr>
      <t xml:space="preserve"> T9N
Indicador 3. Porcentaje de trabajadoras y trabajadores que recibieron servicios de atención inmediata en el Centro de Atención y Bienestar Laboral y de Género   Se cumplió el programado alcanzando 31% de un programado de 26%. De julio a septiembre de 2023, se atendieron a 146 trabajadoras y trabajadores de primera vez, (95 mujeres y 48 hombres y 3 sin dato de sexo). Cuyo acercamiento al servicio fue por diferentes medios: 40 por correo electrónico, 8 presencial, 27 llamadas telefónicas y 71 derivados de la Línea Ética.  Tipo de caso: 15 por discriminación, 5 por hostigamiento sexual, 7 por acoso sexual, 101 por acoso laboral, 7 por violencia por asuntos particulares y 11 por orientación para presentar reportes en el mecanismo de la Línea Ética. El cumplimiento del indicador en gran medida se debe a la difusión por medio de carteles y la difusión presencial en las jornadas virtuales que se han realizado.   Indicador 4. Porcentaje de servicios acompañamiento psicosocial integral otorgado;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julio-septiembre el indicador tuvo un avance del 45% superando en 18 puntos porcentuales el programado, 27%. Este avance es resultado de la realización de las siguientes acciones: Día Violeta por la igualdad en Pemex, Día multicolor por la Inclusión y la No Discriminación en Pemex, Feria del Bienestar por la paz, la Inclusión y la Igualdad entre Mujeres y Hombres, Día naranja para prevenir y eliminar la violencia contra las mujeres y las niñas en Pemex, Pemex de Película y Túnel Memoria y Tolerancia.  </t>
    </r>
  </si>
  <si>
    <r>
      <t>Acciones de mejora para el siguiente periodo
UR:</t>
    </r>
    <r>
      <rPr>
        <sz val="11"/>
        <color theme="1"/>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</si>
  <si>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Acciones realizadas en el periodo
UR:</t>
    </r>
    <r>
      <rPr>
        <sz val="11"/>
        <color theme="1"/>
        <rFont val="Montserrat"/>
      </rPr>
      <t xml:space="preserve"> GYN
Control prenatal mediante la capacitación, promoción e identificación oportuna de factores de riesgo obstétrico, datos de alarma, prevención de la violencia obstétrica, promoción de la lactancia materna desde la perspectiva de género y un enfoque de Derechos Humanos.</t>
    </r>
  </si>
  <si>
    <r>
      <t>Justificación de diferencia de avances con respecto a las metas programadas
UR:</t>
    </r>
    <r>
      <rPr>
        <sz val="11"/>
        <color theme="1"/>
        <rFont val="Montserrat"/>
      </rPr>
      <t xml:space="preserve"> GYN
Se cuenta con un 75.16% de avance del indicador con respecto a la meta, donde se puede observar un numerador de 63,153 de consultas totales a embarazadas en el periodo y 22,708 consultas de primera vez otorgadas a las embarazadas, lo que representa un incremento con respecto a la meta de ambas variables, sin embargo se cuenta con un indicador de 2.78 consultas, el cual puede deberse a la preferencia de las embarazadas de atenderse en consultorios privados.</t>
    </r>
  </si>
  <si>
    <r>
      <t>Acciones de mejora para el siguiente periodo
UR:</t>
    </r>
    <r>
      <rPr>
        <sz val="11"/>
        <color theme="1"/>
        <rFont val="Montserrat"/>
      </rPr>
      <t xml:space="preserve"> GYN
Difusión del Programa de Salud Materna, fomentar a través del equipo multidisciplinario la mejora en la atención y la disminución en los tiempos de espera para la atención en los servicios que requiere utilizar (consulta externa, odontología, vacunas, psicología, etc.) y permanencia de la estrategia de seguimiento y vigilancia de signos de alarma propios del embarazo.</t>
    </r>
  </si>
  <si>
    <r>
      <t>Acciones realizadas en el periodo
UR:</t>
    </r>
    <r>
      <rPr>
        <sz val="11"/>
        <color theme="1"/>
        <rFont val="Montserrat"/>
      </rPr>
      <t xml:space="preserve"> GYN
Con el propósito  de promover una cultura de igualdad entre mujeres y hombres, los derechos de las mujeres y el acceso de las mujeres a una vida libre de violencia, se realizaron actividades de sensibilización a través de conferencias y pláticas impartidas de manera presencial y/o virtual que se organizaron tanto en áreas centrales como en las representaciones del instituto en cada estado del país, a través de los enlaces de Igualdad género ubicados en la unidades médicas y administrativas, a quienes se les capacitado para fortalecer su actividad de enlaces. Asimismo, se compartió información por medio de correos y redes institucionales sobre igualdad de género. </t>
    </r>
  </si>
  <si>
    <r>
      <t>Justificación de diferencia de avances con respecto a las metas programadas
UR:</t>
    </r>
    <r>
      <rPr>
        <sz val="11"/>
        <color theme="1"/>
        <rFont val="Montserrat"/>
      </rPr>
      <t xml:space="preserve"> GYN
Porcentaje de unidades administrativas del instituto que incorporan estrategias transversales en materia de equidad de género en sus actividades. Indicador anual ;  Porcentaje de pláticas de sensibilización y formación en materia de igualdad, no discriminación y de acceso a las mujeres a una vida libre de violencia realizadas. Se rebasó la meta programada, debido a que en el 2024 se efectuara el proceso de recertificación en la norma NMX-R-025-SCFI-205 en igualdad laboral y no discriminación, motivo por el cual se incrementó el número de pláticas realizadas. ;  Porcentaje de materiales de difusión elaborados sobre el tema de igualdad, no discriminación y de acceso a las mujeres a una vida libre de violencia realizados. Se rebasó la meta debido a que para el proceso de recertificación que se tendrá en el 2024, se incrementó el número de materiales difundidos donde se incluyeron los temas de la Lactancia Materna, Violencia de Género, Hostigamiento Sexual, Acoso Sexual, Lenguaje Incluyent;  Porcentaje de enlaces de equidad del Instituto capacitados que sensibilizan y orientan al personal de su área de trabajo. Al tercer trimestre no se alcanzó la meta, debido a que la capacitación especifica para los enlaces se tuvo que posponer por el proceso de las condiciones de migración de los equipos informáticos que el que tuvo el ISSSTE llevó a cabo en todo el país. </t>
    </r>
  </si>
  <si>
    <r>
      <t>Acciones de mejora para el siguiente periodo
UR:</t>
    </r>
    <r>
      <rPr>
        <sz val="11"/>
        <color theme="1"/>
        <rFont val="Montserrat"/>
      </rPr>
      <t xml:space="preserve"> GYN
Realizar capacitación dirigida a grupos específicos, dando énfasis en  los enlaces de igualdad de género, en las personas consejeras y en mandos medios y superiores </t>
    </r>
  </si>
  <si>
    <r>
      <t>Acciones realizadas en el periodo
UR:</t>
    </r>
    <r>
      <rPr>
        <sz val="11"/>
        <color theme="1"/>
        <rFont val="Montserrat"/>
      </rPr>
      <t xml:space="preserve"> GYR
En el periodo al mes de julio de 2023, la oportunidad en el inicio de la vigilancia prenatal fue de 51.7%. El promedio de atenciones prenatales por embarazada resultó en 6.1.</t>
    </r>
  </si>
  <si>
    <r>
      <t>Justificación de diferencia de avances con respecto a las metas programadas
UR:</t>
    </r>
    <r>
      <rPr>
        <sz val="11"/>
        <color theme="1"/>
        <rFont val="Montserrat"/>
      </rPr>
      <t xml:space="preserve"> GYR
En el mes de julio de 2023, la oportunidad en el inicio de la vigilancia prenatal fue de 51.7%, conforme al Manual Metodológico de Indicadores Médicos 2019-2024 del IMSS, se considera con un desempeño medio, ya que se interpreta que cinco a seis de cada diez embarazadas acuden a iniciar su vigilancia prenatal antes de las primeras 12 semanas y 6 días de la gestación. Lo anterior toma en cuenta el cumplimiento de las recomendaciones para la vigilancia prenatal emitidas por la OMS.  El promedio de atenciones prenatales por embarazada al mes de julio de 2023, resultó en 6.1, con un desempeño esperado con respecto de meta establecida para el periodo (6.0). Conforme al Manual Metodológico de Indicadores Médicos 2019-2024 del IMSS, ya que se traduce que cada embarazada acude menos a consulta de vigilancia prenatal en promedio de 6 ocasiones a su Unidad de Medicina Familiar.</t>
    </r>
  </si>
  <si>
    <r>
      <t>Acciones de mejora para el siguiente periodo
UR:</t>
    </r>
    <r>
      <rPr>
        <sz val="11"/>
        <color theme="1"/>
        <rFont val="Montserrat"/>
      </rPr>
      <t xml:space="preserve"> GYR
Se está dando seguimiento de manera mensual a la Calidad de la Atención a la Mujer Embarazada, con la finalidad de la mejora en la misma y el seguimiento semanal al resultado de los indicadores.</t>
    </r>
  </si>
  <si>
    <r>
      <t>Acciones realizadas en el periodo
UR:</t>
    </r>
    <r>
      <rPr>
        <sz val="11"/>
        <color theme="1"/>
        <rFont val="Montserrat"/>
      </rPr>
      <t xml:space="preserve"> GYR
Simplificación del marco regulatorio del servicio de guardería. Se dio continuidad a la asesoría a los Departamentos de Guarderías en materia normativa de fomento de la salud y alimentación, así como respecto a las medidas específicas de prevención y control de brotes de COVID-19, así como de enfermedades virales respiratorias y diarreicas agudas. Se continuó trabajando en cambios sustantivos para la actualización del procedimiento de pedagogía para prestación directa e indirecta, derivado de las aportaciones de la operación y de las modificaciones que ha emitido esta Normativa sobre algunos procesos, mediante oficios circulares a los Órganos de Operación Administrativa Desconcentrada (OOAD). Se cuenta con versión preliminar del Procedimiento de Fomento de la Salud de guarderías de prestación directa que cuenta con las aportaciones de la Coordinación de Vigilancia Epidemiológica y de la Coordinación de Unidades de Primer Nivel de la Dirección de Prestaciones Médicas, así como de las tr;  Participación Social en Guarderías y Comunicación con Padres:En el mes de julio se llevaron a cabo 101 visitas a guarderías de prestación indirecta, el promedio nacional obtenido fue de 99.58% de cumplimiento de los puntos marcados en la ?Guía para la visita y registro de observaciones?, de acuerdo con lo observado por 527 padres de familia, quienes invirtieron 1,054 horas en este ejercicio. En el mes de agosto no se llevaron a cabo visitas por ser periodo vacacional, lo que impacta en una baja asistencia de los niños a las guarderías. Los resultados del mes de septiembre 2023 se encuentran en proceso de análisis. Se brindó asesoría a los OOAD sobre las dudas relacionadas con la normatividad vigente relativa al Mecanismo de Participación Social en Guarderías. En el tercer trimestre del año el 98.3% de las guarderías (1,132 de 1,152) llevaron a cabo su primera sesión 2023. En 21 OOAD el 100% de las guarderías cuentan con su primera sesión 2023. El 76.6% (883 de 1,152) de las guarderías han realizado su segunda sesión del Consejo de Padres. En 3 OOAD todas las guarderías cuentan con esta sesión. Se publicaron en el micrositio ?Comunicación con Padres? 9 materiales informativos, de los cuales se destaca la publicación de ?Prevención y control de enfermedades diarreicas?, ?Plato del bien comer?, ?Alimentación exclusiva o complementaría con leche materna?, ?Curso: Lactancia Materna en los centros de atención infantil y ?Vulvovaginitis?, por citar algunos. El número de visitas al micrositio ?Comunicación con Padres? para el periodo reportado fue de 163,332.  </t>
    </r>
  </si>
  <si>
    <r>
      <t>Justificación de diferencia de avances con respecto a las metas programadas
UR:</t>
    </r>
    <r>
      <rPr>
        <sz val="11"/>
        <color theme="1"/>
        <rFont val="Montserrat"/>
      </rPr>
      <t xml:space="preserve"> GYR
Porcentaje de ocupación en guarderías. Al tercder trimestre el cumplimiento del indicador fue de 75.36%  mayor que la meta planeada de 71.19%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al cierre de guarderías derivado del termino de la vigencia del contrato.;  Porcentaje de madres trabajadoras beneficiarias mediante el servicio de guardería. Al tercer trimestre el indicador alcanzó el 67.63% de cumplimiento, por debajo de la meta planeado de 70.48% debido a la modificación de la Ley del Seguro Social  que indica que el servicio de guardería se le debe proporcional a todos l;  Porcentaje de cobertura de la demanda del servicio de guarderías. Al tercer trimestre el indicador alcanzó 12.15% de cumplimiento de la meta, misma que fue programada en 12.11%. Se debe tomar en consideración que la demanda potencial depende de factores externos al servicio de guardería, sin embargo el comportamiento del indicador no sufrió mayores variaciones conforme lo planeado para este periodo teniendo una diferencia de 0.04 puntos porcentuales.</t>
    </r>
  </si>
  <si>
    <r>
      <t>Acciones de mejora para el siguiente periodo
UR:</t>
    </r>
    <r>
      <rPr>
        <sz val="11"/>
        <color theme="1"/>
        <rFont val="Montserrat"/>
      </rPr>
      <t xml:space="preserve"> GYR
Simplificación del marco regulatorio del servicio de guardería. Se continuará dando asesoría permanente a los Departamentos de Guarderías en materia normativa de fomento de la salud y alimentación, así como respecto a las medidas específicas de prevención y control de brotes de COVID-19, así como de enfermedades virales respiratorias y diarreicas agudas.  Se prevé concluir con la actualización del Procedimiento de pedagogía para prestación directa e indirecta, y presentarlos en versión preliminar para enviarlo a las Divisiones de esta Normativa y OOAD para sus comentarios u observaciones. Se enviará el Procedimiento de fomento de la salud de guarderías de prestación directa a revisión de nuestras Autoridades para su posterior envío a la Coordinación de Normatividad. Se continuará dando asesoría permanente al personal operativo y a los Departamentos de Guarderías en lo concerniente a las disposiciones contenidas en la Norma para la coordinación entre las guarderías y las unidades médica;  Participación Social en Guarderías y Comunicación con Padres. Para los meses de octubre y noviembre se tiene contemplada la realización de aproximadamente 230 visitas; en el mes de diciembre tampoco se llevan a cabo recorridos por ser periodo vacacional. Se continuará con la asesoría permanente a los OOAD sobre las dudas relacionadas con la normatividad vigente relativa al Mecanismo de Participación Social en Guarderías. Se espera que el 100% de las guarderías cuenten con su primera y segunda sesión ordinaria y el 80% con la tercera sesión.  Se continuará con la difusión de material informativo relacionado con el desarrollo integral infantil, y en colaboración con la División de Capacitación y Adiestramiento Técnico de la Coordinación de Bienestar Social, se difundirán a través del micrositio ?Comunicación con Padres?, los cursos disponibles en CLIMSS relacionados con la prevención de enfermedades crónicas. Capacitación sobre el Servicio de Guardería. Se dará continuidad al cumplimiento de la meta de personal de nuevo ingreso del Área de Fomento de la Salud que debe aprobar el ?Curso Básico para personal de fomento de la salud de guarderías IMSS?. Continuar con la difusión de los avances de meta alcanzados por OOAD para fortalecer el proceso de cumplimiento de la capacitación. Fortalecer el seguimiento al cumplimiento de la meta de Asistentes Educativas de nuevo ingreso de todas las guarderías de prestación indirecta, que deben aprobar el curso en línea ?Inducción al puesto para Asistentes Educativas?. Fortalecer el seguimiento al cumplimiento de la meta del personal de nuevo ingreso de todas las guarderías IMSS, que debe aprobar el curso en línea ?Prevención y detección oportuna del maltrato y abuso sexual infantil.  </t>
    </r>
  </si>
  <si>
    <r>
      <t>Acciones realizadas en el periodo
UR:</t>
    </r>
    <r>
      <rPr>
        <sz val="11"/>
        <color theme="1"/>
        <rFont val="Montserrat"/>
      </rPr>
      <t xml:space="preserve"> GYR
Se ha realizado el fortalecimiento de las acciones de prevención implementadas al tercer trimestre a través de las jornadas ordinarias y complementarias en todas las Unidades Médicas del IMSS de los Órganos Administrativos de Administración Desconcentrada  (OOAD), realizadas en el Instituto.</t>
    </r>
  </si>
  <si>
    <r>
      <t>Justificación de diferencia de avances con respecto a las metas programadas
UR:</t>
    </r>
    <r>
      <rPr>
        <sz val="11"/>
        <color theme="1"/>
        <rFont val="Montserrat"/>
      </rPr>
      <t xml:space="preserve"> GYR
Para el indicador Entrevistas de Planificación Familiar, con meta en el 3er trim 23, de 90.0%, numerador: 778,028 y denominador:864,475, el logro estimado ene-sep 23, con base ene-jul 23 fue de 90.5% y un total de 1,711,290 entrevistas. Los principales factores que influyeron en este resultado fue la regularización de la forma de extracción de la información en los Sistemas de Información SIMO Central y SIAIS. Así como el fortalecimiento de las acciones de prevención implementadas al tercer trimestre a través de las jornadas ordinarias y complementarias en todas las Unidades Médicas del IMSS de los Órganos Administrativos de Administración Desconcentrada  (OOAD), realizadas en el Instituto.</t>
    </r>
  </si>
  <si>
    <r>
      <t>Acciones de mejora para el siguiente periodo
UR:</t>
    </r>
    <r>
      <rPr>
        <sz val="11"/>
        <color theme="1"/>
        <rFont val="Montserrat"/>
      </rPr>
      <t xml:space="preserve"> GYR
Se realizarán otras actividades como las Jornadas de salud reproductiva en el ámbito urbano con énfasis en los temas de planificación familiar, en donde se realiza la difusión oportuna para que  a la población cuente con  información científica y veraz  y se les otorgue la asesoría a través de la consejería en metodología anticonceptiva, otorgando y aplicando los métodos que la población requiera, sobre todo en método de alta continuidad, éstas actividades se realizarán sobre todo en los días conmemorativos como el Día Mundial para la prevención del embarazo no planificado en los adolescentes, el Día del padre con Jornadas  de Vasectomía, el Día Internacional  de la Planificación Familiar entre otros, todas éstas actividades dirigidas a la población reproductiva con énfasis a los adolescentes. </t>
    </r>
  </si>
  <si>
    <r>
      <t>Acciones realizadas en el periodo
UR:</t>
    </r>
    <r>
      <rPr>
        <sz val="11"/>
        <color theme="1"/>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De enero a septiembre del 2023, la Dirección General de Recursos Humanos y Organización (DGRHO) gestionó un total de 235 facturas, por concepto de inscripción y/o colegiaturas con cargo al presupuesto 2023, representando el 100% de las facturas recibidas para pago.</t>
    </r>
  </si>
  <si>
    <r>
      <t>Justificación de diferencia de avances con respecto a las metas programadas
UR:</t>
    </r>
    <r>
      <rPr>
        <sz val="11"/>
        <color theme="1"/>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El comportamiento de la meta obedeció a que la DGRHO realizó un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</si>
  <si>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1"/>
        <color theme="1"/>
        <rFont val="Montserrat"/>
      </rPr>
      <t xml:space="preserve"> 811
No se presentaron acciones de mejora durante el periodo.</t>
    </r>
  </si>
  <si>
    <r>
      <t>Acciones realizadas en el periodo
UR:</t>
    </r>
    <r>
      <rPr>
        <sz val="11"/>
        <color theme="1"/>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Con el propósito de contar con una participación igualitaria en actividades académicas en materia de género y derechos humanos de las mujeres, de enero a septiembre de 2023, la DGFP ofreció 8 actividades de capacitación, en las que aprobaron 409 personas servidoras públicas, 228 mujeres y 181 hombres, lo que significó el 94.24% de aprobación respecto a las 434 personas que asistieron a las capacitaciones, 245 mujeres y 189 hombres, 1.41 puntos porcentuales por debajo de la meta programada al periodo de 95.65%.</t>
    </r>
  </si>
  <si>
    <r>
      <t>Justificación de diferencia de avances con respecto a las metas programadas
UR:</t>
    </r>
    <r>
      <rPr>
        <sz val="11"/>
        <color theme="1"/>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El comportamiento del indicador obedeció a que, al ser actividades de capacitación en línea, la DGFP se ve limitada en lograr una mayor valorización de las personas servidoras públicas que se inscriban toda vez que, la capacitación a distancia implica la autogestión de su aprendizaje y no se tiene interacción con el personal docente; sin embargo, las capacitaciones estuvieron abiertas en la plataforma virtual las 24 horas, con la finalidad de que el personal estuviera en posibilidades de aprovechar en mayor medida las actividades de capacitación.</t>
    </r>
  </si>
  <si>
    <r>
      <t>Acciones de mejora para el siguiente periodo
UR:</t>
    </r>
    <r>
      <rPr>
        <sz val="11"/>
        <color theme="1"/>
        <rFont val="Montserrat"/>
      </rPr>
      <t xml:space="preserve"> 133
No se presentaron acciones de mejora durante el periodo que se reporta.</t>
    </r>
  </si>
  <si>
    <r>
      <t>Acciones realizadas en el periodo
UR:</t>
    </r>
    <r>
      <rPr>
        <sz val="11"/>
        <color theme="1"/>
        <rFont val="Montserrat"/>
      </rPr>
      <t xml:space="preserve"> 700
Porcentaje del avance realizado en el diseño e integración de contenidos de cursos sobre violencia política contra las mujeres en razón de género, respecto del avance programado.  Al tercer trimestre de 2023, no se reporta avance.</t>
    </r>
  </si>
  <si>
    <r>
      <t>Justificación de diferencia de avances con respecto a las metas programadas
UR:</t>
    </r>
    <r>
      <rPr>
        <sz val="11"/>
        <color theme="1"/>
        <rFont val="Montserrat"/>
      </rPr>
      <t xml:space="preserve"> 700
Porcentaje del avance realizado en el diseño e integración de contenidos de cursos sobre violencia política contra las mujeres en razón de género, respecto del avance programado.  El comportamiento del indicador obedeció a que la Licitación Pública Nacional de este servicio fue declarada desierta, debido a que ninguna empresa concursante cumplió con los requisitos legales, técnicos y económicos de la convocatoria respectiva.</t>
    </r>
  </si>
  <si>
    <r>
      <t>Acciones de mejora para el siguiente periodo
UR:</t>
    </r>
    <r>
      <rPr>
        <sz val="11"/>
        <color theme="1"/>
        <rFont val="Montserrat"/>
      </rPr>
      <t xml:space="preserve"> 700
Se considera la oportunidad de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Se promueven acciones de difusión y capacitación para dar a conocer los nuevos tipos penales publicados en el DOF el 13 de abril de 2020; al respecto, se cuenta con la Guía para la Atención de Violencia Política contra las Mujeres, que es un referente para la difusión y la capacitación. Asimismo, se realizan los procedimientos administrativos correspondientes para la formalización de un Protocolo de Actuación Ministerial de observancia Federal. Se tiene la oportunidad de continuar realizando cursos en línea a través de plataformas de capacitación, dirigidos a personal de instituciones de procuración de justicia y ciudadanía en general con el objetivo de alcanzar a una mayor población objetivo y poder erradicar esta conducta. La FISEL tiene el reto de capacitar a la mayor cantidad de personas servidoras públicas, en vistas al proceso electoral federal 2024.</t>
    </r>
  </si>
  <si>
    <r>
      <t>Acciones realizadas en el periodo
UR:</t>
    </r>
    <r>
      <rPr>
        <sz val="11"/>
        <color theme="1"/>
        <rFont val="Montserrat"/>
      </rPr>
      <t xml:space="preserve"> SKC
Porcentaje de avance en el desarrollo de la investigación titulada La criminología ambiental del feminicidio y otras muertes de mujeres; respecto del avance programado.  El indicador es de medición anual, sin embargo, se informa que al cierre del tercer trimestre se contó con un avance del 80% en la investigación, realizando entre otras actividades, entrevistas, así como recolección y análisis de material bibliográfico.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tercer trimestre de 2023, 106 personas servidoras públicas aprobaron la capacitación, 59 mujeres y 47 hombres, lo que representó el 72.11% respecto de las 147 personas servidoras públicas inscritas en los cursos de capacitación en materia de Igualdad entre mujeres y hombres, erradicación de la violencia de género y cualquier forma de discriminación de género, 78 mujeres y 69 hombres.   Porcentaje de servidoras públicas capacitadas, respecto del total de personal del Instituto Nacional de Ciencias Penales capacitado.  El indicador es de medición anual, sin embargo, se informa que al cierre del tercer trimestre de 2023 se impartieron 44 cursos de capacitación mediante plataforma virtual, en los cuales se capacitaron a 183 servidoras públicas, de las 339 personas servidoras públicas del INACIPE capacitadas.  Tasa de variación de los documentos difundidos en el micrositio Género y Derecho Penal.  El indicador es de medición anual, sin embargo, se informa que, al cierre del tercer trimestre de 2023, se publicaron diez documentos en el micrositio Género y Derecho Penal.</t>
    </r>
  </si>
  <si>
    <r>
      <t>Justificación de diferencia de avances con respecto a las metas programadas
UR:</t>
    </r>
    <r>
      <rPr>
        <sz val="11"/>
        <color theme="1"/>
        <rFont val="Montserrat"/>
      </rPr>
      <t xml:space="preserve"> SKC
Porcentaje de avance en el desarrollo de la investigación titulada La criminología ambiental del feminicidio y otras muertes de mujeres; respecto del avance programado.  El indicador es de periodicidad anual.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El comportamiento del indicador obedeció a que las capacitaciones proporcionadas se llevan a cabo a petición de las instituciones, dependiendo de sus necesidades.    Porcentaje de servidoras públicas capacitadas, respecto del total de personal del Instituto Nacional de Ciencias Penales capacitado.  El indicador es de periodicidad anual.    Tasa de variación de los documentos difundidos en el micrositio Género y Derecho Penal.  El indicador es de periodicidad anual.</t>
    </r>
  </si>
  <si>
    <r>
      <t>Acciones de mejora para el siguiente periodo
UR:</t>
    </r>
    <r>
      <rPr>
        <sz val="11"/>
        <color theme="1"/>
        <rFont val="Montserrat"/>
      </rPr>
      <t xml:space="preserve"> SKC
Se pretende reforzar la difusión de los cursos y sensibilizar al personal respecto de los temas a impartirse para incentivar su participación en los mismos; asimismo, se busca continuar con la modalidad de los cursos que se imparten en línea y aquellos cuya participación permita el acceso a las plataformas 24 horas, con el fin de no afectar las cargas de trabajo de las personas servidoras públicas.</t>
    </r>
  </si>
  <si>
    <r>
      <t>Acciones realizadas en el periodo
UR:</t>
    </r>
    <r>
      <rPr>
        <sz val="11"/>
        <color theme="1"/>
        <rFont val="Montserrat"/>
      </rPr>
      <t xml:space="preserve"> 600
Porcentaje de aprobación de personas servidoras públicas de los tres niveles de gobierno que asistieron a cursos de derechos humanos de las personas indígenas y afromexicanas y/o antropología social con perspectiva de género. Se realizaron 12 actividades, asistiendo y aprobando 499 personas. Porcentaje de aprobación de personas indígenas, afromexicanas y público en general que asistieron a cursos de derechos humanos y violencia de género.  Se realizaron 11 cursos, asistiendo y aprobando 502 personas. Porcentaje de acciones de difusión en derechos humanos y prevención de violencia de género en lengua materna y español, dirigidas a personas indígenas, afromexicanas y público en general. Se realizaron 156 acciones de difusión. Porcentaje de personas indígenas y afromexicanas que asistieron a pláticas en lengua materna en temas de derechos humanos y violencia de género.No hubo avance. Porcentaje de personas servidoras públicas que aprobaron el curso de argumentación jurídica con perspectiva de género.Indicador anual. Porcentaje de capacitaciones realizadas o coordinadas por la Unidad de Igualdad de Género (UIG).Indicador anual. Grado de satisfacción de las personas participantes en las actividades de difusión organizadas por la UIG, para promover el conocimiento y la reflexión sobre temas de su competencia.Se obtuvieron 307 evaluaciones con calificación satisfactoria de 324 recibidas. Porcentaje de avance en las acciones para la ejecución de un Programa focalizado de Salud Psicoemocional con Perspectiva de Género, para personal de la FGR.Se logró un avance de 15%.  Porcentaje de avance en las acciones para ejecución de un Programa de ayuda económica destinada a la capacitación para el trabajo de mujeres y de hombres trans víctimas de delitos atendidas en la Fiscalía General de la República y/o ex residentes del Refugio.Se mantuvo el avance de 20%. Porcentaje de lactarios que cuentan con insumos para su operación.Indicador anual.
</t>
    </r>
    <r>
      <rPr>
        <b/>
        <sz val="10"/>
        <rFont val="Montserrat"/>
      </rPr>
      <t>UR:</t>
    </r>
    <r>
      <rPr>
        <sz val="11"/>
        <color theme="1"/>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Se terminaron 251 carpetas de investigación, 15.24% de las 1,647 carpetas de investigación en trámite, 6.76 puntos porcentuales por encima de la meta programada de 8.48%.    Porcentaje de servicios otorgados por la FEVIMTRA a mujeres, niñas, niños y adolescentes víctimas de violencia de género y/o trata de personas respecto a los servicios requeridos en 2023.  Se otorgaron 39,240 servicios a víctimas de violencia de género extrema y trata de personas, 100% de los servicios requeridos.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No se reportan avances.    Porcentaje de evaluaciones aprobadas respecto del total de evaluaciones aplicadas en las actividades de capacitación y orientación proporcionadas.  Se obtuvieron 376 evaluaciones con calificación aprobatoria, 88.47% de las 425 evaluaciones aplicadas, 8.47 puntos porcentuales por encima de la meta programada de 80.00%.  Porcentaje de niñas, niños y adolescentes localizados respecto del total de niñas, niños y adolescentes cuya desaparición fue difundida mediante alertas y prealertas AMBER México.  Se registró la localización de 81 niñas, niños y adolescentes, 51.92% de las 156 alertas activadas.  </t>
    </r>
  </si>
  <si>
    <r>
      <t>Justificación de diferencia de avances con respecto a las metas programadas
UR:</t>
    </r>
    <r>
      <rPr>
        <sz val="11"/>
        <color theme="1"/>
        <rFont val="Montserrat"/>
      </rPr>
      <t xml:space="preserve"> 600
Porcentaje de aprobación de personas servidoras públicas de los tres niveles de gobierno que asistieron a cursos de derechos humanos de las personas indígenas y afromexicanas y/o antropología social con perspectiva de género.La flexibilidad de los horarios.  Porcentaje de aprobación de personas indígenas, afromexicanas y público en general que asistieron a cursos de derechos humanos y violencia de género.La flexibilidad de los horarios. Porcentaje de acciones de difusión en derechos humanos y prevención de violencia de género en lengua materna y español, dirigidas a personas indígenas, afromexicanas y público en general.Se realizó sin contratiempos la difusión. Porcentaje de personas indígenas y afromexicanas que asistieron a pláticas en lengua materna en temas de derechos humanos y violencia de género.No se encontró proveedor. Porcentaje de personas servidoras públicas que aprobaron el curso de argumentación jurídica con perspectiva de género.El indicador es de periodicidad anual. Porcentaje de capacitaciones realizadas o coordinadas por la Unidad de Igualdad de Género (UIG).El indicador es de periodicidad anual. Grado de satisfacción de las personas participantes en las actividades de difusión organizadas por la UIG, para promover el conocimiento y la reflexión sobre temas de su competencia.El resultado obedeció al interés de los participantes.  Porcentaje de avance en las acciones para la ejecución de un Programa focalizado de Salud Psicoemocional con Perspectiva de Género, para personal de la FGR.No fue viable la ejecución del programa. Porcentaje de avance en las acciones para ejecución de un Programa de ayuda económica destinada a la capacitación para el trabajo de mujeres y de hombres trans víctimas de delitos atendidas en la Fiscalía General de la República y/o ex residentes del Refugio.Se obtuvo la versión final de los lineamientos del programa. Porcentaje de lactarios que cuentan con insumos para su operación.El indicador es de periodicidad anual.
</t>
    </r>
    <r>
      <rPr>
        <b/>
        <sz val="10"/>
        <rFont val="Montserrat"/>
      </rPr>
      <t>UR:</t>
    </r>
    <r>
      <rPr>
        <sz val="11"/>
        <color theme="1"/>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cumplimiento del indicador obedeció a la agilización en la terminación de investigaciones no complejas debido a la continuidad en la implementación de los criterios operativos para la depuración.    Porcentaje de servicios otorgados por la FEVIMTRA a mujeres, niñas, niños y adolescentes víctimas de violencia de género y/o trata de personas respecto a los servicios requeridos en 2023.  Se cumplió con la meta programada al periodo.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El indicador es de periodicidad anual.    Porcentaje de evaluaciones aprobadas respecto del total de evaluaciones aplicadas en las actividades de capacitación y orientación proporcionadas.  El comportamiento del indicador obedeció a que durante la preparación y el desarrollo de las actividades la información tuvo un buen impacto entre los participantes.  Porcentaje de niñas, niños y adolescentes localizados respecto del total de niñas, niños y adolescentes cuya desaparición fue difundida mediante alertas y prealertas AMBER México.  El número de las localizaciones depende de las circunstancias particulares que se presenten en cada caso.</t>
    </r>
  </si>
  <si>
    <r>
      <t>Acciones de mejora para el siguiente periodo
UR:</t>
    </r>
    <r>
      <rPr>
        <sz val="11"/>
        <color theme="1"/>
        <rFont val="Montserrat"/>
      </rPr>
      <t xml:space="preserve"> 600
No se presentaron acciones de mejora durante el periodo.
</t>
    </r>
    <r>
      <rPr>
        <b/>
        <sz val="10"/>
        <rFont val="Montserrat"/>
      </rPr>
      <t>UR:</t>
    </r>
    <r>
      <rPr>
        <sz val="11"/>
        <color theme="1"/>
        <rFont val="Montserrat"/>
      </rPr>
      <t xml:space="preserve"> 601
Capacitación a distancia a diversas instituciones de los tres niveles de gobierno en las 32 entidades federativas, con la cual se tiene un mayor alcance y contribuye en el ahorro de recursos financieros.</t>
    </r>
  </si>
  <si>
    <r>
      <t>Acciones realizadas en el periodo
UR:</t>
    </r>
    <r>
      <rPr>
        <sz val="11"/>
        <color theme="1"/>
        <rFont val="Montserrat"/>
      </rPr>
      <t xml:space="preserve"> E00
Para este tercer trimestre no se tiene programada la entrega de becas en ninguna de sus modalidades, no obstante, se consideran los siguientes avances:  Publicación de la Convocatoria para las siguientes Modalidades:  Estímulo para la Educación Artística  Aprovechamiento Académico Destacado  Apoyo para estudiantes mexicanos foráneos    Revisión de solicitudes (cumplimiento de requisitos).  Solicitudes de confronta  Reuniones de capacitación.   Elaboración de proyecto de Reglas de Operación para el ejercicio fiscal 2024  Seguimiento de resultados para la modalidad de Apoyo para la Titulación (ejercicio Fiscal 2022).  Durante el presente trimestre, se recibieron un total de 603 solicitudes, de las cuales 405 corresponden a las mujeres con un 67.16% y 198 solicitudes corresponden al género masculino con un porcentaje de 32.83%.  </t>
    </r>
  </si>
  <si>
    <r>
      <t>Justificación de diferencia de avances con respecto a las metas programadas
UR:</t>
    </r>
    <r>
      <rPr>
        <sz val="11"/>
        <color theme="1"/>
        <rFont val="Montserrat"/>
      </rPr>
      <t xml:space="preserve"> E00
No aplica para el presente trimestre</t>
    </r>
  </si>
  <si>
    <r>
      <t>Acciones de mejora para el siguiente periodo
UR:</t>
    </r>
    <r>
      <rPr>
        <sz val="11"/>
        <color theme="1"/>
        <rFont val="Montserrat"/>
      </rPr>
      <t xml:space="preserve"> E00
Para el siguiente trimestre se concretará el pago con un incremento cercano al 30% en la modalidad de Estímulo para la Educación.  En 2022 el monto era de $ 6,800.00  En 2023 se otorgarán $ 9,500.00</t>
    </r>
  </si>
  <si>
    <r>
      <t>Acciones realizadas en el periodo
UR:</t>
    </r>
    <r>
      <rPr>
        <sz val="11"/>
        <color theme="1"/>
        <rFont val="Montserrat"/>
      </rPr>
      <t xml:space="preserve"> 210
Los Semilleros creativos de Las Agrupaciones Musicales en el tercer trimestre del año 2023, realizaron 460 actividades, con 1,022,115 asistentes de público en general en los estados de la república mexicana como Guerrero, Oaxaca, Michoacán de Ocampo, Ciudad de México, Quintana Roo, Baja California, San Luis Potosí, Tamaulipas, Estado de México y Veracruz de Ignacio de la Llave.    Los Semilleros Creativos ya retomaron en su totalidad las actividades de manera presencial, no solo las presentaciones públicas, si no también clases, ensayos, talleres, capacitación a docentes y miembros de la comunidad; y se siguen llevando a cabo charlas virtuales que se graban para poder transmitirlas en las diferentes redes sociales y página web del Sistema Nacional de Fomento Musical.  
</t>
    </r>
    <r>
      <rPr>
        <b/>
        <sz val="10"/>
        <rFont val="Montserrat"/>
      </rPr>
      <t>UR:</t>
    </r>
    <r>
      <rPr>
        <sz val="11"/>
        <color theme="1"/>
        <rFont val="Montserrat"/>
      </rPr>
      <t xml:space="preserve"> E00
Número de acciones o actividades en torno a la igualdad de género en el trimestre: 134  Número de asistentes a las acciones o actividades en torno a la igualdad de género: 114,402    Con funciones de teatro y danza, conversaciones con actores, músicos y escritores, conciertos, charlas y exposiciones que tocaron temas relacionados al feminismo, violencia de género, importancia de la mujer en las diversas disciplinas artísticas, transexualidad, etc.  </t>
    </r>
  </si>
  <si>
    <r>
      <t>Justificación de diferencia de avances con respecto a las metas programadas
UR:</t>
    </r>
    <r>
      <rPr>
        <sz val="11"/>
        <color theme="1"/>
        <rFont val="Montserrat"/>
      </rPr>
      <t xml:space="preserve"> 210
Se cumplió con la meta establecida, ya que se atendieron a 2,474 (51%) de niñas adscritas en el Programa de Semilleros Creativos de las Agrupaciones Musicales Comunitarias, así mismo, se continúa con las diversas actividades artístico académicas proyectadas en el programa académico y artístico para este segundo trimestre casi en su totalidad en presencial.
</t>
    </r>
    <r>
      <rPr>
        <b/>
        <sz val="10"/>
        <rFont val="Montserrat"/>
      </rPr>
      <t>UR:</t>
    </r>
    <r>
      <rPr>
        <sz val="11"/>
        <color theme="1"/>
        <rFont val="Montserrat"/>
      </rPr>
      <t xml:space="preserve"> E00
La meta se cumplió y se superó, los recesos de algunos centros de trabajo, y reanudación de sus temporadas de actividades artísticas hasta septiembre, deben ser tomados en cuenta para explicar la disminución en la cantidad registrada. No obstante, se cumplió con el avance acumulado programado y se superó en un 3.66% en este trimestre.</t>
    </r>
  </si>
  <si>
    <r>
      <t>Acciones de mejora para el siguiente periodo
UR:</t>
    </r>
    <r>
      <rPr>
        <sz val="11"/>
        <color theme="1"/>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116 Semilleros creativos de las Agrupaciones Musicales Comunitarias, han tomado a la perspectiva de género como punto de partida para su diseño y como parte fundamental del desarrollo académico artístico del programa.
</t>
    </r>
    <r>
      <rPr>
        <b/>
        <sz val="10"/>
        <rFont val="Montserrat"/>
      </rPr>
      <t>UR:</t>
    </r>
    <r>
      <rPr>
        <sz val="11"/>
        <color theme="1"/>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t>
    </r>
  </si>
  <si>
    <r>
      <t>Acciones realizadas en el periodo
UR:</t>
    </r>
    <r>
      <rPr>
        <sz val="11"/>
        <color theme="1"/>
        <rFont val="Montserrat"/>
      </rPr>
      <t xml:space="preserve"> AYB
261. Acciones que promuevan el Ejercicio de los Derechos de las Mujeres Indígenas.                  Durante el tercer trimestre del 2023, se apoyaron 141 promotorías de los derechos de las mujeres indígenas y afromexicanas (139 mujeres y 2 hombres), quienes realizaron actividades de acompañamiento y talleres dirigidos a las mujeres indígenas y afromexicanas. Asimismo, se brindó apoyo económico a 14 grupos de mujeres indígenas en situación de desplazamiento forzado interno o de carencia del mínimo vital humano. Finalmente, para promover el ejercicio de los derechos de las mujeres indígenas y afromexicanas, se apoyaron 51 proyectos para la implementación y ejercicio efectivo de los derechos fundamentales, 31 en el ámbito comunitario y 20 en el ámbito regional.;  207. Al 30 de septiembre del 2023, se ejercieron 143,998.8 miles de pesos correspondientes a subsidio para el apoyo a Proyectos Económicos con Impacto Comunitario y Regional, Proyectos Comunitarios y Regionales de Turismo de Naturaleza y Proyectos para la Implementación de Acciones de Mitigación y Adaptación a los efectos del Cambio Climático, así como para el apoyo al Establecimiento de Gasolineras para el Bienestar en Regiones Indígenas, acciones de Comercialización de Productos Artesanales y Servicios Turísticos Indígenas, acciones de Contraloría Social, y la Promotoría Comunitaria indígena y afromexicana; beneficiando a 10,916 personas indígenas y afromexicanas distribuidas en 6,140 mujeres y 4,776 hombres.</t>
    </r>
  </si>
  <si>
    <r>
      <t>Justificación de diferencia de avances con respecto a las metas programadas
UR:</t>
    </r>
    <r>
      <rPr>
        <sz val="11"/>
        <color theme="1"/>
        <rFont val="Montserrat"/>
      </rPr>
      <t xml:space="preserve"> AYB
261. Acciones que promuevan el Ejercicio de los Derechos de las Mujeres Indígenas.              Para el tercer trimestre se observa un incremento de mujeres atendidas con respecto al avance programado. Dicho incremento deriva de las acciones que se realizaron como parte de la Promotoría Comunitaria de Derechos de las Mujeres Indígenas y Afromexicanas, ya que éstas, con la finalidad de promover los derechos de las mujeres indígenas y afromexicanas, realizaron talleres y reuniones con las comunidades que se encuentran en su área de cobertura.   ;  207. En el periodo se pudo tener un incremento en la meta programa al trimestre de 6.5% con respecto a la meta anual de mujeres que participan en los apoyos.</t>
    </r>
  </si>
  <si>
    <r>
      <t>Acciones de mejora para el siguiente periodo
UR:</t>
    </r>
    <r>
      <rPr>
        <sz val="11"/>
        <color theme="1"/>
        <rFont val="Montserrat"/>
      </rPr>
      <t xml:space="preserve"> AYB
261. Acciones que promuevan el Ejercicio de los Derechos de las Mujeres Indígenas.                 Con respecto a las acciones de mejora, el INPI continuará fortaleciendo la participación y ejercicio efectivo de los derechos de las mujeres indígenas y afromexicanas, al implementar acciones afirmativas en las distintas modalidades de apoyo del PROBIPI.;  207. Durante el cuarto trimestre se continuará con la identificación de acciones de la Acción para el Bienestar de Fomento a la Economía Indígena de las Modalidades de Proyectos Comunitarios y Regionales de Turismo de Naturaleza y Proyectos para la Implementación de Acciones de Mitigación y Adaptación a los efectos del Cambio Climático; lo que permitirá apoyar a comunidades indígenas y afromexicanas, priorizando aquellas que contemplen la perspectiva de igualdad de género.</t>
    </r>
  </si>
  <si>
    <r>
      <t>Acciones realizadas en el periodo
UR:</t>
    </r>
    <r>
      <rPr>
        <sz val="11"/>
        <color theme="1"/>
        <rFont val="Montserrat"/>
      </rPr>
      <t xml:space="preserve"> HHG
Respecto al indicador Porcentaje de Mecanismos para el Adelanto de las Mujeres con Convenios Específicos de Colaboración formalizados para la ejecución de los proyectos, se alcanzó la meta programada. Al tercer trimestre, 532 Mecanismos para el Adelanto de las Mujeres (MAM) integrados por 32 Instancias de las Mujeres en las Entidades Federativas (IMEF) y 500 Instancias Municipales de las Mujeres (IMM) de 29 entidades federativas, formalizaron los Convenios Específicos de Colaboración para la ejecución de sus proyectos. La distribución por entidad federativa de las IMM que formalizaron su convenio es la siguiente: Aguascalientes, cinco; Baja California Sur, una; Campeche, dos, Ciudad de México, una; Chiapas, 17; Chihuahua, tres; Colima, tres; Durango, 13; Guanajuato, 23; Guerrero, 13; Hidalgo, 32; Jalisco, 16; Estado de México, 32; Michoacán de Ocampo, 43; Morelos, 12; Nayarit, uno; Nuevo León, uno; Oaxaca, 118; Puebla, 38; Querétaro, dos; Quintana Roo, uno; San Luis Potosí, ocho; Sinal;  Respecto al indicador Porcentaje de Gobiernos de las Entidades Federativas con Convenios de Colaboración formalizados, Se alcanzó la meta programada, al tercer trimestre se formalizaron los Convenios Específicos de Colaboración con los Gobiernos de las 32 Entidades Federativas, para la radicación de los recursos a la tesorería o entidad homóloga, para que éstas a su vez realicen la transferencia a las Instancias de las Mujeres en las Entidades Federativas (IMEF) y a las Instancias Municipales de las Mujeres (IMM).</t>
    </r>
  </si>
  <si>
    <r>
      <t>Justificación de diferencia de avances con respecto a las metas programadas
UR:</t>
    </r>
    <r>
      <rPr>
        <sz val="11"/>
        <color theme="1"/>
        <rFont val="Montserrat"/>
      </rPr>
      <t xml:space="preserve"> HHG
Sin información</t>
    </r>
  </si>
  <si>
    <r>
      <t>Acciones de mejora para el siguiente periodo
UR:</t>
    </r>
    <r>
      <rPr>
        <sz val="11"/>
        <color theme="1"/>
        <rFont val="Montserrat"/>
      </rPr>
      <t xml:space="preserve"> HHG
Sin información</t>
    </r>
  </si>
  <si>
    <r>
      <t>Acciones realizadas en el periodo
UR:</t>
    </r>
    <r>
      <rPr>
        <sz val="11"/>
        <color theme="1"/>
        <rFont val="Montserrat"/>
      </rPr>
      <t xml:space="preserve"> HHG
Con relación al indicador Porcentaje de centros de trabajo certificados en la Norma Mexicana NMX-R-025-SCFI-2015 en Igualdad Laboral y No Discriminación, al tercer trimestre se sumaron 47 centros de trabajo al Padrón Nacional de Centros de Trabajo Certificados.  De acuerdo con el Padrón Nacional de Centros de Trabajo Certificados, de manera acumulada desde su entrada en vigor y hasta septiembre de 2023, hay 594 centros de trabajo registrados.;  Con relación al indicador Porcentaje de personas certificadas en estándares, competencias y/o capacidades profesionales, al tercer trimestre se han certificado 412 personas (345 mujeres y 67 hombres) en estándares y competencias del sector para la igualdad de género. A continuación, se desglosan los resultados por estándar o competencia y sexo:  - 11 personas (10 mujeres y 1 hombre) en el EC0263 Acompañamiento emocional a mujeres diagnosticadas con cáncer de mama.  - 40 personas (23 mujeres y 17 hombres) en el EC0308 Capacitación presencial a se;  Con relación al indicador Porcentaje de personas capacitadas en igualdad de género presencialmente y en línea, al tercer trimestre se han capacitado presencial, sincrónica y virtualmente a 104,662 personas (59,089 mujeres y 45,573 hombres).</t>
    </r>
  </si>
  <si>
    <r>
      <t>Justificación de diferencia de avances con respecto a las metas programadas
UR:</t>
    </r>
    <r>
      <rPr>
        <sz val="11"/>
        <color theme="1"/>
        <rFont val="Montserrat"/>
      </rPr>
      <t xml:space="preserve"> HHG
Con relación al indicador Porcentaje de personas capacitadas en igualdad de género presencialmente y en línea, la meta programada no se alcanzó  porque el  curso en línea Inducción a la Igualdad, ha ido cubriendo su población potencial, ya que se ha ofertado durante lo que va del sexenio, por lo  que ha disminuido su demanda.;  Con relación al indicador Porcentaje de centros de trabajo certificados en la Norma Mexicana NMX-R-025-SCFI-2015 en Igualdad Laboral y No Discriminación, la meta programada casi se alcanzó ya que faltó un centro de trabajo para lograr la meta,  debido a que para muchos centros, el proceso de certificación se alarga y no todos terminan antes del periodo a reportar.;  Con relación al indicador Porcentaje de personas certificadas en estándares, competencias y/o capacidades profesionales, la meta no se alcanzó porque hubo un descenso de los procesos de certificación atribuido a recortes presupuestarios que afectaron las contrataciones de quiénes realizan las evaluac;  Con relación al indicador Porcentaje de cumplimiento de los acuerdos del Sistema Nacional para las Igualdad entre Mujeres y Hombres, en donde el Inmujeres es la institución responsable, se superó la meta del tercer trimestre, ya que el INMUJERES priorizó las actividades para la revisión del PROIGUALDAD lo que favoreció al cumplimiento  del Acuerdo 78:16/08/2023, antes de lo programado.</t>
    </r>
  </si>
  <si>
    <r>
      <t>Acciones de mejora para el siguiente periodo
UR:</t>
    </r>
    <r>
      <rPr>
        <sz val="11"/>
        <color theme="1"/>
        <rFont val="Montserrat"/>
      </rPr>
      <t xml:space="preserve"> HHG
Con relación al indicador Porcentaje de cumplimiento de los acuerdos del Sistema Nacional para las Igualdad entre Mujeres y Hombres, en donde el Inmujeres es la institución responsable, se continuará con el seguimiento de las metas programadas mediante la celebración de acciones estratégicas para la igualdad entre mujeres y hombres que permitan contribuir en la Política Nacional de Igualdad entre Mujeres y Hombres. ;  Con relación al indicador Porcentaje de personas certificadas en estándares, competencias y/o capacidades profesionales, para cumplir con la programación, se trabaja en coordinación con la SFP para reestructurar el instrumento de evaluación para la certificación de personas consejeras con la finalidad de hacer aplicaciones masivas que permitan sortear las dificultades que se enfrentan actualmente. Además, se continuará difundiendo e impulsando la certificación para alcanzar las metas proyectadas para este año.;  Con relación al indicador Porcentaje de centros de trabajo c;  Con relación al indicador Porcentaje de sesiones ordinarias y de reuniones de trabajo de las comisiones del Sistema Nacional para la Igualdad entre Mujeres y Hombres realizadas con respecto a las programadas, se continuará con el seguimiento de las metas programadas mediante la celebración de acciones estratégicas para la igualdad entre mujeres y hombres que permitan contribuir en la Política Nacional de Igualdad entre Mujeres y Hombres.  </t>
    </r>
  </si>
  <si>
    <r>
      <t>Acciones realizadas en el periodo
UR:</t>
    </r>
    <r>
      <rPr>
        <sz val="11"/>
        <color theme="1"/>
        <rFont val="Montserrat"/>
      </rPr>
      <t xml:space="preserve"> AYJ
En el Tercer trimestre se concluyó la gestión administrativa para la contratación de servicios de capacitación y elaboración de documentos. Una de las capacitaciones Argumentación jurídica con perspectiva de género en el sistema penal acusatorio se realizó en el mes de septiembre. Se ha avanzado en la elaboración y seguimiento de los documentos comprometidos con recursos del Anexo 13. Se ejecutó el total de recursos del Anexo 13 en compensaciones y/o reparaciones para mujeres víctimas.</t>
    </r>
  </si>
  <si>
    <r>
      <t>Justificación de diferencia de avances con respecto a las metas programadas
UR:</t>
    </r>
    <r>
      <rPr>
        <sz val="11"/>
        <color theme="1"/>
        <rFont val="Montserrat"/>
      </rPr>
      <t xml:space="preserve"> AYJ
Es importante mencionar que uno de los indicadores de capacitación no reporta avance debido a que los cursos se realizarán en octubre. También cabe aclarar que se modificó el tema del curso, toda vez que en el transcurso del año, se observó una mayor necesidad de reforzar ciertos temas entre las personas de la Asesoría Jurídica Federal, por tanto, este indicador corresponderá a la capacitación Herramientas prácticas para la reparación integral del daño con perspectiva de género.  Otro aspecto necesario de precisar, es que para el Tercer trimestre se logró asignar los recursos del Anexo13 destinados a reparación y/o compensación a mujeres víctimas en su totalidad, incluso más de lo programado.</t>
    </r>
  </si>
  <si>
    <r>
      <t>Acciones de mejora para el siguiente periodo
UR:</t>
    </r>
    <r>
      <rPr>
        <sz val="11"/>
        <color theme="1"/>
        <rFont val="Montserrat"/>
      </rPr>
      <t xml:space="preserve"> AYJ
Es necesario fortalecer la coordinación interna con el propósito de adelantar los tiempos de implementación y seguimiento de los proyectos.</t>
    </r>
  </si>
  <si>
    <r>
      <t>Acciones realizadas en el periodo
UR:</t>
    </r>
    <r>
      <rPr>
        <sz val="11"/>
        <color theme="1"/>
        <rFont val="Montserrat"/>
      </rPr>
      <t xml:space="preserve"> 500
Las acciones efectuadas durante el tercer trimestre fueron :  1. Curso Administración Pública Federal libre de violencia, combate al acoso sexual y al hostigamiento sexual  impartido por la Secretaría de la Función Pública.  2. Curso Autonomía y Derechos Humanos de las mujeres, impartido por CNDH.   3. Curso Comunicación Incluyente y sin sexismo impartido por INMUJERES.  4. Conferencia Prevención y atención de género en el ámbito laboral, impartido por el PJEM.  5. Curso Diversidad Sexual, Inclusión y no Discriminación, impartido por CONAPRED.  6. Curso Inducción a la igualdad entre mujeres y hombres, impartido por INMUJERES.  7. Curso Jóvenes, tolerancia y no discriminación, impartido por CONAPRED.  8. Curso Masculinidades, modelos para transformar, impartido por INMUJERES.  9. Curso Principios de la Educación Inclusiva, impartido por CONAPRED.  10. Curso Súmate al Protocolo, impartido por INMUJERES.     De manera adicional, se realizaron las siguientes acciones:  * Los días 25 de cada mes se sigue conmemorando el día naranja, como símbolo de la erradicación de la violencia contra las mujeres y niñas.  * Con la finalidad de prevenir, atender y sancionar el hostigamiento sexual y acoso sexual, se dió a conocer el protocolo de actuación que debe de seguirse en la institución en caso de que se presente alguna denuncia al respecto.  * Se compartieron a través de Comunicados CRE, algunas recomendaciones literarias con perspectiva de género.  </t>
    </r>
  </si>
  <si>
    <r>
      <t>Justificación de diferencia de avances con respecto a las metas programadas
UR:</t>
    </r>
    <r>
      <rPr>
        <sz val="11"/>
        <color theme="1"/>
        <rFont val="Montserrat"/>
      </rPr>
      <t xml:space="preserve"> 500
Es importante mencionar que los indicadores registrados son anuales y será hasta el cierre del 4° trim cuando se verá reflejado el avance total de los mismos. Durante el 3er trim, la CRE puso a disposición de las personas servidoras públicas que la integran, acciones de capacitación bajo la modalidad a distancia en temas de género, masculinidades, lenguaje incluyente e igualdad, obteniendo los siguientes resultados: Indicador 1 Porcentaje de servidoras públicas capacitadas en temas de género, comunicación incluyente y sin sexismo; de igualdad y masculinidades. Un avance acumulado de 40% de cumplimiento, lo que equivale a 198 personas servidoras públicas que participaron en las acciones de capacitación en temas de género, comunicación incluyente y sin sexismo; de igualdad y masculinidades (39 personas servidoras públicas en el 1er trimestre, 40 personas servidoras públicas en el 2do trim y 119 personas servidoras públicas en el 3er trim). Indicador 2 Porcentaje de servidoras/es públicas de mando medio o superior capacitadas en temas de género, comunicación incluyente y sin sexismo; de igualdad y masculinidades. Un avance acumulado de 36% de cumplimiento, lo que equivale a 153 personas servidoras públicas que participaron en las acciones de capacitación en temas de género, comunicación incluyente y sin sexismo; de igualdad y masculinidades (34 personas servidoras públicas en el 1er trim, 34 personas servidoras públicas en el 2do trim y 85 personas servidoras públicas en el 3er trim). Las acciones de capacitación impartidas en el 3er trim, fueron sin impacto al presupuesto de capacitación y que el porcentaje de avance reportado se encuentra directamente relacionado con el número de personas servidoras públicas registradas en la plantilla de personal al 30 de septiembre del 2023. La diferencia de los datos programados respecto al numerador y denominador se debe a los movimientos de personal realizados durante el periodo reportado.</t>
    </r>
  </si>
  <si>
    <r>
      <t>Acciones de mejora para el siguiente periodo
UR:</t>
    </r>
    <r>
      <rPr>
        <sz val="11"/>
        <color theme="1"/>
        <rFont val="Montserrat"/>
      </rPr>
      <t xml:space="preserve"> 500
A través de comunicado institucional se invitará a la Comunidad CRE, a participar en al menos una acción de capacitación en temas de Género, No discriminación, Derechos Humanos e Igualdad, a fin de reforzar nuestros valores como servidores públicos.</t>
    </r>
  </si>
  <si>
    <r>
      <t>Acciones realizadas en el periodo
UR:</t>
    </r>
    <r>
      <rPr>
        <sz val="11"/>
        <color theme="1"/>
        <rFont val="Montserrat"/>
      </rPr>
      <t xml:space="preserve"> 220
Dar continuidad al fortalecimiento de acciones al interior de la Comisión en materia de Equidad e Igualdad de Género, respetando las lineas de acción en esta materia. El pasado 09 de octubre se envió a la Jefatura de Administración los Anexos Técnicos, Investigación de mercado, Justificación el procedimiento para la contratación de los servicios para la campaña informativa. Derivado de las revisiones se hizo ajustes y se modificó el nombre de los anexos.  Anexo  Técnico 1.-Taller de prevención y sensibilización con perspectiva de género para personal de la CRE    Anexo Técnico 2: Adquisición de libretas para la campaña informativa de equidad de género para personal de la CRE.  </t>
    </r>
  </si>
  <si>
    <r>
      <t>Justificación de diferencia de avances con respecto a las metas programadas
UR:</t>
    </r>
    <r>
      <rPr>
        <sz val="11"/>
        <color theme="1"/>
        <rFont val="Montserrat"/>
      </rPr>
      <t xml:space="preserve"> 220
No hay diferencia en el cumplimiento de la meta ya que el indicador es anual, y es 0 derivado de que la programación y proyecto justo esta en periodo de preparación durante el mes de julio.</t>
    </r>
  </si>
  <si>
    <r>
      <t>Acciones de mejora para el siguiente periodo
UR:</t>
    </r>
    <r>
      <rPr>
        <sz val="11"/>
        <color theme="1"/>
        <rFont val="Montserrat"/>
      </rPr>
      <t xml:space="preserve"> 220
Optimizar la planeación de las actividades para cumplir en los tiempos programados para el presente ejercicio fiscal.</t>
    </r>
  </si>
  <si>
    <r>
      <t>Acciones realizadas en el periodo
UR:</t>
    </r>
    <r>
      <rPr>
        <sz val="11"/>
        <color theme="1"/>
        <rFont val="Montserrat"/>
      </rPr>
      <t xml:space="preserve"> 220
Dar continuidad al fortalecimiento de acciones al interior de la Comisión en materia de Equidad e Igualdad de Género, respetando las lineas de acción en esta materia. El pasado 09 de octubre se envió a la Jefatura de Administración los Anexos Técnicos, Investigación de mercado, Justificación el procedimiento para la contratación de los servicios para la campaña informativa. Derivado de las revisiones se hizo ajustes y se modificó el nombre de los anexos.  Anexo  Técnico 1.- Taller de prevención y sensibilización con perspectiva de género para personal de la CRE   Anexo Técnico 2: Adquisición de libretas para la campaña informativa de equidad de género para personal de la CRE</t>
    </r>
  </si>
  <si>
    <r>
      <t>Acciones realizadas en el periodo
UR:</t>
    </r>
    <r>
      <rPr>
        <sz val="11"/>
        <color theme="1"/>
        <rFont val="Montserrat"/>
      </rPr>
      <t xml:space="preserve"> 240
Se implementaron las acciones correspondientes para su cumplimiento. Se reitera que este indicador se comparte de manera idéntica en ambos programas presupuestarios de la UADM.</t>
    </r>
  </si>
  <si>
    <r>
      <t>Justificación de diferencia de avances con respecto a las metas programadas
UR:</t>
    </r>
    <r>
      <rPr>
        <sz val="11"/>
        <color theme="1"/>
        <rFont val="Montserrat"/>
      </rPr>
      <t xml:space="preserve"> 240
La diferencia en el porcentaje programado y el cumplido radica en que algunas acciones no se puede exactamente medir su tiempo de cumplimiento como la capacitación voluntaria del personal, sin embargo se estima cubrir la meta para el cuarto trimestre. Se reitera que este indicador se comparte de manera idéntica en ambos programas presupuestarios de la UADM.</t>
    </r>
  </si>
  <si>
    <r>
      <t>Acciones de mejora para el siguiente periodo
UR:</t>
    </r>
    <r>
      <rPr>
        <sz val="11"/>
        <color theme="1"/>
        <rFont val="Montserrat"/>
      </rPr>
      <t xml:space="preserve"> 240
Se continuará trabajando en la promoción, e implementación de las actividades que conforman el indicador 263 a fin de cumplir para el cuarto trimestre con el 100% programado. Se reitera que este indicador se comparte de manera idéntica en ambos programas presupuestarios de la UADM.</t>
    </r>
  </si>
  <si>
    <r>
      <t>Acciones realizadas en el periodo
UR:</t>
    </r>
    <r>
      <rPr>
        <sz val="11"/>
        <color theme="1"/>
        <rFont val="Montserrat"/>
      </rPr>
      <t xml:space="preserve"> 224
No se realizaron eventos durante el trimestre (conforme a lo planeado)</t>
    </r>
  </si>
  <si>
    <r>
      <t>Justificación de diferencia de avances con respecto a las metas programadas
UR:</t>
    </r>
    <r>
      <rPr>
        <sz val="11"/>
        <color theme="1"/>
        <rFont val="Montserrat"/>
      </rPr>
      <t xml:space="preserve"> 224
No hay una diferencia justificable, toda vez que no se realizaron eventos durante el trimestre (conforme a lo planeado) misma situación que fue planteada al inicio del año en el indicador correspondiente.</t>
    </r>
  </si>
  <si>
    <r>
      <t>Acciones de mejora para el siguiente periodo
UR:</t>
    </r>
    <r>
      <rPr>
        <sz val="11"/>
        <color theme="1"/>
        <rFont val="Montserrat"/>
      </rPr>
      <t xml:space="preserve"> 224
Durante el cuarto trimestre se implementarán las acciones restantes a fin de completar el 10%% de acciones programado.</t>
    </r>
  </si>
  <si>
    <r>
      <t>Acciones realizadas en el periodo
UR:</t>
    </r>
    <r>
      <rPr>
        <sz val="11"/>
        <color theme="1"/>
        <rFont val="Montserrat"/>
      </rPr>
      <t xml:space="preserve"> 240
Durante el tercer trimestre se realizaron las acciones correspondientes para lograra avance en los indicadores 119, 198 y 263, en el caso de la capacitación se llevaron a cabo, cursos, talleres, conferencias virtuales y presenciales a fin de promocionar esta capacitación que es voluntaria entre el persona, respecto a los eventos, durante el tercer trimestre se mantuvo el porcentaje obtenido en el segundo trimestre ya que no se planearon eventos durante este trimestre, pues los mismo atienden a las fechas conmemorativas correspondientes y finalmente tanto el avance en estas acciones así como en otras que se detallan en la información cualitativa, el indicador 263 ha ido avanzando y se estima su cumplimiento total al cierre del año.</t>
    </r>
  </si>
  <si>
    <r>
      <t>Justificación de diferencia de avances con respecto a las metas programadas
UR:</t>
    </r>
    <r>
      <rPr>
        <sz val="11"/>
        <color theme="1"/>
        <rFont val="Montserrat"/>
      </rPr>
      <t xml:space="preserve"> 240
En el caso del indicador 198 no se muestra avance tal y como se planeó ya que como se mencionó anteriormente los eventos son relativos a las fechas conmemorativas correspondientes, por lo que este trimestre no se tenía considerado ninguno. Con relación al 119, se considera que existe un buen avance y como se informa en la información cualitativa, el personal se inscribe de manera voluntaria y a su tiempo en los cursos, talleres y conferencias que se ofrecen, por lo que los porcentajes planeados pueden tener variaciones de los cumplidos, sin embargo, se continúa con la oferta y promoción para el cuarto trimestre. Respecto al indicador 263 aún no se llega a la meta ya que como se indica hay actividades pendientes y algunas varían en su tiempo de cumplimiento proyectado, sin embargo se estima su cumplimiento para el cuarto trimestre.  </t>
    </r>
  </si>
  <si>
    <r>
      <t>Acciones de mejora para el siguiente periodo
UR:</t>
    </r>
    <r>
      <rPr>
        <sz val="11"/>
        <color theme="1"/>
        <rFont val="Montserrat"/>
      </rPr>
      <t xml:space="preserve"> 240
Se continuará promocionando y ofertando capacitación para el cumplimiento del objetivo 119, respecto al 198 se tienen consideradas ya las acciones planeadas para el cuarto trimestre a fin de cubrir el 100% de ellas y así mismos estos avances tendrán un impacto en el cumplimiento del 263 del cual también se estima su cumplimiento total para el cuarto trimestre.</t>
    </r>
  </si>
  <si>
    <r>
      <t>Acciones realizadas en el periodo
UR:</t>
    </r>
    <r>
      <rPr>
        <sz val="11"/>
        <color theme="1"/>
        <rFont val="Montserrat"/>
      </rPr>
      <t xml:space="preserve"> 100
Sin información</t>
    </r>
  </si>
  <si>
    <r>
      <t>Justificación de diferencia de avances con respecto a las metas programadas
UR:</t>
    </r>
    <r>
      <rPr>
        <sz val="11"/>
        <color theme="1"/>
        <rFont val="Montserrat"/>
      </rPr>
      <t xml:space="preserve"> 100
No se presentan diferencias en los avances.</t>
    </r>
  </si>
  <si>
    <r>
      <t>Acciones de mejora para el siguiente periodo
UR:</t>
    </r>
    <r>
      <rPr>
        <sz val="11"/>
        <color theme="1"/>
        <rFont val="Montserrat"/>
      </rPr>
      <t xml:space="preserve"> 100
ENIGH Se culminaron los procesos de revisión y análisis de la información de la ENIGH 2022.  ENOE se actualizaron indicadores con enfoque de género, a partir de la información captada del  segundo trimestre de 2023, los cuales permiten analizar las diferencias que se presentan entre ambos sexos, y que son: Tasa de participación, Tasa de desocupación, Tasa de ocupación parcial y desocupación, Tasa de presión general, Tasa de trabajo asalariado, Tasa de subocupación, Tasa de condiciones críticas de ocupación, Tasa de ocupación en el sector informal, Tasa de Ocupación en el Sector Informal, Tasa de Informalidad Laboral y Tasa de Informalidad Laboral.  DESARROLLO Y ANÁLISIS DE INFORMACIÓN SOBRE VIOLENCIA CONTRA NIÑAS Y MUJERES, TRANSVERSALIZACIÓN DE LA PERSPECTIVA DE GÉNERO, las actividades realizadas estuvieron enfocadas en la conclusión del Panorama Nacional de la Violencia Contra las Mujeres: en particular, en la atención de observaciones para la preparación de la versión final del docu;  No se prevén acciones de mejora en los proyectos.</t>
    </r>
  </si>
  <si>
    <r>
      <t>Acciones realizadas en el periodo
UR:</t>
    </r>
    <r>
      <rPr>
        <sz val="11"/>
        <color theme="1"/>
        <rFont val="Montserrat"/>
      </rPr>
      <t xml:space="preserve"> 90X
194. A través del programa de Becas y Apoyos Complementarios para la Inclusión, se busca mejorar las condiciones de acceso y permanencia en la educación superior, enfocados a grupos históricamente excluido, contribuyendo a reducir las desventajas originadas por la marginación, la desigualdad educativa y la discriminación, favoreciendo el ejercicio de su derecho a la educación, contribuyendo así al bienestar del pueblo de México.;  339. Durante el tercer el trimestre de 2023, los operadores del Pp. S190, convencidos de la importancia de promover la igualdad entre mujeres y hombres, incorporaron acciones orientadas al cumplimiento de los compromisos establecidos mediante la etiqueta de recursos con enfoque de género; entre ellos: la generación de estadísticas trimestrales orientadas a visibilizar las diferencias entre las y los becarios de este Consejo.   Derivado de lo anterior, durante el tercer trimestre de 2023, el presupuesto ejercido en el Pp. S190 asciende a un monto total de $9,1;  193. Durante el tercer trimestre de 2023,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personas becarias de este Consejo. </t>
    </r>
  </si>
  <si>
    <r>
      <t>Justificación de diferencia de avances con respecto a las metas programadas
UR:</t>
    </r>
    <r>
      <rPr>
        <sz val="11"/>
        <color theme="1"/>
        <rFont val="Montserrat"/>
      </rPr>
      <t xml:space="preserve"> 90X
339. Con relación a los indicadores comprometidos, en el tercer trimestre de 2023 se asignaron 825 becas nuevas para cursar estudios a nivel de especialidad, de estas, 517 fueron destinadas a mujeres, lo que significa 62.7% de las becas nuevas asignadas En el tercer trimestre de 2023 se asignaron 6,493 becas nuevas para cursar estudios a nivel de maestría, de éstas, 3,242 fueron destinadas a mujeres, finalmente, en este tercer trimestre de 2023 se asignaron 2,882 becas nuevas para cursar estudios a nivel de doctorado, de éstas, 1,310 fueron destinadas a mujeres.</t>
    </r>
  </si>
  <si>
    <r>
      <t>Acciones de mejora para el siguiente periodo
UR:</t>
    </r>
    <r>
      <rPr>
        <sz val="11"/>
        <color theme="1"/>
        <rFont val="Montserrat"/>
      </rPr>
      <t xml:space="preserve"> 90X
194.Al cierre del tercer trimestre de 2023, y derivado de la publicación de la convocatoria de Apoyos Complementarios para personas Indígenas, se formalizaron un total de 137 apoyos.;  193. Al cierre del tercer trimestre de 2023, y derivado de la publicación de la convocatoria de Becas y Apoyos Complementarios para Madres Mexicanas Jefas de Familia, se recibieron un total de 2,101 solicitudes, de las cuales, al cierre del tercer trimestre de 2023, se formalizaron un total de 1,408 becas.</t>
    </r>
  </si>
  <si>
    <r>
      <t>Acciones realizadas en el periodo
UR:</t>
    </r>
    <r>
      <rPr>
        <sz val="11"/>
        <color theme="1"/>
        <rFont val="Montserrat"/>
      </rPr>
      <t xml:space="preserve"> 221
En seguimiento a las gestiones para la autorización del proyecto de adquisición de un escáner de mama, durante el tercer trimestre de 2023 se realizaron las siguientes acciones:    Con fecha 28 de julio de 2023, mediante oficio SSPC/SSP/UPPPSP/DGPDPE/00232/2023, se remitió a la Dirección General de Programación y Presupuesto la Ficha Técnica para el Registro o Modificación de Programas y Proyectos de Inversión ?FORDSCP 05? con las actualizaciones solicitadas por parte de la Unidad de Inversiones de la SHCP, misma que fue registrada en el Sistema de Cartera de Inversión con fecha 01 de agosto de 2023 con el número de solicitud 77793, de acuerdo con el oficio número SSPC/UAF/DGPPR/01971/2023 signado por el titular de la Dirección General de Programación y Presupuesto.     Con fecha 23 de agosto, mediante oficio SSPC/UAF/DGPPR/02020/2023, se notifican nuevamente observaciones a la Ficha Técnica, mismas que fueron atendidas y remitidas mediante oficio SSPC/SP/UPPPSP/DGPPE/00266/2023  el 13 de septiembre de 2023.    El 22 de septiembre, en seguimiento al Proyecto de Inversión ?Adquisición de equipo médico especializado para la detección de cáncer de mama a favor de las mujeres  privadas de la libertad del CEFERESO No 16, ?CPS Femenil, Morelos?,  se llevó a cabo una reunión de trabajo entre los enlaces de la DGPPR, la DGPDPE y la Coordinación de Proyectos de Inversiones ?A?, perteneciente a la Unidad de Inversión de la SHCP, donde se indicaron las observaciones finales sobre la problemática, oferta, demanda y análisis del Proyecto de Inversión.    
</t>
    </r>
    <r>
      <rPr>
        <b/>
        <sz val="10"/>
        <rFont val="Montserrat"/>
      </rPr>
      <t>UR:</t>
    </r>
    <r>
      <rPr>
        <sz val="11"/>
        <color theme="1"/>
        <rFont val="Montserrat"/>
      </rPr>
      <t xml:space="preserve"> 222
Con fundamento en la Ley General de Acceso de las Mujeres a una Vida Libre de Violencia, durante el tercer trimestre del año 2023, se realizó lo siguiente:    con respecto al indicador Porcentaje de grupos policiales capacitados en temas de igualdad en 15 municipios de mayor incidencia de delitos cometidos contra las mujeres del 08 al 11 de agosto de 2023, se realizó una réplica del Curso-Taller de Policías Municipales Especializadas en materia de Género, en Comisaria de Guadalajara, Jalisco, se capacitó a 196 elementos (74 mujeres y 119 hombres) policías de 6 municipios: Zapopan, Tlajomulco, Tonalá, El Salto, Tlaquepaque y Guadalajara municipio prioritario. Del 04 al 08 de septiembre de 2023, se realizó el Curso-taller Protocolo Nacional de Actuación Policial para la Atención a la Violencia de Género Contra las Mujeres en el Ámbito Familiar, dirigido a policías municipales en las instalaciones del Instituto de Formación Policial del Estado de Oaxaca; se capacitó a 47 elementos (22 mujeres y 25 hombres) de 20 municipios: Juchitán, Villa de Zaachila, San Juan Bautista Tuxtepec, Santa María Colotepec, San Miguel Soyaltepec, Huajuapan de León, Acatlán de Pérez, Santa María Huatulco, Santiago Pinotepa Nacional, Matías Romero, Villa de Tamazulapán, San Pedro Mixtepec, Santa Cruz Xoxocotlán, Santiago Juxtlahuaca, Loma Bonita, Villa de Etla, Tlaxiaco, Salina Cruz, San Pedro Pochutla y Oaxaca de Juárez. Del 26 al 28 de septiembre de 2023, se llevó a cabo una réplica del Curso-Taller de Policías Municipales Especializadas en Género, efectuado en las instalaciones de la Alcaldía Iztapalapa, CDMX, donde se capacitó a 41 elementos (18 mujeres y 23 hombres), policías auxiliares de la Alcaldía  </t>
    </r>
  </si>
  <si>
    <r>
      <t>Justificación de diferencia de avances con respecto a las metas programadas
UR:</t>
    </r>
    <r>
      <rPr>
        <sz val="11"/>
        <color theme="1"/>
        <rFont val="Montserrat"/>
      </rPr>
      <t xml:space="preserve"> 221
Durante el tercer trimestre de 2023, se informa que no hay diferencia de avance  ya que los indicadores son anuales y se reportarán hasta el cuarto trimestre.
</t>
    </r>
    <r>
      <rPr>
        <b/>
        <sz val="10"/>
        <rFont val="Montserrat"/>
      </rPr>
      <t>UR:</t>
    </r>
    <r>
      <rPr>
        <sz val="11"/>
        <color theme="1"/>
        <rFont val="Montserrat"/>
      </rPr>
      <t xml:space="preserve"> 222
En el tercer trimestre la Dirección General de Política y Desarrollo Policial, rebaso la meta anual establecida para el ejercicio 2023, esto derivado a la puesta en marcha de la Estrategia Integral contra la Violencia hacia las Mujeres y Niñas, que implementa la Secretaría de Seguridad y Protección Ciudadana en apoyo a las policías municipales. Como el indicador es anual, la información se reportará hasta el Cuarto trimestre.</t>
    </r>
  </si>
  <si>
    <r>
      <t>Acciones de mejora para el siguiente periodo
UR:</t>
    </r>
    <r>
      <rPr>
        <sz val="11"/>
        <color theme="1"/>
        <rFont val="Montserrat"/>
      </rPr>
      <t xml:space="preserve"> 221
El 26 de septiembre se envió por correo electrónico a la DGPPR, la versión actualizada con la atención de las observaciones hechas por la UI de la SHCP. Actualmente se está en espera de la revisión final y el respectivo registro en el Sistema de Cartera de Inversión.
</t>
    </r>
    <r>
      <rPr>
        <b/>
        <sz val="10"/>
        <rFont val="Montserrat"/>
      </rPr>
      <t>UR:</t>
    </r>
    <r>
      <rPr>
        <sz val="11"/>
        <color theme="1"/>
        <rFont val="Montserrat"/>
      </rPr>
      <t xml:space="preserve"> 222
Sin información</t>
    </r>
  </si>
  <si>
    <r>
      <t>Acciones realizadas en el periodo
UR:</t>
    </r>
    <r>
      <rPr>
        <sz val="11"/>
        <color theme="1"/>
        <rFont val="Montserrat"/>
      </rPr>
      <t xml:space="preserve"> 126
Durante el periodo comprendido entre el 01 de julio y el 30 de septiembre de 2023, se realizaron las actividades que a continuación se describen:  El día 10 de agosto de 2023, tuvo lugar la Primera Sesión Extraordinaria, y el 31 de agosto del año en curso se llevó a cabo la Segunda Sesión Ordinaria del Comité de Igualdad Laboral y No Discriminación de la Comisión Nacional de los Derechos Humanos, a fin de continuar con la integración, implementación y ejecución de las prácticas de igualdad y no discriminación que favorezcan el desarrollo integral de las personas trabajadoras de esta Comisión, en cumplimiento a lo estipulado en la NMX-R-025-SCFI-2015 Norma Mexicana en Igualdad Laboral y No Discriminación.  Durante el tercer trimestre, que comprende los meses de julio, agosto y septiembre, se beneficiaron 78 personas, de las cuales 31 son mujeres y 47 hombres, quienes cursaron a través de la plataforma de Profesionalización de este Organismo Público Autónomo, el Taller Modular en Género y Derechos Humanos, con una duración total de 40 horas, divididas en 4 módulos, que funcionan de manera independiente cada uno, de la siguiente manera:  - Modulo 1. Perspectiva de Género (10 hrs).  - Módulo 2. Género y Derechos Humanos (10 hrs).  - Módulo 3. Violencia contra las mujeres (10 hrs).  - Módulo 4. Prevención, atención y sanción del acoso y hostigamiento sexual (10 hrs).    Durante el trimestre que nos ocupa se impartió el taller ?Corresponsabilidad familiar? de manera virtual como parte de las actividades de sensibilización y capacitación para la implementación de la Política en Igualdad Laboral y no Discriminación a personal adscrito a las 16 Oficinas Regionales, beneficiándose un total de 124 personas, hombres 54 y mujeres 70.  (Ver Anexo 2 Información Cualitativa del Tercer Trimestre de 2023 de Pp M002)</t>
    </r>
  </si>
  <si>
    <r>
      <t>Justificación de diferencia de avances con respecto a las metas programadas
UR:</t>
    </r>
    <r>
      <rPr>
        <sz val="11"/>
        <color theme="1"/>
        <rFont val="Montserrat"/>
      </rPr>
      <t xml:space="preserve"> 126
INDICADOR 4. Porcentaje de talleres de capacitación para la implementación de la Política de Igualdad y No Discriminación impartidos (Trimestral). El cumplimiento del presente indicador es al 100.0 por ciento, debido a que, a través de la Unidad Técnica para la Igualdad de Género, impartieron cuatro (4) Talleres en Comunicación Asertiva, los mismo cuatro (4) talleres programados al periodo. (Ver Anexo 3 Notas Adicionales Tercer Trimestre de 2023 UTIG);  INDICADOR 3. Porcentaje de informes sobre la implementación de la Política de Igualdad y No Discriminación (Trimestral). En la Unidad Técnica para la Igualdad de Género, se rinde el Tercer Informe trimestral que comprende los meses de julio a septiembre de la presente anualidad respecto a la implementación de la Política de Igualdad y no Discriminación con perspectiva de género y que incluye y describe cada una de las acciones llevadas a cabo en este Organismo Público Autónomo, el mismo informe programado al periodo, el cumplimiento del;  INDICADOR 6. Porcentaje de insumos elaborados para la impartición de talleres de capacitación para la implementación de la Política de Igualdad y No Discriminación (Trimestral). Así pues, el cumplimiento del presente indicador es al 100.0 por ciento, al haber preparado tres (3) insumos para la impartición de talleres de capacitación para la implementación de la política de igualdad y no discriminación, los mismos tres (3) Insumos programados al periodo que se reporta. (Ver Anexo 3 Notas Adicionales Tercer Trimestre 2023 UTIG para el desglose de los Talleres) </t>
    </r>
  </si>
  <si>
    <r>
      <t>Acciones de mejora para el siguiente periodo
UR:</t>
    </r>
    <r>
      <rPr>
        <sz val="11"/>
        <color theme="1"/>
        <rFont val="Montserrat"/>
      </rPr>
      <t xml:space="preserve"> 126
Con independencia que las acciones que se informa, continuaremos fomentando actividades e involucrando a las personas servidoras públicas de esta Comisión Nacional de los Derechos Humanos, para que prevalezcan los principios de igualdad y no discriminación en todo el quehacer institucional, especialmente en el desempeño de sus labores de protección, observancia, defensa, promoción, estudio y divulgación de los Derechos Humanos, para fortalecer a este Organismo Nacional y avanzar en prácticas igualitarias, incluyentes y libres de violencia. Respecto el número de asesorías que la Unidad Técnica para la Igualdad de Género ha brindado a las y los integrantes de los Subcomités de Intervención para Presuntos Casos de Hostigamiento y/o Acoso, Sexual y/o Laboral y al Subcomité de Quejas y Denuncias por asuntos éticos y de conducta en las distintas sesiones ordinarias y extraordinarias a las que ha sido convocada se reporta que se tomará en consideración el reporte de atención desglosado para el siguiente trimestre.</t>
    </r>
  </si>
  <si>
    <r>
      <t>Acciones realizadas en el periodo
UR:</t>
    </r>
    <r>
      <rPr>
        <sz val="11"/>
        <color theme="1"/>
        <rFont val="Montserrat"/>
      </rPr>
      <t xml:space="preserve"> 104
Ind. 13 AC1. Para el periodo 2023, la Dirección de Quejas del PAMIMH, programó como meta anual de atención a escritos por presuntas violaciones a los derechos humanos en razón de género, para el primer trimestre de enero a marzo un total de 225, para el segundo trimestre de abril a junio 235 atenciones, para el tercer trimestre de julio a septiembre 225 y para el último trimestre de octubre a diciembre de 2023 un total de 215, dando con ello una meta de 900 atenciones brindadas. En razón de lo anterior, para el periodo de enero a septiembre, se cuenta con un avance de 520 atenciones a expedientes que ingresaron a este Dirección de Quejas de PAMIMH. (Ver Anexo 2 Información Cualitativa Tercer Trimestre - complemento);  Ind 12. AB3. Las vinculaciones son actividades en las que personal de PAMIMIH interactúa con una o más personas, organizaciones, universidades e instituciones públicas o privadas con el propósito de establecer enlaces para realizar acciones conjuntas en materia de derecho;  Ind 6. AA1. Para el tercer trimestre de 2023, se elaboraron 8 reportes de los 8 productos programados en esta actividad, por lo consiguiente la meta se cumplió al 100%. Respecto al avance de la meta anual, al 30 de septiembre de 2023 se tiene un avance de 25 reportes elaborados con relación a los 33 programados, lo que representa un avance en el cumplimiento anual del 75.0%. Los ocho reportes que se elaboraron en el tercer trimestre del 2023 fueron: (18) Aguascalientes, (19) Colima, (20) Durango, (21) Guanajuato, (22) Jalisco, (23) Michoacán, (24) Nayarit y (25) Zacatecas.</t>
    </r>
  </si>
  <si>
    <r>
      <t>Justificación de diferencia de avances con respecto a las metas programadas
UR:</t>
    </r>
    <r>
      <rPr>
        <sz val="11"/>
        <color theme="1"/>
        <rFont val="Montserrat"/>
      </rPr>
      <t xml:space="preserve"> 104
VARIACIÓN PRESUPUESTAL: Para el tercer trimestre de 2023, se ejercieron 19.4 millones de pesos, equivalentes al 80.4 por ciento respecto de los 21.1 millones de pesos programado; adicionalmente, existen recursos comprometidos al periodo, en proceso de pago, por 1.6 millones de pesos. Asimismo, de que algunas acciones de promoción y reuniones regionales de observancia de la Política Nacional de igualdad entre mujeres y hombres están en proceso de revisión, se tiene una ampliación para reforzar los rubros de Servicios Personales (Capitulo 1000) para el pago de impuestos y en el de desarrollo de estudios y proyectos (Capitulo 3000). Se tienen actividades las cuales se cumplirán en lo que va del año que se reporta;  Ind. 13 AC1. Para el primer trimestre de enero a marzo, se atendieron 226 asuntos, para el segundo trimestre de abril a junio de 2023, se han atendido 159 y para el tercer trimestre correspondiente de julio a septiembre se atendieron 135 expedientes; por lo que da un acumulado ;  Ind. 6 AA1. Al tercer trimestre de enero a septiembre de 2023, se realizaron 25 reportes de monitoreo legislativo en torno a la igualdad, la no discriminación y la no violencia, respecto a los 25 programados para el tercer trimestre de 2023, por lo tuvo un avance del 100.0 por ciento de la meta trimestral y se avanzó en un 75.0 por ciento respecto a la meta anual.</t>
    </r>
  </si>
  <si>
    <r>
      <t>Acciones de mejora para el siguiente periodo
UR:</t>
    </r>
    <r>
      <rPr>
        <sz val="11"/>
        <color theme="1"/>
        <rFont val="Montserrat"/>
      </rPr>
      <t xml:space="preserve"> 104
Este Programa presupuestario en sus indicadores para resultados en conjunto con la Dirección General de Planeación y Estrategia Institucional para su fortalecimiento y alineación a los Objetivos del Plan Estratégico Institucional 2020-2024 de esta Comisión Nacional.</t>
    </r>
  </si>
  <si>
    <r>
      <t>Acciones realizadas en el periodo
UR:</t>
    </r>
    <r>
      <rPr>
        <sz val="11"/>
        <color theme="1"/>
        <rFont val="Montserrat"/>
      </rPr>
      <t xml:space="preserve"> 104
En el tercer trimestre del año, se llevaron a cabo distintas reuniones con el equipo que forma parte del proyecto para revisar la metodología propia desarrollada para la realización del Informe de Género 2023, específicamente en lo que respecta a los apartados relacionados con los registros de medios convencionales (RP) y en Redes Sociales (RS), atendiendo algunas áreas de oportunidad para mejorar la clasificación de la información analizada, destacándose los siguientes cambios:   -Se complementó la Tabla Clasificación Básica del RP, a fin de que contemplara la adición de los géneros periodísticos que se realizó en el periodo anterior dentro del apartado Tipos de registros RP.   -En el apartado Fuentes y Menciones, se agregaron algunos rubros dentro de las segundas, a fin de facilitar su descripción.   -En la Clasificación de la violencia en RP y RS se precisaron algunos de los elementos de género que pueden estar presenten en la Violencia Política (VP), lo que podría llevar a la identificación de casos de Violencia Política contra las Mujeres en Razón de Género (VPMRG).   -En la Tabla Difusión de la violencia en RP y RS, se complementó la información con la intención de realizar una mejor identificación de la información en cuanto al género de quienes denuncian y se incluyó la identificación de las personas candidatas afectadas.   -En lo que respecta a la Clasificación de la VPMRG en RP y RS, solo para personas candidatas, funcionarias o que ocupan un cargo de elección popular, se mejoró la descripción de los Tipos de VPMRG y los hechos constitutivos de la misma, específicamente en los relacionado a las categorías de Violencia Mediática, Violencia Simbólica y Discriminación, con el objeto de hacer una mejor identificación y diferenciación entre ellas.   -En cuanto a la Clasificación de VP en los RP y RS solo para mujeres candidatas, funcionarias o que ocupan un cargo de elección popular, dentro de los tipos de VP se incluyo la categoría de Discriminación.
</t>
    </r>
    <r>
      <rPr>
        <b/>
        <sz val="10"/>
        <rFont val="Montserrat"/>
      </rPr>
      <t>UR:</t>
    </r>
    <r>
      <rPr>
        <sz val="11"/>
        <color theme="1"/>
        <rFont val="Montserrat"/>
      </rPr>
      <t xml:space="preserve"> 120
En el tercer trimestre, se revisaron y analizaron a través del módulo gasto programado en el SIF, un total de 47 Programas Anuales de Trabajo iniciales y 809 modificaciones, presentadas por los partidos políticos nacionales y locales, que suman 856, de los cuales se emitirán recomendaciones a dichos institutos políticos, para la mejora en su planeación, ejecución y aplicación de los recursos durante el ejercicio.  A la fecha del presente informe, considerando lo reportado en el primero, segundo y tercer trimestre se han revisado y analizado 506 Programas Anuales de Trabajo iniciales y 1,784 modificaciones presentadas por los partidos políticos a nivel nacional, de los 3 rubros (Actividades Específicas, Liderazgo político de las mujeres y Liderazgos Juveniles. </t>
    </r>
  </si>
  <si>
    <r>
      <t>Justificación de diferencia de avances con respecto a las metas programadas
UR:</t>
    </r>
    <r>
      <rPr>
        <sz val="11"/>
        <color theme="1"/>
        <rFont val="Montserrat"/>
      </rPr>
      <t xml:space="preserve"> 104
No aplica.
</t>
    </r>
    <r>
      <rPr>
        <b/>
        <sz val="10"/>
        <rFont val="Montserrat"/>
      </rPr>
      <t>UR:</t>
    </r>
    <r>
      <rPr>
        <sz val="11"/>
        <color theme="1"/>
        <rFont val="Montserrat"/>
      </rPr>
      <t xml:space="preserve"> 120
No hay diferencia de avance, la frecuencia de medición es anual.</t>
    </r>
  </si>
  <si>
    <r>
      <t>Acciones de mejora para el siguiente periodo
UR:</t>
    </r>
    <r>
      <rPr>
        <sz val="11"/>
        <color theme="1"/>
        <rFont val="Montserrat"/>
      </rPr>
      <t xml:space="preserve"> 104
No aplica.
</t>
    </r>
    <r>
      <rPr>
        <b/>
        <sz val="10"/>
        <rFont val="Montserrat"/>
      </rPr>
      <t>UR:</t>
    </r>
    <r>
      <rPr>
        <sz val="11"/>
        <color theme="1"/>
        <rFont val="Montserrat"/>
      </rPr>
      <t xml:space="preserve"> 120
No hay diferencia de avance, la frecuencia de medición es anual.</t>
    </r>
  </si>
  <si>
    <r>
      <t>Acciones realizadas en el periodo
UR:</t>
    </r>
    <r>
      <rPr>
        <sz val="11"/>
        <color theme="1"/>
        <rFont val="Montserrat"/>
      </rPr>
      <t xml:space="preserve"> 104
En el tercer trimestre se obtuvo la base total definitiva de 13 mil 501 registros de los medios de comunicación convencionales, 11,686 del periodo de campaña y 1,815 del periodo que comprende la veda electoral y la jornada electoral. Sobre esta base, se realizó una muestra representativa estratificada por tipo de medio, de 371 registros para el periodo de campaña y de 317 registros para el periodo de jornada, siendo un total de 688 para el análisis de medios convencionales. En este periodo ambas muestras comenzaron a ser clasificadas y revisadas para detectar: Fuentes, Menciones, Crítica, Violencia Política en Razón de Género hacia candidatas y Temas -Ley 3 de 3, Paridad, Violencia Política en Razón de Género hacia mujeres no candidatas, Oferta de Campaña, Grupos en Situación de Discriminación- teniendo un avance de 83% en la revisión de la muestra que contempla el periodo de campaña. En el caso de los registros de la red social Twitter, el análisis para el Informe Género 2023 se centrará en los dos procesos electorales que transcurrieron durante 2022-2023: Coahuila, donde la disputa se dio entre tres candidatos hombres y México donde, por primera vez en la historia, la elección se disputó entre dos candidatas mujeres. Al término del periodo de campaña se localizaron 380,717 tuits, 59,438 correspondientes a Coahuila y 321,279 al estado de México, los cuales se depuraron para obtener la base de aquellos que hacían referencia a las y los candidatos seleccionados en los dos casos de análisis; obteniéndose 38,718 registros para Coahuila y 212,922 para México. De estos registros, se obtuvo una muestra aleatoria simple para su análisis, siendo en total de 1,443: Coahuila: 381 y México: 1,062. </t>
    </r>
  </si>
  <si>
    <r>
      <t>Justificación de diferencia de avances con respecto a las metas programadas
UR:</t>
    </r>
    <r>
      <rPr>
        <sz val="11"/>
        <color theme="1"/>
        <rFont val="Montserrat"/>
      </rPr>
      <t xml:space="preserve"> 104
No aplica.</t>
    </r>
  </si>
  <si>
    <r>
      <t>Acciones de mejora para el siguiente periodo
UR:</t>
    </r>
    <r>
      <rPr>
        <sz val="11"/>
        <color theme="1"/>
        <rFont val="Montserrat"/>
      </rPr>
      <t xml:space="preserve"> 104
No aplica.</t>
    </r>
  </si>
  <si>
    <r>
      <t>Acciones realizadas en el periodo
UR:</t>
    </r>
    <r>
      <rPr>
        <sz val="11"/>
        <color theme="1"/>
        <rFont val="Montserrat"/>
      </rPr>
      <t xml:space="preserve"> 120
Indicador 2: Porcentaje de visitas de verificación del gasto programado realizadas. En el tercer trimestre, los Comités Ejecutivos Nacionales y Comités Directivos Estatales presentaron un total de 685 escritos informando a la autoridad electoral de la realización de 795 actividades de capacitación y formación, así como de divulgación y difusión. La UTF verificó 202 actividades recibidas en tiempo y forma, de conformidad con los artículos 166, numeral 2 y 277, numeral 1, inciso a) del Reglamento de Fiscalización.;  Indicador 1: Porcentaje del grado de cumplimiento en la rendición de cuentas del gasto programado. Durante el tercer trimestre, se revisaron y analizaron a través del módulo gasto programado en el SIF, un total de 47 Programas Anuales de Trabajo iniciales y 809 modificaciones, presentadas por los partidos políticos nacionales y locales, que suman 856, de los cuales se emitirán recomendaciones a dichos institutos políticos, para la mejora en su planeación, ejecución y aplicación de los recursos durante el ejercicio.</t>
    </r>
  </si>
  <si>
    <r>
      <t>Justificación de diferencia de avances con respecto a las metas programadas
UR:</t>
    </r>
    <r>
      <rPr>
        <sz val="11"/>
        <color theme="1"/>
        <rFont val="Montserrat"/>
      </rPr>
      <t xml:space="preserve"> 120
Indicador 2: Porcentaje de visitas de verificación del gasto programado realizadas. A la fecha del presente informe, considerando lo reportado en el primero, segundo y tercer trimestre, se han recibido 1,625 escritos de los Comités Ejecutivos Nacionales y Comités Directivos Estatales, por medio de los cuales avisaron a la autoridad sobre la realización de 1,912 actividades de capacitación y formación, así como de divulgación y difusión. La UTF ha verificado 585 actividades recibidas en tiempo y forma. Por lo que, el porcentaje de avance se ubica en 21.5%. Que es menor al porcentaje esperado por lo que no se cumplió con la meta del tercer trimestre.     El porcentaje de avance de visitas de verificación del gasto programado en el tercer trimestre correspondió al 21.5% el cual resultó de dividir el numerador 585 entre el denominador 2,709. Es importante señalar que para calcular el denominador se tomaron como referencia los avisos recibidos en 2022. En comparación con el 24% esperado, se;  Indicador 1: Porcentaje del grado de cumplimiento en la rendición de cuentas del gasto programado. A la fecha del presente informe, considerando lo reportado en el primer semestre se han revisado y analizado 459 Programas Anuales de Trabajo iniciales y 974 modificaciones presentadas por los partidos políticos a nivel nacional, de los 3 rubros (Actividades Específicas, Liderazgo político de las mujeres y Liderazgos Juveniles), de las cuales se ha realizado el análisis cualitativo que derivará en la emisión de recomendaciones para la mejora en la planeación y ejecución de las actividades que integran el PAT, las cuales se notificaran vía electrónica a las y los responsables de finanzas de los partidos políticos nacionales y locales.     El porcentaje de avance del grado de cumplimiento en la rendición de cuentas del gasto programado corresponde al 32%, el cual resulta de la división del numerador 694 entre el denominador 2,174. Es importante señalar que el denominador corresponde a los datos que se tomaron como base en el ejercicio 2022. En comparación con el 31% esperado se observa que se sobrepasó. Esto se origina debido a que con el uso del módulo del Gasto Programado se puede realizar una revisión más eficiente en la realización de recomendaciones.</t>
    </r>
  </si>
  <si>
    <r>
      <t>Acciones de mejora para el siguiente periodo
UR:</t>
    </r>
    <r>
      <rPr>
        <sz val="11"/>
        <color theme="1"/>
        <rFont val="Montserrat"/>
      </rPr>
      <t xml:space="preserve"> 120
Indicador 1:Porcentaje del grado de cumplimiento en la rendición de cuentas del gasto programado e Indicador 2: Porcentaje de visitas de verificación del gasto programado realizadas: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  Por otra parte, derivadas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siendo primordial precisar que el propósito del referido sistema, es mejorar la planeación y diseño de los proyectos, la ejecución de las actividades y el ejercicio de los recursos, de manera que con las acciones que realicen los partidos políticos, se fortalezca el logro de los objetivos y resultados planteados y siempre velando para que los partidos cumplan con sus obligaciones que contempla la legislación electoral con el Gasto Programado.</t>
    </r>
  </si>
  <si>
    <r>
      <t>Acciones realizadas en el periodo
UR:</t>
    </r>
    <r>
      <rPr>
        <sz val="11"/>
        <color theme="1"/>
        <rFont val="Montserrat"/>
      </rPr>
      <t xml:space="preserve"> 123
Indicador 2: Porcentaje de mujeres que ocupan el cargo de consejeras de los Consejeros Generales de los Organismos Públicos Locales a nivel nacional. Dicho indicador es complementario del anterior, por lo que una vez que se realice la medición del indicador se plasmarán los avances correspondientes. ;  Indicador 1: Porcentaje de mujeres designadas en el cargo de consejeras de los Consejos Generales de los Organismos Públicos Locales. El Proceso de Selección y Designación de la Consejera Presidenta del Organismo Público Local Chiapas y de una Consejera o Consejero Electoral del Organismo Público Local de Nuevo León, aprobado mediante acuerdo INE/CG335/2023 de fecha 31 de mayo de 2023, fue declarado desierto mediante acuerdo INE/CG520/2023.    Ante la declaratoria desierta, el 25 de agosto de 2023, el Consejo General aprobó el acuerdo INE/CG520/2023, a través del cual emitió las convocatorias para la selección y designación de la Consejera Presidenta del Organismo Público Local de Chiapas, así como de una Consejera o Consejero Electoral del Organismo Público Local de Nuevo León, en cumplimiento del acuerdo INE/CG335/2023.
</t>
    </r>
    <r>
      <rPr>
        <b/>
        <sz val="10"/>
        <rFont val="Montserrat"/>
      </rPr>
      <t>UR:</t>
    </r>
    <r>
      <rPr>
        <sz val="11"/>
        <color theme="1"/>
        <rFont val="Montserrat"/>
      </rPr>
      <t xml:space="preserve"> 122
Se realizó el programa de Capacitación para el personal del INE en Igualdad y No Discriminación 2023. El Día Internacional de la Eliminación de la Violencia contra las Mujeres. Presentación del balance de los resultados de los Procesos Electorales Locales de 2021-2022 y 2022- 2023. Presentación de los lineamientos de acciones afirmativas para personas pertenecientes a grupos en situación de discriminación en el contexto político electoral. Participación en el proyecto La política es para todas. Fortalecimiento de capacidades de candidatas de poblaciones en situación histórica de discriminación. Y difusión de obras de la Colección Árbol sobre igualdad sustantiva, nuevas masculinidades, liderazgo de las mujeres y niñas, violencia política contra las mujeres en razón de género para niñas y mujeres adolescentes y violencia digital.</t>
    </r>
  </si>
  <si>
    <r>
      <t>Justificación de diferencia de avances con respecto a las metas programadas
UR:</t>
    </r>
    <r>
      <rPr>
        <sz val="11"/>
        <color theme="1"/>
        <rFont val="Montserrat"/>
      </rPr>
      <t xml:space="preserve"> 123
Indicador 2: Porcentaje de mujeres que ocupan el cargo de consejeras de los Consejeros Generales de los Organismos Públicos Locales a nivel nacional. No hay diferencia de avance entre lo programado y lo realizado debido a que las metas del indicador son anuales.;  Indicador 1: Porcentaje de mujeres designadas en el cargo de consejeras de los Consejos Generales de los Organismos Públicos Locales. No hay diferencia de avance entre lo programado y lo realizado debido a que las metas del indicador son anuales.
</t>
    </r>
    <r>
      <rPr>
        <b/>
        <sz val="10"/>
        <rFont val="Montserrat"/>
      </rPr>
      <t>UR:</t>
    </r>
    <r>
      <rPr>
        <sz val="11"/>
        <color theme="1"/>
        <rFont val="Montserrat"/>
      </rPr>
      <t xml:space="preserve"> 122
No existe diferencia debido a que la frecuencia de medición es anual.</t>
    </r>
  </si>
  <si>
    <r>
      <t>Acciones de mejora para el siguiente periodo
UR:</t>
    </r>
    <r>
      <rPr>
        <sz val="11"/>
        <color theme="1"/>
        <rFont val="Montserrat"/>
      </rPr>
      <t xml:space="preserve"> 123
Indicador 2: Porcentaje de mujeres que ocupan el cargo de consejeras de los Consejeros Generales de los Organismos Públicos Locales a nivel nacional. Sin comentarios.;  Indicador 1: Porcentaje de mujeres designadas en el cargo de consejeras de los Consejos Generales de los Organismos Públicos Locales. Sin comentarios.
</t>
    </r>
    <r>
      <rPr>
        <b/>
        <sz val="10"/>
        <rFont val="Montserrat"/>
      </rPr>
      <t>UR:</t>
    </r>
    <r>
      <rPr>
        <sz val="11"/>
        <color theme="1"/>
        <rFont val="Montserrat"/>
      </rPr>
      <t xml:space="preserve"> 122
Se están retomando al 100% las actividades presenciales para fortalecer sus alcances. </t>
    </r>
  </si>
  <si>
    <r>
      <t>Acciones realizadas en el periodo
UR:</t>
    </r>
    <r>
      <rPr>
        <sz val="11"/>
        <color theme="1"/>
        <rFont val="Montserrat"/>
      </rPr>
      <t xml:space="preserve"> 111
Se realizó a partir del mes de mayo, el desarrollo de la campaña Mi INE está hecha de inclusión, en medios digitales para difundir los protocolos de atención ciudadana que se tienen en los Módulos de Atención Ciudadana para el trámite de la Credencial para votar, las versiones pautadas trataron los siguientes protocolos: Mujeres y personas embarazadas, personas con discapacidad, personas mayores y de personas de la diversidad sexual.     Por el momento se informa de las vistas que obtuvieron estas publicaciones:    Versión mujeres embarazadas, periodo de pauta: 15 de mayo al 30 de julio  Número de impresiones 2,624,345, clicks: 23,303, CTR .89%    Versión personas con discapacidad, periodo de pauta: 15 de junio al 14 de agosto  Número de impresiones 1,849,392, clicks 27,302, CTR 1.48%    Versión personas adultas mayores, periodo de pauta: 15 de junio al 14 de agosto  Número de impresiones 5,380,483, clicks 69,449, CTR 1.29%    Versión personas de la diversidad sexual, periodo de difusión:26 de junio al 26 de agosto  Número de impresiones 2,232,924, clicks: 2,644, CTR 0.12%    Adicionalmente, se realizaron los materiales de las versiones de la campaña: población indígena, juventudes, situación de calle y Credencial para Votar para personas no binarias y trans, los cuales se encuentran actualmente en pauta.   Hasta el mes de septiembre de 2023, se puede reportar un aumento en el registro, trámites realizados por cambio de sexo fueron 2,686, se atendieron a 2,244 personas en su domicilio y aumentó a 27 registros los trámites realizados por personas en situación de calle. El reporte final de avance de las personas credencializadas, así como de las últimas versiones antes señaladas se realizará en el próximo informe. </t>
    </r>
  </si>
  <si>
    <r>
      <t>Justificación de diferencia de avances con respecto a las metas programadas
UR:</t>
    </r>
    <r>
      <rPr>
        <sz val="11"/>
        <color theme="1"/>
        <rFont val="Montserrat"/>
      </rPr>
      <t xml:space="preserve"> 111
No aplica.</t>
    </r>
  </si>
  <si>
    <r>
      <t>Acciones de mejora para el siguiente periodo
UR:</t>
    </r>
    <r>
      <rPr>
        <sz val="11"/>
        <color theme="1"/>
        <rFont val="Montserrat"/>
      </rPr>
      <t xml:space="preserve"> 111
No aplica.</t>
    </r>
  </si>
  <si>
    <r>
      <t>Acciones realizadas en el periodo
UR:</t>
    </r>
    <r>
      <rPr>
        <sz val="11"/>
        <color theme="1"/>
        <rFont val="Montserrat"/>
      </rPr>
      <t xml:space="preserve"> 200
Las Juntas Locales y Distritales llevarán a cabo Visitas de Verificación in situ, una vez que se inicie la nueva edición del PNIPPM 2023 conforme a las Reglas de Operación, la implementación de proyectos se realizará del 16 de octubre de 2023 al 29 de marzo de 2024, tiempo en el que se podrá llevar a cabo dichas verificaciones.  Son 57 OSC ganadoras mismas que se encuentran en 21 entidades: 1.Aguascalientes (1), 2.Baja California (1), 3.Baja California Sur (1), 4.Chiapas (3), 5.Chihuahua (2), 6.Ciudad De México (4), 7.Colima (2), 8.Durango (1), 9.Estado de México (2), 10.Guanajuato (2), 11.Guerrero (4), 12.Hidalgo (3), 13.Jalisco (3), 14.Michoacán (1), 15.Morelos (5), 16.Oaxaca (9), 17.Puebla (3), 18.San Luis Potosí (2), 19.Tlaxcala (2), 20.Veracruz (3) y 21.Yucatán (3).
</t>
    </r>
    <r>
      <rPr>
        <b/>
        <sz val="10"/>
        <rFont val="Montserrat"/>
      </rPr>
      <t>UR:</t>
    </r>
    <r>
      <rPr>
        <sz val="11"/>
        <color theme="1"/>
        <rFont val="Montserrat"/>
      </rPr>
      <t xml:space="preserve"> 115
Indicador 2:Porcentaje de proyectos impulsados para fomentar la participación y el ejercicio libre de los derechos humanos y los político-electorales de las mujeres en condiciones de igualdad y paridad de género. Se integraron los expedientes administrativos y legales con la documentación de las OSC seleccionadas como ganadoras del PNIPPM en su edición 2023, asimismo, se enviarán para validación del área legal del INE, los proyectos de convenios de colaboración. ;  Indicador 1: Porcentaje de población que participa directamente en iniciativas que fomentan la participación y el ejercicio libre de los derechos humanos y los político-electorales de las mujeres en condiciones de igualdad y paridad de género: Se sistematizó la información proporcionada por las 55 OSC que implementaron sus proyectos, tanto en el ámbito cuantitativo como en el cualitativo, con lo que se pudo construir el Informe Final de Resultados del PNIPPM 2022.   Dentro de la iniciativa #JuventudActúaMX, las 30 juventudes participantes presentaron su plan de incidencia en políticas públicas para la atención de una problemática de su interés. Además, se seleccionaron 4 iniciativas para el otorgamiento de un fondo semilla. En lo correspondiente a la iniciativa México Debate, se realizó el lanzamiento de las convocatorias al Programa de Capacitación Nacional y al Campeonato Nacional de Debate.</t>
    </r>
  </si>
  <si>
    <r>
      <t>Justificación de diferencia de avances con respecto a las metas programadas
UR:</t>
    </r>
    <r>
      <rPr>
        <sz val="11"/>
        <color theme="1"/>
        <rFont val="Montserrat"/>
      </rPr>
      <t xml:space="preserve"> 200
No existe diferencia debido a que la frecuencia de medición es semestral.
</t>
    </r>
    <r>
      <rPr>
        <b/>
        <sz val="10"/>
        <rFont val="Montserrat"/>
      </rPr>
      <t>UR:</t>
    </r>
    <r>
      <rPr>
        <sz val="11"/>
        <color theme="1"/>
        <rFont val="Montserrat"/>
      </rPr>
      <t xml:space="preserve"> 115
Indicador 2:Porcentaje de proyectos impulsados para fomentar la participación y el ejercicio libre de los derechos humanos y los político-electorales de las mujeres en condiciones de igualdad y paridad de género. No existe diferencia debido a que la frecuencia de medición es anual.;  Indicador 1: Porcentaje de población que participa directamente en iniciativas que fomentan la participación y el ejercicio libre de los derechos humanos y los político-electorales de las mujeres en condiciones de igualdad y paridad de género: No existe diferencia debido a que la frecuencia de medición es semestral.</t>
    </r>
  </si>
  <si>
    <r>
      <t>Acciones de mejora para el siguiente periodo
UR:</t>
    </r>
    <r>
      <rPr>
        <sz val="11"/>
        <color theme="1"/>
        <rFont val="Montserrat"/>
      </rPr>
      <t xml:space="preserve"> 200
No aplica.
</t>
    </r>
    <r>
      <rPr>
        <b/>
        <sz val="10"/>
        <rFont val="Montserrat"/>
      </rPr>
      <t>UR:</t>
    </r>
    <r>
      <rPr>
        <sz val="11"/>
        <color theme="1"/>
        <rFont val="Montserrat"/>
      </rPr>
      <t xml:space="preserve"> 115
Indicador 2: Porcentaje de proyectos impulsados para fomentar la participación y el ejercicio libre de los derechos humanos y los político-electorales de las mujeres en condiciones de igualdad y paridad de género. Se buscarán mecanismos más eficaces que permitan la suscripción de los convenios de colaboración de una manera más eficiente, lo que permita una mejor planeación de las actividades de capacitación que se impartan a las OSC que sean seleccionadas en la edición 2024 del PNIPPM, así como de las sucesivas ediciones. ;  Indicador 1: Porcentaje de población que participa directamente en iniciativas que fomentan la participación y el ejercicio libre de los derechos humanos y los político-electorales de las mujeres en condiciones de igualdad y paridad de género. Se brindarán a las OSC seleccionadas como ganadoras para la edición 2023 del PNIPPM herramientas efectivas para la implementación de sus proyectos a través de un ?Ciclo de Capacitación? en el mes de noviembre. </t>
    </r>
  </si>
  <si>
    <r>
      <t>Acciones realizadas en el periodo
UR:</t>
    </r>
    <r>
      <rPr>
        <sz val="11"/>
        <color theme="1"/>
        <rFont val="Montserrat"/>
      </rPr>
      <t xml:space="preserve"> 116
En el mes julio se contrató a los proveedores especialistas en materia de igualdad de género y no discriminación para impartir los servicios de capacitación al personal durante los meses de agosto y septiembre.  El 15 de agosto comenzó la impartición de los cursos a distancia con tutor en vivo con los siguientes temas:  Derechos humanos y laborales,  Violencia de género en el ámbito laboral,  Igualdad de género y no discriminación,  Liderazgo Femenino,  Masculinidades: modelos para transformar,  y la inclusión y promoción laboral de grupos de atención prioritaria.  Dichos cursos concluyeron en el mes de septiembre considerando un total de 50 acciones de capacitación impartidas al personal de la rama administrativa del Instituto.  Asimismo, se identificó la necesidad de impartir dos cursos más al personal, los cuales se integran como cursos en modalidad en línea y se impartirán en octubre:  Enfoque de Derechos Humanos y Derechos de las Mujeres (en línea) y Género y políticas públicas (en línea).</t>
    </r>
  </si>
  <si>
    <r>
      <t>Justificación de diferencia de avances con respecto a las metas programadas
UR:</t>
    </r>
    <r>
      <rPr>
        <sz val="11"/>
        <color theme="1"/>
        <rFont val="Montserrat"/>
      </rPr>
      <t xml:space="preserve"> 116
En el avance de los indicadores del programa se encuentran diferencias de las proyecciones establecidas toda vez que aún no se cuenta con la totalidad de los informes de asistencia y calificaciones de los proveedores. Por lo que los datos presentados únicamente corresponden a la información ya registrada en el área correspondiente. Sin embargo, es importante precisar que los cursos ya fueron impartidos en su totalidad y en el próximo informe se indicarán los datos finales.  Asimismo, se informa que una vez iniciado el Proceso Electoral Federal 2023-2024, se tuvieron gran cantidad de solicitudes de reprogramación de eventos, sin embargo, derivado de la disponibilidad y fechas de los cursos ya no fue posible dar atención en su totalidad, por lo que el personal faltante se incorporará a los cursos en línea programados en el mes de octubre.  Indicador 1: Porcentaje del personal de la rama administrativa con al menos una acción de capacitación en materia de Igualdad de género y No Discriminación del programa de la DEA: Hasta el momento se tiene el registro confirmado de 499 personas capacitadas el cual representa un 11% estando un 24% por debajo de la meta. Indicador 2: Porcentaje de personal de mandos medios y superiores de la rama administrativa del INE que recibió al menos una acción de capacitación en materia de Igualdad y No Discriminación que promueva una nueva cultura laboral libre de violencia: Hasta el momento se tiene el registro confirmado de 26 personas capacitadas el cual representa un 2% estando un 18% por debajo de la meta. Para ambos indicadores, los proveedores a la fecha tienen confirmaciones pendientes de las capacitaciones que ya se realizaron. Por lo que, aun no son los resultados definitivos del tercer trimestre.</t>
    </r>
  </si>
  <si>
    <r>
      <t>Acciones de mejora para el siguiente periodo
UR:</t>
    </r>
    <r>
      <rPr>
        <sz val="11"/>
        <color theme="1"/>
        <rFont val="Montserrat"/>
      </rPr>
      <t xml:space="preserve"> 116
Acelerar el proceso de entrega de los informes de los proveedores para concentrar la información total del personal que participó en las acciones del programa de matera de igualdad de género y no discriminación.  Exhortar al personal que falta de participar en la capacitación, para que se incorpore en la última convocatoria del programa de género.</t>
    </r>
  </si>
  <si>
    <r>
      <t>Acciones realizadas en el periodo
UR:</t>
    </r>
    <r>
      <rPr>
        <sz val="11"/>
        <color theme="1"/>
        <rFont val="Montserrat"/>
      </rPr>
      <t xml:space="preserve"> 800
Se han realizado campañas semanales para la prevención de la violencia de género principalmente alentando a la denuncia en caso de acoso y hostigamiento sexual y o laboral. Se acordó con la Secretaría de Bienestar el apoyo para sensibilizar en nuevas masculinidades y la participación en el ?Diálogo con Grupo Plural de Igualdad Sustantiva de la Cámara de Diputados y las Unidades de Igualdad de Género, Integrantes del Sistema Nacional para la Igualdad entre Mujeres y Hombres? cuyo propósito fue intercambiar temas que permitieran identificar los principales avances en materia de igualdad de género, así como, establecer las necesidades específicas que contribuyan a fortalecer los trabajos que se vayan a implementar ;  Empoderamiento se continuó con la participación de la Unidad de Género en  la INICIATIVA DE PARIDAD DE GÉNERO SECTUR-SE (IPG), liderada por las Secretarías de Economía y Turismo, con la metodología del Foro Económico Mundial ??WEF? y se ha dado acompañamiento a la Dirección G;  Estrategia Integral para prevenir la trata de personas y el trabajo infantil.  Las actividades realizadas para sensibilizar a personas servidoras públicas y personas prestadoras de servicios turísticos de todos los estados del país han permitido que al cierre del 3er trimestre se cuente con 15,438 personas sensibilizadas de las cuales 4,853 se han realizado en el marco de la iniciativa TurismoXlaNiñez; 1,600 mediante talleres en línea y 8,985 a través de la sesión de sensibilización en línea para personas colaboradoras de establecimientos turísticos que implementan el CCN .</t>
    </r>
  </si>
  <si>
    <r>
      <t>Justificación de diferencia de avances con respecto a las metas programadas
UR:</t>
    </r>
    <r>
      <rPr>
        <sz val="11"/>
        <color theme="1"/>
        <rFont val="Montserrat"/>
      </rPr>
      <t xml:space="preserve"> 800
Empoderamiento económico de las mujeres. El programa de desarrollo Comunitario para mujeres en turismo fue cancelado y en su lugar se han desarrollado dos acciones que contribuyen al mismo objetivo la Iniciativa de Paridad de Género impulsada por la Secretaría de Economía y la de Turismo se ha rezagó por el cambio de titular de la Secretaría de Economía. En paralelo se ha estado dando acompañamiento para incluir la perspectiva de género en el proyecto Kuxatur, financiado y administrado por el PNUD con la participación de la Dirección General de Sustentabilidad Turística. ;  Cumplimiento de las acciones comprometidas. Al término del 3er trimestre se tenían cumplidos 4 de los 6 acuerdos establecidos en la 1a sesión del comité  y se estima un promedio de 6 acuerdos por sesión del Comité, más 4  acuerdos que se tenían pendientes de  2022. da un total de 20 acuerdos estimados para el año. El avance del 3er trimestre es de 4 acuerdos cumplidos / 20 acuerdos estimados para el año avance 20% ;  Estrategia Integral de prevención de la trata de personas y el trabajo Infantil en el sector de los viajes y el turismo. Se han realizado al 3er trimestre 12 eventos de sensibilización para prevención de la trata de personas obteniéndose una calificación alta y muy alta en los 12.  Adicionalmente están previstos otros 4 eventos en el 4o trimestre, resultando así  eventos con calificación alta y muy alta al tercer trimestre 12 entre 16 eventos a realizar avance 75 %. Por otra parte  se continuó con la implementación de la iniciativa TurismoXlaNiñez con los cursos 11 modalidades de la trata de personas y la implementación de la estrategia de manera presencial en la Ciudad de México y el Puerto Vallarta, así como diversos eventos en los que ha sido invitada la Unidad de Igualdad de Género. Asimismo se hicieron las contrataciones de servicios requeridos para la implementación de la misma.</t>
    </r>
  </si>
  <si>
    <r>
      <t>Acciones de mejora para el siguiente periodo
UR:</t>
    </r>
    <r>
      <rPr>
        <sz val="11"/>
        <color theme="1"/>
        <rFont val="Montserrat"/>
      </rPr>
      <t xml:space="preserve"> 800
Establecer prioridades y enfocarse en los proyectos que han avanzado para terminar y cumplir adecuadamente con los mismos.</t>
    </r>
  </si>
  <si>
    <r>
      <t>Acciones realizadas en el periodo
UR:</t>
    </r>
    <r>
      <rPr>
        <sz val="11"/>
        <color theme="1"/>
        <rFont val="Montserrat"/>
      </rPr>
      <t xml:space="preserve"> 311
Al tercer trimestre del 2023, el Programa Sembrando Vida conto con 454,952 sujetos de derecho, 144,400 son mujeres, lo que representa el 31% del padrón de beneficiarios del Programa</t>
    </r>
  </si>
  <si>
    <r>
      <t>Justificación de diferencia de avances con respecto a las metas programadas
UR:</t>
    </r>
    <r>
      <rPr>
        <sz val="11"/>
        <color theme="1"/>
        <rFont val="Montserrat"/>
      </rPr>
      <t xml:space="preserve"> 311
Durante el trimestre se superó la meta de mujeres en el padrón por 11 puntos porcentuales.  Asimismo, se superó la meta del trimestre de apoyos económicos por 42 puntos porcentuales.  </t>
    </r>
  </si>
  <si>
    <r>
      <t>Acciones de mejora para el siguiente periodo
UR:</t>
    </r>
    <r>
      <rPr>
        <sz val="11"/>
        <color theme="1"/>
        <rFont val="Montserrat"/>
      </rPr>
      <t xml:space="preserve"> 311
Se continuará realizando estrategias y acciones para fomentar la participación de las mujeres en el Programa. </t>
    </r>
  </si>
  <si>
    <r>
      <t>Acciones realizadas en el periodo
UR:</t>
    </r>
    <r>
      <rPr>
        <sz val="11"/>
        <color theme="1"/>
        <rFont val="Montserrat"/>
      </rPr>
      <t xml:space="preserve"> 213
La incorporación de la perspectiva de género en la Pensión para el Bienestar de las Personas Adultas Mayores permite que las mujeres accedan a los beneficios del programa en igualdad de condiciones y con ello contribuye al ejercicio de sus derechos.  En el tercer trimestre de 2023, el programa tiene registrados 11,705,693 personas derechohabientes acumuladas emitidas, de las cuales 5,236,475 son hombres y 6,469,218 son mujeres, es decir que las mujeres representan el 55% de la población atendida.  </t>
    </r>
  </si>
  <si>
    <r>
      <t>Justificación de diferencia de avances con respecto a las metas programadas
UR:</t>
    </r>
    <r>
      <rPr>
        <sz val="11"/>
        <color theme="1"/>
        <rFont val="Montserrat"/>
      </rPr>
      <t xml:space="preserve"> 213
Para medir los avances del programa en el marco del Anexo 13, Erogaciones para la Igualdad entre Mujeres y Hombres, se estableció el indicador Razón por sexo de personas adultas mayores derechohabientes, el cual muestra cuántas mujeres derechohabientes con una pensión económica emitida existen por cada hombre derechohabiente con una pensión económica emitida. Un valor menor a uno indica que el número de mujeres adultas mayores derechohabientes es menor a su contraparte, un valor mayor a uno indicaría lo contrario. Para el tercer trimestre de 2023, se espera que haya 1.24 mujeres derechohabientes por cada hombre derechohabiente, a septiembre de 2023 se cumplió la meta al 99.75% al presentarse una razón de 1.235 mujeres por cada hombre,el número de derechohabientes mujeres con apoyos emitidos es ligeramente menor al estimado debido a que se han presentado más bajas de mujeres del programa respecto a lo esperado.</t>
    </r>
  </si>
  <si>
    <r>
      <t>Acciones de mejora para el siguiente periodo
UR:</t>
    </r>
    <r>
      <rPr>
        <sz val="11"/>
        <color theme="1"/>
        <rFont val="Montserrat"/>
      </rPr>
      <t xml:space="preserve"> 213
Continuar con la perspectiva de género para contribuir al acceso y beneficio igualitario de las mujeres adultas mayores a sus derechos sociales.</t>
    </r>
  </si>
  <si>
    <r>
      <t>Acciones realizadas en el periodo
UR:</t>
    </r>
    <r>
      <rPr>
        <sz val="11"/>
        <color theme="1"/>
        <rFont val="Montserrat"/>
      </rPr>
      <t xml:space="preserve"> 211
Con la entrega de apoyos económicos el programa contribuye a mejorar las condiciones para el acceso a cuidados y educación de las personas beneficiarias.  El programa cuida que en todo momento las mujeres tengan acceso a los apoyos otorgados en igualdad de condiciones.  En el tercer trimestre del año la población beneficiaria del Programa de Apoyo para el Bienestar de las Niñas, Niños, Hijos de Madres Trabajadoras en la Modalidad A fue de un total de 221,013 niñas y niños hijos de 212,767 madres, padres solos o tutores que estudian, laboran o buscan empleo, en la Modalidad B el número de beneficiarios fue de 46,955 niñas, niños, adolescentes y jóvenes en situación de orfandad materna. Del total de personas beneficiarias de la Modalidad A 49.2% (108,739) eran niñas mientras que en la modalidad B 50% (23,596) eran mujeres.  </t>
    </r>
  </si>
  <si>
    <r>
      <t>Justificación de diferencia de avances con respecto a las metas programadas
UR:</t>
    </r>
    <r>
      <rPr>
        <sz val="11"/>
        <color theme="1"/>
        <rFont val="Montserrat"/>
      </rPr>
      <t xml:space="preserve"> 211
El indicador Porcentaje de niñas, adolescentes y jóvenes beneficiarias que reciben apoyos económicos en la modalidad B respecto al total de beneficiarios del programa registra un avance de 50.3 por ciento por lo que se cumplió con la meta programada que era de 50 por ciento.  El indicador Porcentaje de niñas que reciben apoyos económicos en la Modalidad A respecto del total de beneficiarios del programa registra un avance de 49.2 por ciento casi un punto porcentual por debajo de la meta programada, ello fue así porque el número de mujeres incorporadas fue menor al esperado.  El indicador Porcentaje de mujeres madres o tutoras ,de niñas y niños beneficiarios de la modalidad A, respecto al total de personas madres, padres o tutores de niñas y niños beneficiarios de la Modalidad A registra un avance de 92.3 por ciento casi un punto porcentual por debajo de la meta programada, ello fue así porque el número de padres solos o tutores registrados como responsables de niñas y niños beneficiarios fue ligeramente mayor al esperado y representó un porcentaje mayor al planeado respecto al total de madres padres o tutores.</t>
    </r>
  </si>
  <si>
    <r>
      <t>Acciones de mejora para el siguiente periodo
UR:</t>
    </r>
    <r>
      <rPr>
        <sz val="11"/>
        <color theme="1"/>
        <rFont val="Montserrat"/>
      </rPr>
      <t xml:space="preserve"> 211
Se continuará procurando que las niñas, adolescentes y jóvenes tengan un acceso a los beneficios del programa en igualdad de condiciones.</t>
    </r>
  </si>
  <si>
    <r>
      <t>Acciones realizadas en el periodo
UR:</t>
    </r>
    <r>
      <rPr>
        <sz val="11"/>
        <color theme="1"/>
        <rFont val="Montserrat"/>
      </rPr>
      <t xml:space="preserve"> VUY
Durante este trimestre se llevaron a cabo las convocatorias correspondientes al componente Contacto Joven, en las modalidades de Servicio Social donde se eligieron 25 mujeres y 4 varones y, Voluntariado donde se seleccionaron 58 mujeres y 19 hombres. Durante este trimestre se llevaron a cabo 10 Mercados Joven en 6 estado de la República y en 9 municipios: Puebla (Zacatlán), Hidalgo (Actopan), Estado de México (Temamatla), Oaxaca (Oaxaca de Juárez), Tamaulipas (Ciudad Victoria) y Morelos (Jantetelco, Jojutla, Ayala, Temixco). Con un total de 329 beneficiarios, 260 mujeres y 69 hombres. En el tercer trimestre se desarrolló la ?Campaña de descuento IMPI- IMJUVE 2023-II? a través del cual se brindó el 90% de descuento para el registro de marca; favoreciendo particularmente a mujeres jóvenes. Población atendida: 265 Mujeres y 238 Hombres. En el tercer trimestre se han atendido a través de la plataforma del componente Contacto Joven 8,215 casos de personas jóvenes entre los 13 y 29 años, para acompañamiento psicoemocional, de los cuales 1,845 son hombres y 6,157 mujeres, 189 identificados como no binarios y 24 casos sin respuesta.</t>
    </r>
  </si>
  <si>
    <r>
      <t>Justificación de diferencia de avances con respecto a las metas programadas
UR:</t>
    </r>
    <r>
      <rPr>
        <sz val="11"/>
        <color theme="1"/>
        <rFont val="Montserrat"/>
      </rPr>
      <t xml:space="preserve"> VUY
Los avances corresponden a los esperados, se continuará dando seguimiento para lograr alcanzar la meta programada. No obstante al periodo que se informa no hay diferencia de avances, debido a que las metas de los indicadores son semestrales.</t>
    </r>
  </si>
  <si>
    <r>
      <t>Acciones de mejora para el siguiente periodo
UR:</t>
    </r>
    <r>
      <rPr>
        <sz val="11"/>
        <color theme="1"/>
        <rFont val="Montserrat"/>
      </rPr>
      <t xml:space="preserve"> VUY
Sin información</t>
    </r>
  </si>
  <si>
    <r>
      <t>Acciones realizadas en el periodo
UR:</t>
    </r>
    <r>
      <rPr>
        <sz val="11"/>
        <color theme="1"/>
        <rFont val="Montserrat"/>
      </rPr>
      <t xml:space="preserve"> 411
Al inicio de 2023 se tiene un registro de supervivencia de 15 Viudas de Veteranos de la Revolución Mexicana que recibe una ayuda económica semestral con cargo al erario federal, por lo que se tiene previsto otorgar 30 apoyos en este año.</t>
    </r>
  </si>
  <si>
    <r>
      <t>Justificación de diferencia de avances con respecto a las metas programadas
UR:</t>
    </r>
    <r>
      <rPr>
        <sz val="11"/>
        <color theme="1"/>
        <rFont val="Montserrat"/>
      </rPr>
      <t xml:space="preserve"> 411
En el tercer trimestre cobraron la ayuda 12 viudas, la ayuda de 3 viudas se encuentran pendientes de cobro.    </t>
    </r>
  </si>
  <si>
    <r>
      <t>Acciones de mejora para el siguiente periodo
UR:</t>
    </r>
    <r>
      <rPr>
        <sz val="11"/>
        <color theme="1"/>
        <rFont val="Montserrat"/>
      </rPr>
      <t xml:space="preserve"> 411
Dar continuidad a la relación que se tiene con las Delegaciones de la Secretaría de Bienestar y del SAT en las entidades federativas, pues son nuestro contacto con las beneficiarias. Seguir realizando el pase de Revista de Supervivencia para este grupo de mujeres.  Apertura para realizar el cobro de su ayuda en la sucursal del Banco Santander en la República Mexicana de su preferencia.  </t>
    </r>
  </si>
  <si>
    <r>
      <t>Acciones realizadas en el periodo
UR:</t>
    </r>
    <r>
      <rPr>
        <sz val="11"/>
        <color theme="1"/>
        <rFont val="Montserrat"/>
      </rPr>
      <t xml:space="preserve"> E00
Respecto al indicador sobre la difusión de información en materia de Igualdad entre Mujeres y Hombres, se logró proporcionar dicha información a todo el personal de la Comisión, con lo cual se logró alcanzar la meta planeada, es decir, el100% de cumplimiento en el trimestre que se reporta.</t>
    </r>
  </si>
  <si>
    <r>
      <t>Justificación de diferencia de avances con respecto a las metas programadas
UR:</t>
    </r>
    <r>
      <rPr>
        <sz val="11"/>
        <color theme="1"/>
        <rFont val="Montserrat"/>
      </rPr>
      <t xml:space="preserve"> E00
Respecto de los indicadores de Capacitación que se tienen programados para realizarse durante el ejercicio 2023, por cuestiones de logística, estos fueron reprogramados para llevase a cabo durante el 2do semestre del presente año.</t>
    </r>
  </si>
  <si>
    <r>
      <t>Acciones de mejora para el siguiente periodo
UR:</t>
    </r>
    <r>
      <rPr>
        <sz val="11"/>
        <color theme="1"/>
        <rFont val="Montserrat"/>
      </rPr>
      <t xml:space="preserve"> E00
Se buscará la colaboración con instituciones como el INMUJERES para que se lleven a cabo cursos o talleres en la materia, asimismo, se buscará potenciar el aprovechamiento de las TIC´S de la CONUEE para fortalecer la difusión y alcance a todo el personal de la Comisión. </t>
    </r>
  </si>
  <si>
    <r>
      <t>Acciones realizadas en el periodo
UR:</t>
    </r>
    <r>
      <rPr>
        <sz val="11"/>
        <color theme="1"/>
        <rFont val="Montserrat"/>
      </rPr>
      <t xml:space="preserve"> 413
604. Si bien esta es una meta que se reporta semestralmente, durante el trimestre se impartieron 3 sesiones informativas, dos al interior de la dependencia y uno al CONUEE.  Se ha realizado una publicación. ;  606. Se desarrollaron tres conferencias presenciales dirigidas dos a personal de la SENER y otra para la CNH; se continuaron con las sesiones informativas No es No para prevenir y atender el HAS y se continúo con la difusión de cursos en línea que ofrece Inmujeres, CONAPRED y CNDH . ;  102. Coordinación de acciones de igualdad entre las mujeres. En este tercer trimestre se llevó acabo la primera reunión de la Red y adicionalmente se levantó un cuestionario diagnóstico. ;  324. Operación de la Unidad de Igualdad. 66.6% de avance realizado respecto al programado. El motivo del resultado es que se ha reforzado la sensibilización a través de los mensajes. Si se cumplió con la meta esperada.   Durante el período se realizaron 8 publicaciones a través de mensajes institucionales.  Se m;  231. Certificar, difundir y verificar el cumplimiento de la Norma Mexicana en Igualdad Laboral y No Discriminación. El indicador se cumplió con el 30 de avance en el trimestre. El motivo del resultado es que se realizaron tres acciones de capacitación presencial. </t>
    </r>
  </si>
  <si>
    <r>
      <t>Justificación de diferencia de avances con respecto a las metas programadas
UR:</t>
    </r>
    <r>
      <rPr>
        <sz val="11"/>
        <color theme="1"/>
        <rFont val="Montserrat"/>
      </rPr>
      <t xml:space="preserve"> 413
606. Difusión en temas que promuevan la erradicación de la discriminación de género. Porcentaje de personas Capacitadas de la Secretaría de Energía. En el tercer trimestre se obtuvo 38%, superando la meta esperada en el período debido a que se ha tenido una mejor oferta de cursos y mayor difusión. ;  102. Vamos conforme a lo programado en la meta. ;  324. Porcentaje de avance en acciones de difusión llevadas acabo en materia de igualdad de género y no discriminación. 66.6% de avance realizado respecto al programado. El motivo del resultado es que se ha reforzado la sensibilización a través de los mensajes. Si se cumplió con la meta esperada.   Se mantuvo actualizado el micrositio. ;  604. Porcentaje de sesiones informativas sobre Acoso y Hostigamiento Sexual realizadas en el año. En este trimestre se realizaron 3. Se ha superado la meta de 10 sesiones, toda vez que el tema de prevención al Hostigamiento y Acoso sexual ha sido de mucho interés para las personas. Adicionalmente, los orga;  231. Certificar, difundir y verificar el cumplimiento de la Norma Mexicana en Igualdad Laboral y No Discriminación. El indicador se cumplió con el 30 de avance en el trimestre. El motivo del resultado es que se realizaron tres acciones de capacitación presencial. Se cumplió en el trimestre con las tres sesiones programadas de capacitación. </t>
    </r>
  </si>
  <si>
    <r>
      <t>Acciones de mejora para el siguiente periodo
UR:</t>
    </r>
    <r>
      <rPr>
        <sz val="11"/>
        <color theme="1"/>
        <rFont val="Montserrat"/>
      </rPr>
      <t xml:space="preserve"> 413
324. Continuar con las publicaciones y continuar haciéndolas atractivas. ;  606. Ninguno.;  604. Ninguno. ;  606. Tener una comunicación más estrecha con las áreas con las que debemos de realizar acciones en conjunto. ;  231.- Continuar con la promoción de los cursos y conferencias. ;  102. Acelerar las acciones pendientes para concluir con la meta. </t>
    </r>
  </si>
  <si>
    <r>
      <t>Acciones realizadas en el periodo
UR:</t>
    </r>
    <r>
      <rPr>
        <sz val="11"/>
        <color theme="1"/>
        <rFont val="Montserrat"/>
      </rPr>
      <t xml:space="preserve"> A00
Se continuo durante el tercer trimestre, con la difusión de infografías, alusivas al Día Naranja De no violencia a la Mujer  Participaron en el curso en línea, denominado Hostigamiento y Acoso Sexual,  celebrado en el mes de julio, cinco personas servidoras públicas, de las cuales el 80% fueron mujeres y el 20% hombres.</t>
    </r>
  </si>
  <si>
    <r>
      <t>Justificación de diferencia de avances con respecto a las metas programadas
UR:</t>
    </r>
    <r>
      <rPr>
        <sz val="11"/>
        <color theme="1"/>
        <rFont val="Montserrat"/>
      </rPr>
      <t xml:space="preserve"> A00
En el único indicador a cargo de la Comisión, denominado   Porcentaje de personal de la CNSNS capacitado en materia de igualdad entre mujeres y hombres, no se logró la meta esperada, en virtud de las cargas de trabajo y derivado a que el personal tenia que tomar cursos obligatorios de la Secretaría de la Función Pública, es que sed presentó una limitada participación del personal.</t>
    </r>
  </si>
  <si>
    <r>
      <t>Acciones de mejora para el siguiente periodo
UR:</t>
    </r>
    <r>
      <rPr>
        <sz val="11"/>
        <color theme="1"/>
        <rFont val="Montserrat"/>
      </rPr>
      <t xml:space="preserve"> A00
Con el fin de continuar promoviendo la igualdad de género y no discriminación, se continuará con la realización de acciones de capacitación y difusión necesarias, a fin de buscar una mayor participación e inclusión, en estos temas de gran importancia en el entorno laboral y social.</t>
    </r>
  </si>
  <si>
    <r>
      <t>Acciones realizadas en el periodo
UR:</t>
    </r>
    <r>
      <rPr>
        <sz val="11"/>
        <color theme="1"/>
        <rFont val="Montserrat"/>
      </rPr>
      <t xml:space="preserve"> TOM
Para la acción 207 Acciones para la igualdad entre mujeres y hombres, durante el 3er trimestre de 2023, se llevaron a cabo las gestiones administrativas para la contratación de los servicios requeridos para la realización de la buena práctica Actividades para el personal y sus familias enfocadas a fomentar la igualdad y no discriminación, con lo cual se dio inicio, el 11 de septiembre de 2023, al Torneo de Softbal del CENACE, que tiene por objetivo promover la participación igualitaria de mujeres y hombres en actividades deportivas a través de las cuales se fomente la igualdad y no discriminación, así como la conciliación laboral, personal y familiar, en atención a las áreas de oportunidad detectadas en la Encuesta de Cultura y Clima Organizacional (ECCO) 2022. Cabe señalar que, los equipos de dicho torneo fueron integrados equitativamente por mujeres y hombres, de acuerdo con la población del CENACE y al registro de participación obtenido y se tiene previsto que los partidos del torne;  Para la acción 433 Capacitar y sensibilizar al personal en temas de prevención de la discriminación, la violencia de género y el hostigamiento y acoso sexual, durante el 3er trimestre de 2023, se continuó con la organización e impartición de las sesiones informativas Acciones en el CENACE en materia de hostigamiento y acoso sexual e igualdad laboral y no discriminación, el 21 y 22 de septiembre de 2023, en las instalaciones de la Gerencia de Control Regional Norte, con la finalidad de sensibilizar a su personal sobre las conductas que constituyen actos de hostigamiento y acoso sexual para su prevención y atención a través de las instancias competentes, así como las acciones que se llevan a cabo en el CENACE en dicha materia y para el fomento de un entorno laboral libre de discriminación y violencia. Dicha actividad contó con la participación de 82 personas, de las cuales 18 son mujeres y 64 hombres. Lo anterior, en atención a los resultados de la Encuesta de Clima y Cultura Organizacional 2022, así como a lo dispuesto en el Programa Nacional para la Igualdad entre Mujeres y Hombres 2020-2024, el Protocolo para la prevención, atención y sanción del hostigamiento sexual y acoso sexual y la Norma Mexicana NMX-R-025-SCFI-2015 en Igualdad Laboral y No Discriminación. Además, durante este periodo se realizó la difusión de datos estadísticos relevantes sobre el uso del tiempo entre mujeres y hombres de la Encuesta Nacional sobre el uso del Tiempo (ENUT) 2019, la violencia contra las mujeres de la Encuesta Nacional sobre la Dinámica de las Relaciones en los Hogares (ENDIREH) 2021, así como materiales referentes a hostigamiento sexual y acoso sexual, por medio del correo electrónico CENACE Comunicados y la intranet del CENACE.</t>
    </r>
  </si>
  <si>
    <r>
      <t>Justificación de diferencia de avances con respecto a las metas programadas
UR:</t>
    </r>
    <r>
      <rPr>
        <sz val="11"/>
        <color theme="1"/>
        <rFont val="Montserrat"/>
      </rPr>
      <t xml:space="preserve"> TOM
Para la acción 207 Acciones para la igualdad entre mujeres y hombres, durante el 3er trimestre de 2023, no existe diferencia de avance, toda vez que durante este periodo se comenzó con la implementación de una de las buenas prácticas. ;  Para la acción 433 Capacitar y sensibilizar al personal en temas de prevención de la discriminación, la violencia de género y el hostigamiento y acoso sexual (foros, talleres, eventos y marco jurídico, entre otros), en el indicador Porcentaje de participaciones alcanzadas en las actividades de capacitación y sensibilización en temas de igualdad entre mujeres y hombres, prevención de la discriminación y violencia de género, realizadas en el CENACE, no se cuenta con diferencia de avance, toda vez que la frecuencia de medición del mismo es semestral.</t>
    </r>
  </si>
  <si>
    <r>
      <t>Acciones de mejora para el siguiente periodo
UR:</t>
    </r>
    <r>
      <rPr>
        <sz val="11"/>
        <color theme="1"/>
        <rFont val="Montserrat"/>
      </rPr>
      <t xml:space="preserve"> TOM
Para la acción 207 Acciones para la igualdad entre mujeres y hombres, durante el tercer trimestre de 2023, no se cuenta con acciones de mejora.;  Para la acción 433 Capacitar y sensibilizar al personal en temas de prevención de la discriminación, la violencia de género y el hostigamiento y acoso sexual (foros, talleres, eventos y marco jurídico, entre otros), durante el tercer trimestre de 2023, no se cuenta con acciones de mejora. </t>
    </r>
  </si>
  <si>
    <r>
      <t>Acciones realizadas en el periodo
UR:</t>
    </r>
    <r>
      <rPr>
        <sz val="11"/>
        <color theme="1"/>
        <rFont val="Montserrat"/>
      </rPr>
      <t xml:space="preserve"> RHQ
Durante este trimestre en la parte operativa se han realizado procedimientos de verificación y monitoreo a los conceptos de apoyo del Programa Desarrollo Forestal Sustentable; en específico en las Reglas de Operación 2023, ofrecen el componente de apoyo específico para mujeres, el cual tiene como objetivo la ejecución de proyectos liderados y operados exclusivamente por mujeres, con objeto de dar valor agregado a las materias primas forestales y recursos asociados al bosque, y con ello promover el empoderamiento de la mujer en los procesos productivos y en la toma de decisiones de sus comunidades; en este sentido se han realizado dos talleres comunitarios para la detección de necesidades específicas de las mujeres para poder realizar ajustes al desarrollo del programa.</t>
    </r>
  </si>
  <si>
    <r>
      <t>Justificación de diferencia de avances con respecto a las metas programadas
UR:</t>
    </r>
    <r>
      <rPr>
        <sz val="11"/>
        <color theme="1"/>
        <rFont val="Montserrat"/>
      </rPr>
      <t xml:space="preserve"> RHQ
La variación de la meta alcanzada al tercer trimestre con relación a la meta programada, se debe a que derivado del dictamen de las solicitudes, se otorgaron 1,525 apoyos a personas físicas, de los cuales 582 fueron a mujeres, lo anterior permitió un logro del 38.16% en el indicador, lo anterior como resultado de realizar una asignación de recurso a mujeres en mayor medida a lo esperado, debido a que la CONAFOR ha trabajado en la simplificación de trámites y requisitos para acceder a los apoyos, lo cual pudiera estar relacionado con una mayor facilidad en la integración de solicitudes por parte de las personas interesadas en los apoyos, que influye en una mejora en la elaboración e integración de solicitudes a ser dictaminadas, lo cual incrementa el número de solicitudes viables que pueden ser apoyadas. Asimismo, con la implementación de la Estrategia para la inclusión de las poblaciones y grupos específicos en el sector forestal, se ha logrado captar más solicitudes de mujeres.</t>
    </r>
  </si>
  <si>
    <r>
      <t>Acciones de mejora para el siguiente periodo
UR:</t>
    </r>
    <r>
      <rPr>
        <sz val="11"/>
        <color theme="1"/>
        <rFont val="Montserrat"/>
      </rPr>
      <t xml:space="preserve"> RHQ
Durante el siguiente trimestre se espera realizar los procesos de acompañamiento, verificación y monitoreo de los apoyos; así como realizar la conclusión de algunos apoyos, con ello se espera fortalecer el capital social y humano, desarrollar capacidades de gestión, y disminuir las brechas de desigualdad entre hombres y mujeres. </t>
    </r>
  </si>
  <si>
    <r>
      <t>Acciones realizadas en el periodo
UR:</t>
    </r>
    <r>
      <rPr>
        <sz val="11"/>
        <color theme="1"/>
        <rFont val="Montserrat"/>
      </rPr>
      <t xml:space="preserve"> F00
Al mes de septiembre el avance en el ejercicio del presupuesto es $171.55 millones de pesos los cuales se han invertido en 1,376 proyectos, 68 cursos de capacitación, 24 estudios técnicos y 137 brigadas de contingencia ambiental, beneficiando a un total de 20,083 personas, de las cuales 10,409 son mujeres (51.8%) y 9,674 son hombres, en 901 localidades de 304 municipios en 32 estados de la República Mexicana. La población indígena atendida es de 8,886 personas, que representa 44.24% de la población beneficiada de manera directa. Dentro de la población indígena la participación de mujeres fue de 4,506 (50.7%).</t>
    </r>
  </si>
  <si>
    <r>
      <t>Justificación de diferencia de avances con respecto a las metas programadas
UR:</t>
    </r>
    <r>
      <rPr>
        <sz val="11"/>
        <color theme="1"/>
        <rFont val="Montserrat"/>
      </rPr>
      <t xml:space="preserve"> F00
Existen variaciones entre la meta programada y el avance, toda vez que, las acciones programadas del PROCODES se realizaron con base en un análisis del ejercicio fiscal 2022, aunado a que el autorizó una ampliación al PROCODES por un monto de 161.9 millones de pesos, así mismo el programa es de convocatoria abierta y su ejecución depende del interés de la población objetivo para presentar solicitudes de subsidio, así mismo, una vez autorizadas pueden cancelarse. En cuanto a las Brigada de Contingencia Ambiental se ejecutan derivado de la necesidad de cubrir la presencia de incendios forestales, huracanes o algún fenómeno natural.</t>
    </r>
  </si>
  <si>
    <r>
      <t>Acciones de mejora para el siguiente periodo
UR:</t>
    </r>
    <r>
      <rPr>
        <sz val="11"/>
        <color theme="1"/>
        <rFont val="Montserrat"/>
      </rPr>
      <t xml:space="preserve"> F00
Sin acciones</t>
    </r>
  </si>
  <si>
    <r>
      <t>Acciones realizadas en el periodo
UR:</t>
    </r>
    <r>
      <rPr>
        <sz val="11"/>
        <color theme="1"/>
        <rFont val="Montserrat"/>
      </rPr>
      <t xml:space="preserve"> 116
Cultura organizacional: Campañas de difusión: Lenguaje Incluyente y Guía, Capacitación INMUJERES en PAC de SEMARNAT, ?Inducción a la igualdad ?Súmate al Protocolo, Sitio web SEMARNAT Protocolo Hs y As, Qué es NMX-R-025-SCFI-2015 contenidos Violencia de género, Mecanismos atención HAS, Cuidados, Licencia Paternidad, Lactancia Materna, estudios con PG. Referencias igualdad en  DNC, Lineamientos CILND. Encuesta cuidados, GTILP, Actividad cuidados, Convocatorias exclusivas para mujeres. Mentorias Seminario: Género y Feminismo Comunitario para La Sustentabilidad. Género y Medio ambiente: CONAFOR.-Envío Convocatoria apoyos MFCCV, ?Taller Empoderamiento y Derechos Mujeres, Reuniones SEMARNAT-CONAFOR-RAN-PA atención mujeres agrarias. Encuentro Mujeres Jalisco, Presupuestos PEG. CONANP. Cuestionario diagnostico PEG,  Taller Violencia de género. Reuniones SEMARNAT-CONAFOR-CONANP Foro intercambio de experiencias. DGPEEA.-Presentación SNIARN, Reunión INMUJERES Taller Género. Reporte Anexo 13 PASH. Reunión GIGCC. ASEA. Reuniones PA 2023 y actividades. CECADESU Taller Liderazgos y Curso Educación ambiental. Diplomado en Derecho Ambiental, Indígena y Agrario. CONAGUA. Presentación Sector Hidroagrícola, PROAGUA continua trabajando sin requerir apoyo de SEMARNAT. PROFEPA. Reunión validación PT 2023, Circular y agregación de campos. OET criterios de género.</t>
    </r>
  </si>
  <si>
    <r>
      <t>Justificación de diferencia de avances con respecto a las metas programadas
UR:</t>
    </r>
    <r>
      <rPr>
        <sz val="11"/>
        <color theme="1"/>
        <rFont val="Montserrat"/>
      </rPr>
      <t xml:space="preserve"> 116
La licencia de paternidad sigue pendiente de validación para su difusión por parte de la Dirección general de Desarrollo Humano y Organización.  PROAGUA no ha requerido apoyo de SEMARNAT y continúa con sus actividades Programadas.  </t>
    </r>
  </si>
  <si>
    <r>
      <t>Acciones de mejora para el siguiente periodo
UR:</t>
    </r>
    <r>
      <rPr>
        <sz val="11"/>
        <color theme="1"/>
        <rFont val="Montserrat"/>
      </rPr>
      <t xml:space="preserve"> 116
Sin acciones de mejora</t>
    </r>
  </si>
  <si>
    <r>
      <t>Acciones realizadas en el periodo
UR:</t>
    </r>
    <r>
      <rPr>
        <sz val="11"/>
        <color theme="1"/>
        <rFont val="Montserrat"/>
      </rPr>
      <t xml:space="preserve"> QCW
Al cierre del Tercer Trimestre de 2023, la Comisión Nacional de Vivienda destinó recursos humanos y económicos para dar continuidad y seguimiento del cumplimiento de las metas establecidas para la igualdad entre hombres y mujeres.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</si>
  <si>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1"/>
        <color theme="1"/>
        <rFont val="Montserrat"/>
      </rPr>
      <t xml:space="preserve"> QCW
SD</t>
    </r>
  </si>
  <si>
    <r>
      <t>Acciones de mejora para el siguiente periodo
UR:</t>
    </r>
    <r>
      <rPr>
        <sz val="11"/>
        <color theme="1"/>
        <rFont val="Montserrat"/>
      </rPr>
      <t xml:space="preserve"> QCW
sd</t>
    </r>
  </si>
  <si>
    <r>
      <t>Acciones realizadas en el periodo
UR:</t>
    </r>
    <r>
      <rPr>
        <sz val="11"/>
        <color theme="1"/>
        <rFont val="Montserrat"/>
      </rPr>
      <t xml:space="preserve"> 510
Las obras que se realizan con el Programa tienen por objeto ejecutar acciones de construcción, ampliación, renovación, equipamientos urbanos y dotación de mobiliario y equipo de espacios públicos, tales como: centros de desarrollo comunitario, mercados, plazas públicas, parques, parque lineal, espacios deportivos, centro cultural, aulas, andadores, senderos, accesos, calles, entre otros.   El avance del indicador al tercer trimestre (Tasa de variación de los proyectos realizados por la vertiente Mejoramiento Integral de Barrios de las modalidades infraestructura urbana, equipamiento urbano y espacios públicos, proyectos integrales y movilidad que promueven la Igualdad entre Mujeres y Hombres), se indicará en el segundo semestre de 2023, esto en atención a la periodicidad (semestral) de dicho indicador señalada en su ficha técnica.</t>
    </r>
  </si>
  <si>
    <r>
      <t>Justificación de diferencia de avances con respecto a las metas programadas
UR:</t>
    </r>
    <r>
      <rPr>
        <sz val="11"/>
        <color theme="1"/>
        <rFont val="Montserrat"/>
      </rPr>
      <t xml:space="preserve"> 510
Sin información</t>
    </r>
  </si>
  <si>
    <r>
      <t>Acciones de mejora para el siguiente periodo
UR:</t>
    </r>
    <r>
      <rPr>
        <sz val="11"/>
        <color theme="1"/>
        <rFont val="Montserrat"/>
      </rPr>
      <t xml:space="preserve"> 510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</si>
  <si>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1"/>
        <color theme="1"/>
        <rFont val="Montserrat"/>
      </rPr>
      <t xml:space="preserve"> QCW
Al cierre del Tercer Trimestre de 2023,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</si>
  <si>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Justificación de diferencia de avances con respecto a las metas programadas
UR:</t>
    </r>
    <r>
      <rPr>
        <sz val="11"/>
        <color theme="1"/>
        <rFont val="Montserrat"/>
      </rPr>
      <t xml:space="preserve"> QCW
sd</t>
    </r>
  </si>
  <si>
    <r>
      <t>Acciones realizadas en el periodo
UR:</t>
    </r>
    <r>
      <rPr>
        <sz val="11"/>
        <color theme="1"/>
        <rFont val="Montserrat"/>
      </rPr>
      <t xml:space="preserve"> 113
Durante el tercer trimestre se llevaron algunas acciones de sensibilización en temas tanto técnicos para la incorporación de la perspectiva de género en intervenciones urbanas, como en temas sobre reflexionar y profundizar en la construcción del sistema sexo-género.   Asimismo, se beneficiaron a 139 mujeres en el marco de las jornadas de justicia itinerante como parte de la estrategia Mujeres por el Acceso a la Tierra, en los estados de Zacatecas, Veracruz, Durango, Morelos, Estado de México y Campeche. En el marco de esa misma estrategia, se atendieron a 254 mujeres del estado de San Luis Potosí en una entrega regional de documentos en vinculación con diversas instancias.  Se concluyó con el desarrollo de un documento que explora el tema de la vivienda desde la perspectiva de género.  Se llevó a cabo un taller de participación comunitaria con niñas de Amealco, con el objetivo de que las niñas pudieran identificar aspectos relevantes de su entorno con el objetivo de realizar una intervención de urbanismo táctico. De igual modo, se realizó una caminata con las niñas a fin de que observaran el entorno, así como escuchar sus experiencias en el uso del espacio público.  También se aplicó el Manual para la Participación Comunitaria con Niñas, Niños y Adolescentes para el Mejoramiento Urbano, en el municipio de Tlahuelilpan, Hidalgo cuya actividad se realizó en la Biblioteca de la colonia Cerro de la Cruz, Margarita Michelena, obra realizada por el Programa de Mejoramiento Urbano.</t>
    </r>
  </si>
  <si>
    <r>
      <t>Justificación de diferencia de avances con respecto a las metas programadas
UR:</t>
    </r>
    <r>
      <rPr>
        <sz val="11"/>
        <color theme="1"/>
        <rFont val="Montserrat"/>
      </rPr>
      <t xml:space="preserve"> 113
A través de la vinculación con diversas instancias en el territorio, se ha logrado apoyar a un mayor número de mujeres ejidatarias para recibir sus documentos agrarios que les otorgan certeza jurídica.</t>
    </r>
  </si>
  <si>
    <r>
      <t>Acciones de mejora para el siguiente periodo
UR:</t>
    </r>
    <r>
      <rPr>
        <sz val="11"/>
        <color theme="1"/>
        <rFont val="Montserrat"/>
      </rPr>
      <t xml:space="preserve"> 113
Siempre se tiene como objetivo optimizar los recursos disponibles para una mayor cobertura de las intervenciones</t>
    </r>
  </si>
  <si>
    <r>
      <t>Acciones realizadas en el periodo
UR:</t>
    </r>
    <r>
      <rPr>
        <sz val="11"/>
        <color theme="1"/>
        <rFont val="Montserrat"/>
      </rPr>
      <t xml:space="preserve"> 320
Durante el tercer trimestre de 2023 el Programa ha beneficiado a 393,321 jóvenes de los cuales 238,742 son mujeres y 154,579 son hombres de entre 18 a 29 años, este dato indica que el 60.7% de las y los jóvenes beneficiarios del Programa durante el periodo mencionado, son mujeres. De manera acumulada, en el periodo de enero a septiembre de 2023, se ha beneficiado a 551,394 jóvenes de los cuales 332,222 son mujeres y 219,172 son hombres, lo que representa que el 60.2% de las y los beneficiarios son mujeres. Cabe señalar que en lo que va de la presente administración, el Programa ha beneficiado a 2,722,737 jóvenes en diversos Centros de Trabajo, de las cuales 1,577,440 son mujeres y 1,145,297 son hombres, lo que representa que el 57.9% de las y los beneficiarios son mujeres.</t>
    </r>
  </si>
  <si>
    <r>
      <t>Justificación de diferencia de avances con respecto a las metas programadas
UR:</t>
    </r>
    <r>
      <rPr>
        <sz val="11"/>
        <color theme="1"/>
        <rFont val="Montserrat"/>
      </rPr>
      <t xml:space="preserve"> 320
Sin información</t>
    </r>
  </si>
  <si>
    <r>
      <t>Acciones de mejora para el siguiente periodo
UR:</t>
    </r>
    <r>
      <rPr>
        <sz val="11"/>
        <color theme="1"/>
        <rFont val="Montserrat"/>
      </rPr>
      <t xml:space="preserve"> 320
Sin información</t>
    </r>
  </si>
  <si>
    <r>
      <t>Acciones realizadas en el periodo
UR:</t>
    </r>
    <r>
      <rPr>
        <sz val="11"/>
        <color theme="1"/>
        <rFont val="Montserrat"/>
      </rPr>
      <t xml:space="preserve"> 222
212 Eventos. Al término del tercer trimestre de 2023 se reportan tres eventos realizados, siendo éstos: 1. Develación del billete de la Lotería Nacional alusivo al Día Internacional de las Personas Trabajadoras del Hogar, el 22 de marzo de 2023, 2. Mesa de diálogo ?Seguimiento a la Hoja de Ruta para la incorporación de las trabajadoras del hogar al régimen obligatorio, convocada por el Instituto Nacional de las Mujeres (INMUJERES), el 21 de abril de 2023, y con participación de instituciones de orden federal y local, así como de organizaciones de la sociedad civil y organizaciones de personas trabajadoras del hogar y 3. Relanzamiento de la campaña de ?ConTratoDigno? por parte de la  Fundación Panamericana para el Desarrollo, (PADF por sus siglas en inglés), el 20 de septiembre de 2023, y con participación de instituciones de orden federal y local, así como de organizaciones de la sociedad civil y organizaciones de personas trabajadoras del hogar.;  206. Reuniones. Al término del tercer;  155 Acciones de Promoción, Asesoría y Sensibilización. Para la certificación de la Norma Mexicana NMX-R-025-SCFI-2015 en Igualdad Laboral y No Discriminación, en el tercer trimestre de 2023 se realizaron 23 acciones de difusión y asesoría en 18 empresas, organizaciones e instituciones públicas y privadas que operan en el país e implementan buenas prácticas laborales y acciones en inclusión, igualdad y no discriminación. Derivado de las asesorías, se beneficiaron un total de 2,405 personas de las cuales 1,187 son mujeres (49.4%) y 1,218 (50.6%) son hombres. De manera acumulada, de enero a septiembre se realizaron 203 acciones de difusión y asesoría en 95 empresas, organizaciones e instituciones públicas y privadas que operan en el país e implementan buenas prácticas laborales y acciones en inclusión, igualdad y no discriminación. Derivado de las asesorías, se beneficiaron un total de 21,602 personas de las cuales 7,243 son mujeres (33.5%) y 14,359(66.5%) son hombres.</t>
    </r>
  </si>
  <si>
    <r>
      <t>Justificación de diferencia de avances con respecto a las metas programadas
UR:</t>
    </r>
    <r>
      <rPr>
        <sz val="11"/>
        <color theme="1"/>
        <rFont val="Montserrat"/>
      </rPr>
      <t xml:space="preserve"> 222
212 Eventos. No se presentan diferencias entre lo realizado y lo programado.;  206 Reuniones. No se presentan diferencias entre lo realizado y lo programado.;  155 Mujeres y Hombres Beneficiados. Para el tercer trimestre los centros de trabajo asesorados corresponden a pequeñas y medianas empresas por lo que no se llegó a la meta programada de población trabajadora beneficiada.;  155 Acciones de Promoción, Asesoría y Sensibilización. Para el tercer trimestre se redoblaron esfuerzos para asesorar y dar a conocer la NMX025 a mas centros de trabajo, por lo que la meta fue superada.;  155 Centros de Trabajo Beneficiados. En virtud de la entrada en vigor del Programa de Verificación Laboral Voluntaria, antesala del Distintivo en Responsabilidad Laboral, la demanda de las asesorías de este mecanismo por parte de los centros de trabajo no fue la esperada para el tercer trimestre.;  154 Sesiones de Red de Vinculación Laboral. Se realizaron 7 sesiones mas de la Red Nacional de Vinculación Labor;  153 Centros de Trabajo Beneficiados. En virtud de la entrada en vigor del Programa de Verificación Laboral Voluntaria, antesala del Distintivo en Responsabilidad Laboral, la demanda de las asesorías de este mecanismo por parte de los centros de trabajo no fue la esperada para el tercer trimestre.</t>
    </r>
  </si>
  <si>
    <r>
      <t>Acciones de mejora para el siguiente periodo
UR:</t>
    </r>
    <r>
      <rPr>
        <sz val="11"/>
        <color theme="1"/>
        <rFont val="Montserrat"/>
      </rPr>
      <t xml:space="preserve"> 222
Sin información</t>
    </r>
  </si>
  <si>
    <r>
      <t>Acciones realizadas en el periodo
UR:</t>
    </r>
    <r>
      <rPr>
        <sz val="11"/>
        <color theme="1"/>
        <rFont val="Montserrat"/>
      </rPr>
      <t xml:space="preserve"> A00
Servicios. Al mes de septiembre de 2023, la Procuraduría concluyo un total 242,735, servicios de procuración de justicia laboral, integrado por 209,843 orientaciones y asesorías (86.4%), 11,049 asistencias en medios alternos de solución de conflictos laborales concluidas (4.6%), 21,151 juicios concluidos (8.7%) y 692 amparos concluidos (0.3%). Del total de servicios terminados, 107,665 estuvieron asociados a la atención de las quejas y solicitudes relacionadas con la mujer trabajadora o beneficiaria (44%). En forma desagregada significaron 91,489 servicios de orientación y asesoría, 4,136 mediaciones (antes conciliación), 11,722 juicios y 318 demandas de amparo. Por otra parte, 135,070 (56%) servicios corresponden a hombres.;  Capacitación. Durante el tercer trimestre del 2023 se obtuvo la participación de 153 personas servidoras públicas capacitadas, en los siguientes programas: Comisión Nacional de Derechos Humanos 4 personas servidoras públicas capacitadas, Instituto Nacional de las Mujeres 149 personas servidoras publicas capacitadas. De ese total 52 fueron hombres y 101 mujeres. Por lo que acumulado al tercer trimestre de 2023 se tuvieron un toal de 229 personas capacitadas, 39 personas capacitadas en el primer trimestre, 37 capacitadas en el segundo trimestre y 153 capacitadas en el tercer trimestre. El acumulado por plataforma es: 1. Consejo Nacional para Prevenir la Discriminación (CONAPRED) 14 personas capacitadas, 2. Comisión nacional de Derechos Humanos (CNDH) 45 personas capacitadas y 3. Inmujeres con 170 personas capacitadas.</t>
    </r>
  </si>
  <si>
    <r>
      <t>Justificación de diferencia de avances con respecto a las metas programadas
UR:</t>
    </r>
    <r>
      <rPr>
        <sz val="11"/>
        <color theme="1"/>
        <rFont val="Montserrat"/>
      </rPr>
      <t xml:space="preserve"> A00
Servicios. Durante el periodo reportado hubo una mayor demanda de mujeres trabajadoras o beneficiarias que requierieron de la Procuraduría 8,939 servicios más de asesorías programadas, apoyo para la resolución pacifica de conflictos a través de la mediación o de representación jurídica respecto de la meta programada, lo que permitió obtener un avance en el cumplimiento del 109.04%.;  Capacitación. Durante el tercer timestre de 2023 se detonó una gran participación en las capacitaciones de Inmujeres, principalmente en los cursos de: Inducción a la igualdad entre hombres y mujeres y Súmate al protocolo. El indicador presenta un porcentaje de cumplimiento del 352.31%, esto como resultado de capacitar a 164 servidores públicos más en este trimestre, respecto de la meta de 65  servidores públicos capacitados.</t>
    </r>
  </si>
  <si>
    <r>
      <t>Acciones de mejora para el siguiente periodo
UR:</t>
    </r>
    <r>
      <rPr>
        <sz val="11"/>
        <color theme="1"/>
        <rFont val="Montserrat"/>
      </rPr>
      <t xml:space="preserve"> A00
Sin información</t>
    </r>
  </si>
  <si>
    <r>
      <t>Acciones realizadas en el periodo
UR:</t>
    </r>
    <r>
      <rPr>
        <sz val="11"/>
        <color theme="1"/>
        <rFont val="Montserrat"/>
      </rPr>
      <t xml:space="preserve"> 114
En el tercer trimestre de 2023, se concluyó con el trámite administrativo para llevar a cabo la contratación de los servicios de capacitación a servidoras y servidores públicos en materia de igualdad de género, a través de cursos y seminarios en modalidad en línea al personal de la Secretaría de Marina (Mujeres y Hombres) adscritos a los diversos Mandos Navales, Direcciones Generales, Direcciones Generales Adjuntas, Unidades y Establecimientos Navales del Área Metropolitana, la cual se llevará a cabo durante los meses de octubre y noviembre del presente año, con lo cual se impactará a 5,400 mujeres y 4,600 hombres. Asimismo, se continua con el trámite administrativo para la contratación de servicios de impresión y elaboración de material informativo en materia de Igualdad de Género para atenciones de las diversas Unidades Operativas y Establecimientos Administrativos de la SEMAR, de acuerdo a lo establecido a la Ley General de Adquisiciones, Arrendamiento y Servicios del Sector Público, con lo que se tiene programado adquirir y distribuir 35,000 artículos de difusión en materia de Igualdad de Género, durante los meses de agosto y octubre del presente año, con mayor énfasis en las mujeres de la institución. Por otra parte, se continua con el trámite administrativo para llevar a cabo la contratación de los servicios de sensibilización a servidoras y servidores públicos en materia de igualdad de género, a través de una campaña integral de concientización a fin de fomentar un cambio de cultura a favor de la igualdad sustantiva entre mujeres y hombres, así como la erradicación de la violencia contra las mujeres, con lo cual se estima impactar a 1,350 mujeres y 520 hombres que laboran en la Institución. </t>
    </r>
  </si>
  <si>
    <r>
      <t>Justificación de diferencia de avances con respecto a las metas programadas
UR:</t>
    </r>
    <r>
      <rPr>
        <sz val="11"/>
        <color theme="1"/>
        <rFont val="Montserrat"/>
      </rPr>
      <t xml:space="preserve"> 114
Durante el tercer trimestre del presente año, se concluyó con el trámite administrativo para llevar a cabo la contratación de los servicios de capacitación a servidoras y servidores públicos en materia de igualdad de género. Asimismo, se continúa con el trámite administrativo para la contratación de servicios de impresión y elaboración de material informativo en materia de Igualdad de Género. Por otra parte, se continúa con el trámite administrativo para llevar a cabo la contratación de los servicios de sensibilización y concientización a servidoras y servidores públicos en materia de igualdad de género.</t>
    </r>
  </si>
  <si>
    <r>
      <t>Acciones de mejora para el siguiente periodo
UR:</t>
    </r>
    <r>
      <rPr>
        <sz val="11"/>
        <color theme="1"/>
        <rFont val="Montserrat"/>
      </rPr>
      <t xml:space="preserve"> 114
Es necesario e indispensable seguir contando con presupuesto etiquetado en materia de Igualdad de Género, con lo cual se podrá mantener la continuidad de la capacitación al personal naval en los temas de igualdad de género, con la finalidad de fortalecer el cambio de cultura institucional a favor de la igualdad sustantiva entre mujeres y hombres, dentro y fuera de la institución, en el entorno social y familiar de las mujeres y los hombres navales; así como para la llevar a cabo la contratación de los servicios de impresión y elaboración de material informativo en materia de Igualdad de Género, con la finalidad de fortalecer el cambio de cultura institucional a favor de la igualdad sustantiva entre mujeres y hombres dentro y fuera de la institución, con mayor énfasis en las mujeres de la institución. Por otra parte, continuar con la contratación de los servicios de especialistas en desarrollo del tema de sensibilización, con la finalidad de fortalecer el cambio de cultura institucional a favor de la igualdad sustantiva entre mujeres y hombres dentro y fuera de la institución.</t>
    </r>
  </si>
  <si>
    <r>
      <t>Acciones realizadas en el periodo
UR:</t>
    </r>
    <r>
      <rPr>
        <sz val="11"/>
        <color theme="1"/>
        <rFont val="Montserrat"/>
      </rPr>
      <t xml:space="preserve"> 310
En la Dirección General de Promoción de la Salud se implementan acciones de promoción de la salud a través de eventos para la promoción de una alimentación correcta y consumo de agua, para promover la actividad física, así como acciones de lactancia materna y alimentación complementaria correcta y del rescate de la cultura alimentaria tradicional, así como temas de higiene.  Lo anterior coadyuva a las acciones en salud a través de un proceso incluyente y educativo en los temas antes mencionados, con la finalidad de que la población beneficiada adopte estilos de vida saludable.  
</t>
    </r>
    <r>
      <rPr>
        <b/>
        <sz val="10"/>
        <rFont val="Montserrat"/>
      </rPr>
      <t>UR:</t>
    </r>
    <r>
      <rPr>
        <sz val="11"/>
        <color theme="1"/>
        <rFont val="Montserrat"/>
      </rPr>
      <t xml:space="preserve"> O00
Durante el tercer trimestre 2023, se dio continuidad a las acciones de tamizaje en búsqueda de enfermedades Cardiometabólicas particularmente (diabetes mellitus, hipertensión arterial, obesidad y dislipidemias), al respecto se alcanzó un tamizaje de 8,411,322 detecciones de ECM a mujeres de 20 años y más responsabilidad de los 32 servicios estatales de salud, de las cuales 1,915,823 fueron positivas y 6,495,499 negativas.  </t>
    </r>
  </si>
  <si>
    <r>
      <t>Justificación de diferencia de avances con respecto a las metas programadas
UR:</t>
    </r>
    <r>
      <rPr>
        <sz val="11"/>
        <color theme="1"/>
        <rFont val="Montserrat"/>
      </rPr>
      <t xml:space="preserve"> 310
En el tercer trimestre de 2023 se han atendido a un total de 2,852,190 personas, siendo 1,817,891 mujeres y 1,034,299 hombres a través de las acciones de promoción de la salud, son personas impactadas con estrategias educativas en estilos de vida saludable en temas de alimentación correcta y consumo de agua simple potable, de promoción de actividad física, de cultura alimentaria tradicional, lactancia materna exclusiva y alimentación complementaria, así como temas de higiene.  La meta acumulada planeada para el tercer trimestre 2023 es del 65%, de acuerdo a la información preliminar se alcanzó 61.7%, el motivo puede deberse a que se trata de información preliminar debido a que no se alcanza el registro total de todas las jurisdicciones al corte del 30 de septiembre de 2023.  
</t>
    </r>
    <r>
      <rPr>
        <b/>
        <sz val="10"/>
        <rFont val="Montserrat"/>
      </rPr>
      <t>UR:</t>
    </r>
    <r>
      <rPr>
        <sz val="11"/>
        <color theme="1"/>
        <rFont val="Montserrat"/>
      </rPr>
      <t xml:space="preserve"> O00
Durante el tercer trimestre 2023, las acciones de tamizaje oportuno a mujeres de 20 años y más responsabilidad de las 32 servicios estatales de salud, han permito la identificación temprano de los factores de riesgo para desarrollar enfermedades Cardiometabólicas, particularmente (diabetes mellitus, hipertensión arterial, obesidad y dislipidemias). Esto es fundamental para realizar la atención integral a mujeres de 20 años y más en relación al tamizaje temprano, diagnóstico oportuno y tratamiento, con la cual se puede evitar la aparición de las complicaciones propias de estas enfermedades. </t>
    </r>
  </si>
  <si>
    <r>
      <t>Acciones de mejora para el siguiente periodo
UR:</t>
    </r>
    <r>
      <rPr>
        <sz val="11"/>
        <color theme="1"/>
        <rFont val="Montserrat"/>
      </rPr>
      <t xml:space="preserve"> 310
Los responsables estatales del Programa, identifican la importancia de incluir la igualdad de género en el desarrollo de los eventos educativos dirigidos a la población.
</t>
    </r>
    <r>
      <rPr>
        <b/>
        <sz val="10"/>
        <rFont val="Montserrat"/>
      </rPr>
      <t>UR:</t>
    </r>
    <r>
      <rPr>
        <sz val="11"/>
        <color theme="1"/>
        <rFont val="Montserrat"/>
      </rPr>
      <t xml:space="preserve"> O00
Para el tercer trimestre 2023 se dieron continuidad a las acciones de tamizaje de enfermedades Cardiometabólicas (diabetes mellitus, hipertensión arterial, obesidad y dislipidemias) dirigido a la población de 20 años y más responsabilidad de los servicios estatales de salud, particularmente a mujeres de 20 años y más. Es por ello que se mantendrá el fortalecimiento de este tamizaje para el cierre del ejercicio 2023, haciendo particular énfasis en los hombres de 20 años y más que acuden a las unidades de salud del primer nivel de atención. </t>
    </r>
  </si>
  <si>
    <r>
      <t>Acciones realizadas en el periodo
UR:</t>
    </r>
    <r>
      <rPr>
        <sz val="11"/>
        <color theme="1"/>
        <rFont val="Montserrat"/>
      </rPr>
      <t xml:space="preserve"> NCD
El Instituto continúa con la atención de pacientes con insuficiencia respiratoria grave que requieren de cuidados intensivos y de ventilación mecánica invasiva y ha reestablecido la atención en consulta externa en algunos servicios. En la Acción 312 Atención a Cáncer Pulmonar en Mujeres, fue posible incluir 14 mujeres con diagnóstico mutacional EGFR para iniciar su tratamiento. Y se entregó tratamiento dirigido a 107 mujeres quienes a más de 12 meses de haber sido diagnosticadas con cáncer y mutación del gen EGFR. En la Acción 313 Atención Integral de Mujeres con Asma; la atención de consulta externa ha sido restablecida, aunque la Clínica de Asma aún está limitada por espacio físico para otorgar consulta, sin embargo, continua con la entrega de medicamentos. Es así como se entregó medicamento a 158 mujeres a fin de continuar con su adherencia al tratamiento.    En cuanto a la Acción 314 Atención a las mujeres con enfermedad pulmonar intersticial difusa (EPID): Neumonitis por hipersensibilidad y secundaria a enfermedad autoinmunes/ reumatológicas, ha iniciado la atención médica presencial. Se continua con la entrega de medicamento a 603 mujeres. Se logró atender a 148 mujeres para diagnóstico diferencial en este ejercicio. Se realizaron pruebas de función respiratorias a 823 mujeres.
</t>
    </r>
    <r>
      <rPr>
        <b/>
        <sz val="10"/>
        <rFont val="Montserrat"/>
      </rPr>
      <t>UR:</t>
    </r>
    <r>
      <rPr>
        <sz val="11"/>
        <color theme="1"/>
        <rFont val="Montserrat"/>
      </rPr>
      <t xml:space="preserve"> NCG
Este presupuesto fue utilizado en este 3er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12 años el programa ha contribuido a mantener la infraestructura para la realización de mastografías y otros estudios complementarios de la misma, incluyendo ultrasonido mamario, marcajes, drenajes percutáneos, biopsias de mama (por aspiración guiadas) y resonancias magnéticas. Paralelamente se ha implementado la infraestructura requerida para realizar tamizaje de cáncer cérvico-uterino mediante citología cervical y detección del ADN del virus del papiloma humano (VPH), inicialmente mediante captura de híbridos y ahora mediante técnicas de PCR, a todas las personas beneficiarias que lo soliciten. Asimismo, se ha completado la infraestructura para establecer los diagnósticos definitivos de lesiones del tracto genital inferior y brindar tratamiento ambulatorio (en la mayoría de los casos) a quienes resulten afectadas de lesiones precursoras / preinvasoras, o cáncer cérvico-uterino. Referente a la tercera acción, consistente en brindar capacitación al personal involucrado en el tema de salud materna, sexual y reproductiva, se vislumbra que en el siguiente trimestre se concrete la contratación de cursos para capacitar, principalmente, a  técnicas y técnicos radiólogos, médicas y médicos residentes y/o especialistas adscritos al Departamento de Radiología e Imagen.
</t>
    </r>
    <r>
      <rPr>
        <b/>
        <sz val="10"/>
        <rFont val="Montserrat"/>
      </rPr>
      <t>UR:</t>
    </r>
    <r>
      <rPr>
        <sz val="11"/>
        <color theme="1"/>
        <rFont val="Montserrat"/>
      </rPr>
      <t xml:space="preserve"> NDE
La principal acción realizada a partir del primer semestre y que ha ido incrementándose paulatinamente en el tercer trimestre es la apertura de consultas vespertinas para algunas especialidades.
</t>
    </r>
    <r>
      <rPr>
        <b/>
        <sz val="10"/>
        <rFont val="Montserrat"/>
      </rPr>
      <t>UR:</t>
    </r>
    <r>
      <rPr>
        <sz val="11"/>
        <color theme="1"/>
        <rFont val="Montserrat"/>
      </rPr>
      <t xml:space="preserve"> L00
Planificación Familiar. En el tercer trimestre de 2023 las principales acciones realizadas se enfocaron en reuniones de trabajo y de coordinación con los Líderes Estatales, instrumentación de la Estrategia de Capacitación-sensibilización en la aplicación del implante subdérmico de Levonorgestrel, actividades de capacitación, acciones para difusión, además del seguimiento a la situación de abasto de insumos anticonceptivos.;  Igualdad de Género en Salud. Para el 3er trimestre del año no se programaron avances en 2 indicadores, ya que son de reporte anual, esto debido a la distribución y los tiempos de ministración del recurso en las entidades federa</t>
    </r>
  </si>
  <si>
    <r>
      <t>Justificación de diferencia de avances con respecto a las metas programadas
UR:</t>
    </r>
    <r>
      <rPr>
        <sz val="11"/>
        <color theme="1"/>
        <rFont val="Montserrat"/>
      </rPr>
      <t xml:space="preserve"> NCD
El Porcentaje de mujeres a las que se les otorgó tratamiento dirigido por presentar mutaciones del gen EGFR registró un avance de 73.7%, mostró disminución de 12 puntos porcentuales respecto a lo programado. Porcentaje de mujeres que superan la media de sobrevida por recibir tratamiento registró un avance de 51.2% mostrando incremento de 22.6 puntos porcentuales respecto a lo programado (indicador de recién Inclusión). Porcentaje de mujeres con diagnóstico de asma a las que se les otorgó consulta y tratamiento gratuito, reflejó un avance de 11.9% mostró disminución de 14.1 puntos porcentuales respecto a lo programado, toda vez que el número de consulta en la clínica de Asma fue inferior a lo programado al estar limitado el espacio físico para otorgar consulta, impactando en el avance del indicador. Porcentaje de mujeres con EPID a quienes se les realizaron pruebas de función respiratoria de seguimiento gratuitas registró un avance de 29.9% mostrando disminución de 47.4 puntos porcentuales respecto a lo programado, sin embargo, el número de mujeres atendidas fue mayor, impactando en el resultado del indicador. Porcentaje de mujeres a quienes se les realizaron estudios gratuitos para diagnóstico diferencial mostró un avance de 20.0% reflejando incremento de 9.5 puntos porcentuales respecto a lo programado; Porcentaje de mujeres con diagnóstico de EPID a las que se les otorgó tratamiento gratuito mostró un avance de 21.9 reflejando disminución de 52.8 puntos porcentuales respecto a lo programado debido a que el número de mujeres atendidas en consulta externa con diagnóstico de EPID fue mayor a lo programado y por ende impacta en el resultado.
</t>
    </r>
    <r>
      <rPr>
        <b/>
        <sz val="10"/>
        <rFont val="Montserrat"/>
      </rPr>
      <t>UR:</t>
    </r>
    <r>
      <rPr>
        <sz val="11"/>
        <color theme="1"/>
        <rFont val="Montserrat"/>
      </rPr>
      <t xml:space="preserve"> NCG
En este trimestre no hubo diferencias ya que nuestras metas fueron más de lo programado, aunado a la importante reducción de las actividades de nuestro programa durante la pandemia, durante el primer trimestre de este año se ha observado una tendencia a la recuperación en citologías cervicales, ya que del total de estudios programados se alcanzó el (97.33%), y una recuperación completa en mastografías, ya que el total de estudios realizados excedió a la meta establecida para el periodo (93.18%).  Sin embargo, hay que considerar que las metas establecidas para este año son inferiores a las correspondientes a los años previos a la pandemia y que persiste el riesgo de que puedan presentarse nuevos eventos que limiten la expansión de actividades.
</t>
    </r>
    <r>
      <rPr>
        <b/>
        <sz val="10"/>
        <rFont val="Montserrat"/>
      </rPr>
      <t>UR:</t>
    </r>
    <r>
      <rPr>
        <sz val="11"/>
        <color theme="1"/>
        <rFont val="Montserrat"/>
      </rPr>
      <t xml:space="preserve"> NDE
En el periodo de enero a septiembre de este año se ha conseguido un incremento relativo de 16.7% en el total de consultas con respecto de lo observado en el 3er trimestre del año 2022: 75086 consultas totales en 2022 y 87608 en 2023. En cuanto a las consultas de alta especialidad dirigidas a mujeres, naturalmente también se observa un incremento en este periodo de 2023 en que se tuvo un total de 79986 consultas a mujeres, mientras que en 2022 en el periodo correspondiente la cifra fue de 67803, es decir un aumento del 18%.  
</t>
    </r>
    <r>
      <rPr>
        <b/>
        <sz val="10"/>
        <rFont val="Montserrat"/>
      </rPr>
      <t>UR:</t>
    </r>
    <r>
      <rPr>
        <sz val="11"/>
        <color theme="1"/>
        <rFont val="Montserrat"/>
      </rPr>
      <t xml:space="preserve"> L00
Planificación Familiar. El principal obstáculo para informar el avance real del componente de PFA lo constituye el rezago y la falta de oportunidad que presenta la plataforma que instrumentó la Dirección General de Información en Salud (DGIS), fuente principal de información para el seguimiento del componente.;  Igualdad de Género en Salud. Se han capacitado un total de 7,640 personas pertenecientes a SESAs y a la Secretaría de Salud federal, el 41% de las capacitaciones fueron en modalidad virtual o a distancia, algunas de ellas especializadas y otras en temas generales sobre género en salud, derechos humanos e igualdad laboral/cultura institucional.;  Salud Sexual y Reproductiva. El principal obstáculo para informar el avance real del componente de SSRA lo constituye el rezago y la falta de oportunidad que presenta la plataforma que instrumentó la Dirección General de Información en Salud (DGIS), fuente principal de información para el seguimiento del componente. El rezago o desfase ;  Violencia Int</t>
    </r>
  </si>
  <si>
    <r>
      <t>Acciones de mejora para el siguiente periodo
UR:</t>
    </r>
    <r>
      <rPr>
        <sz val="11"/>
        <color theme="1"/>
        <rFont val="Montserrat"/>
      </rPr>
      <t xml:space="preserve"> NCD
El Instituto continúa otorgando atención médica especializada de mujeres con diagnóstico de enfermedades respiratorias objeto del programa.
</t>
    </r>
    <r>
      <rPr>
        <b/>
        <sz val="10"/>
        <rFont val="Montserrat"/>
      </rPr>
      <t>UR:</t>
    </r>
    <r>
      <rPr>
        <sz val="11"/>
        <color theme="1"/>
        <rFont val="Montserrat"/>
      </rPr>
      <t xml:space="preserve"> NCG
Se pretende continuar restableciendo y reforzando las actividades permanentes del Programa de Salud Materna, Sexual y Reproductiva, gradualmente y en coordinación con las actividades generales del Instituto. Se continuará promoviendo la realización de mastografías de tamizaje y citologías. Se han iniciado actividades de difusión del programa a través de las publicaciones que realiza la Dirección de Comunicación Institucional y Social del Instituto y se vislumbra capacitar/actualizar a las personas prestadoras de servicios que participan activamente o participarán en el desarrollo del Programa.
</t>
    </r>
    <r>
      <rPr>
        <b/>
        <sz val="10"/>
        <rFont val="Montserrat"/>
      </rPr>
      <t>UR:</t>
    </r>
    <r>
      <rPr>
        <sz val="11"/>
        <color theme="1"/>
        <rFont val="Montserrat"/>
      </rPr>
      <t xml:space="preserve"> NDE
La necesidad de restringir el número de pacientes obstétricas con patología compleja, debido a la saturación de la terapia neonatal, cuya ocupación ha sido de entre 91 y 104% a lo largo de todos estos meses
</t>
    </r>
    <r>
      <rPr>
        <b/>
        <sz val="10"/>
        <rFont val="Montserrat"/>
      </rPr>
      <t>UR:</t>
    </r>
    <r>
      <rPr>
        <sz val="11"/>
        <color theme="1"/>
        <rFont val="Montserrat"/>
      </rPr>
      <t xml:space="preserve"> L00
Salud Sexual y Reproductiva. En el cuarto trimestre de 2023 las actividades se concentrarán en dar seguimiento al cierre de las actividades comprometidas por los Servicios Estatales de Salud en su Programa Anual de Trabajo, orientadas a incrementar la cobertura y la calidad de los servicios de salud sexual y reproductiva para adolescentes con énfasis en el impulso al Servicio Amigable Itinerante EDUSEX, al registro correcto y oportuno de las atenciones que se proporcionan en los Servicios Amigables y en la conclusión de la comprobación del gasto del ejercicio fiscal 2022.  El CNEGSR concluirá los documentos técnicos comprometidos en el Programa Anual de Trabajo, orientados a apoyar a los Servicios Estatales de Salud en la organización y operación de los servicios de salud sexual y reproductiva para adolescentes, de manera específica en la actualización del Modelo de Atención Integral en Salud Sexual y Reproductiva para Adolescentes (MAISSRA).  ;  Cáncer de la Mujer. Se realizará capaci;  Planificación Familiar. Para el cuarto trimestre del año se impulsarán las acciones programadas en los temas de capacitación, supervisión y de vasectomía sin bisturí. Adicionalmente, se fortalecerán las acciones orientadas al aseguramiento de insumos anticonceptivos para la prestación de servicios de salud.
</t>
    </r>
    <r>
      <rPr>
        <b/>
        <sz val="10"/>
        <rFont val="Montserrat"/>
      </rPr>
      <t>UR:</t>
    </r>
    <r>
      <rPr>
        <sz val="11"/>
        <color theme="1"/>
        <rFont val="Montserrat"/>
      </rPr>
      <t xml:space="preserve"> M7F
Es necesario sensibilizar a las autoridades y personal de instituciones gubernamentales y organizaciones sociales sobre la importancia de recibir capacitación para manejar modelos de intervención en violencia, salud mental y adicciones con perspectiva de género para dar mejor atención a la población.</t>
    </r>
  </si>
  <si>
    <r>
      <t>Acciones realizadas en el periodo
UR:</t>
    </r>
    <r>
      <rPr>
        <sz val="11"/>
        <color theme="1"/>
        <rFont val="Montserrat"/>
      </rPr>
      <t xml:space="preserve"> K00
Hasta el tercer trimestre de 2023, se proporcionó tratamiento con antirretrovirales (TAR) a un total de 27,452 mujeres, con lo cual se logró un avance de 79.9%, respecto de las mujeres que se encuentran en atención (34,371) y un porcentaje de cumplimiento de 93.3% respecto de la meta trimestral y anual programada (85.6%).   El motivo de reportar en el avance trimestral un denominador distinto al programado  se es porque las metas establecidas son derivadas de una estimación y lo observado cada trimestre, se refiere a los datos registrados en el sistema nominal de personas en tratamiento.
</t>
    </r>
    <r>
      <rPr>
        <b/>
        <sz val="10"/>
        <rFont val="Montserrat"/>
      </rPr>
      <t>UR:</t>
    </r>
    <r>
      <rPr>
        <sz val="11"/>
        <color theme="1"/>
        <rFont val="Montserrat"/>
      </rPr>
      <t xml:space="preserve"> NDE
En este periodo de Enero a Septiembre de 2023, 13 mujeres con VIH resolvieron su embarazo, y se continúa su seguimiento de sus recién nacidos para descartar la transmisión vertical del virus. La cobertura de estudios en mujeres fue de 8288 tanto para VIH y otras ITS, a los hombres se le realizaron 1131 estudios.
</t>
    </r>
    <r>
      <rPr>
        <b/>
        <sz val="10"/>
        <rFont val="Montserrat"/>
      </rPr>
      <t>UR:</t>
    </r>
    <r>
      <rPr>
        <sz val="11"/>
        <color theme="1"/>
        <rFont val="Montserrat"/>
      </rPr>
      <t xml:space="preserve"> NBD
La ejecución del Programa P016 Prevención y atención de VIH/SIDA y otras ITS en el Hospital General de México tiene una asignación de recursos para el ejercicio de 2023 de $ 1,541,776.40 y acciones específicas para la detección y seguimiento de pacientes mujeres con VIH/SIDA y otras ITS, por lo tanto, se encuentran asignados los recursos en el Presupuesto de la Institución.
</t>
    </r>
    <r>
      <rPr>
        <b/>
        <sz val="10"/>
        <rFont val="Montserrat"/>
      </rPr>
      <t>UR:</t>
    </r>
    <r>
      <rPr>
        <sz val="11"/>
        <color theme="1"/>
        <rFont val="Montserrat"/>
      </rPr>
      <t xml:space="preserve"> NBV
Se continuó con el programa de detección de VIH y sífilis en pacientes de primer ingreso al INCan, a través de pruebas rápidas. En el tercer trimestre del año 2023 se realizaron 1,469 pruebas rápidas de los servicios de la Clínica de Displasias, Ginecología, Hemato-oncología, y la Clínica de Tumores Germinales del Servicio de Urología.  Como resultado de las pruebas rápidas tomadas durante el tercer trimestre del 2023 los resultados son los siguientes:  En la Clínica de Displasias y Ginecología se realizaron 912 pruebas, siendo 4 de ellas positivas a sífilis, (se les dio seguimiento ninguna de ellas era activa).  En Tumores Germinales se realizaron 65 pruebas = (0) positivas.   En la Unidad Funcional de Hemato-oncología se realizaron 492 pruebas (236 mujeres (1) positiva VIH y 256 hombres (5) positivos a VIH).  Se ingresaron 48 pacientes a la Clínica de Sarcoma de Kaposi, de ellos 8 se les prescribió Valganciclovir 450mg cada 12 horas.  La Clínica ha continuado recibiendo pacientes referidos de los Centros de Atención para personas que viven con VIH (Clínica Especializada Condesa CDMX y Capacits Estado de México), y continuarán su atención para el ejercicio 2023.   Se continúa dando atención especializada a pacientes con SIDA que ingresan al protocolo: ?Supresión de la carga viral del HVH-8 antes del inicio.   Se estandarizó el tamizaje para lesiones anales asociados con VIH dela Clínica de Cáncer y Sida en mujeres y hombres.  Se tamizan 165 mensuales y se realizan procedimientos terapéuticos en 20 cada mes.  
</t>
    </r>
    <r>
      <rPr>
        <b/>
        <sz val="10"/>
        <rFont val="Montserrat"/>
      </rPr>
      <t>UR:</t>
    </r>
    <r>
      <rPr>
        <sz val="11"/>
        <color theme="1"/>
        <rFont val="Montserrat"/>
      </rPr>
      <t xml:space="preserve"> NCD
El Centro de Investigación en Enfermedades Infecciosas (CIENI), es el encargado de la atención a los pacientes con VIH/SIDA y otras enfermedades infecciosas. es un centro de excelencia en atención clínica y psicosocial multidisciplinaria, en diagnóstico virológico e investigación Es así que la atención de los médicos tratantes del CIENI ha refrendado su compromiso de brindar atención especializada en salud respiratoria y enfermedades infecciosas como el virus de VIH y SARS-CoV-2. Durante el tercer trimestre se logró proporcionar atención clínica a 1894 mujeres en las diferentes especialidades que otorga el CIENI. Se realizaron 13,407 estudios en el laboratorio de diagnóstico virológico (LDV-CIENI), permitiendo a las mujeres tengan acceso a servicios de laboratorio, diagnóstico para su seguimiento clínico y detección. Se otorgaron servicios de consejería en VIH a 850 mujeres. Se impartió a 2,044 mujeres cursos de educación para la salud en VIH con el objetivo de disminuir las conductas de riesgo y aumentar la adherencia al tratamiento y seguimiento. Referente al egreso por mejoría en mujeres que viven con VIH, egresaron 3</t>
    </r>
  </si>
  <si>
    <r>
      <t>Justificación de diferencia de avances con respecto a las metas programadas
UR:</t>
    </r>
    <r>
      <rPr>
        <sz val="11"/>
        <color theme="1"/>
        <rFont val="Montserrat"/>
      </rPr>
      <t xml:space="preserve"> K00
El motivo de reportar en el avance trimestral un denominador distinto al programado  se es porque las metas establecidas son derivadas de una estimación y lo observado cada trimestre, se refiere a los datos registrados en el sistema nominal de personas en tratamiento.
</t>
    </r>
    <r>
      <rPr>
        <b/>
        <sz val="10"/>
        <rFont val="Montserrat"/>
      </rPr>
      <t>UR:</t>
    </r>
    <r>
      <rPr>
        <sz val="11"/>
        <color theme="1"/>
        <rFont val="Montserrat"/>
      </rPr>
      <t xml:space="preserve"> NDE
En este trimestre no se llegó a la meta programada en la resolución del  embarazo de pacientes que viven con VIH, faltaron 4 nacimientos en este periodo.
</t>
    </r>
    <r>
      <rPr>
        <b/>
        <sz val="10"/>
        <rFont val="Montserrat"/>
      </rPr>
      <t>UR:</t>
    </r>
    <r>
      <rPr>
        <sz val="11"/>
        <color theme="1"/>
        <rFont val="Montserrat"/>
      </rPr>
      <t xml:space="preserve"> NBD
Acciones Afirmativas con los recursos asignados al Programa P016 ?Prevención y atención del VIH/SIDA y otras ITS? se reporta la productividad acumulada al mes de septiembre: Consultas 3,801, 1,465 Primera vez y 2,336 Subsecuente; 269 Ingresos Hospitalarios; 276 Egresos Hospitalarios; 5,532 Días Estancia; 20.04 Promedio Días Estancia; 4,825 Días Paciente; 6,647 Días Cama; 72.59 Porcentaje de Ocupación Hospitalaria. Fueron realizados 6, 038 Estudios de VIH/SIDA y otras ITS, a 3,440 mujeres y 2,598 hombres. Fueron 196 Estudios positivos de VIH/SIDA y otras ITS, 54 mujeres y 142 Hombres. Educación para la Salud: 7, 793 alumnos 5,490 mujeres y 2,303 hombres  El indicador Porcentaje de Pacientes Mujeres Detectadas con VIH/SIDA y Otras ITS, alcanzó un resultado de (54/3,440)=1.6 %, es un décimo mayor a la meta programada de (48/3,140)=1.5%, por lo que el nivel de cumplimiento quedo en 106.7%, el indicador quedo por arriba por una décima a la meta programada; así mismo las variables absolutas se incrementaron, la variable V1, en 6 mujeres más, respecto a la meta programada y la variable V2, fueron 300 mujeres más que se realizaron la prueba, esto debido a la gratuidad en la atención médica hospitalaria, que continua aumentando la demanda de atención. El indicador Porcentaje de Mujeres Satisfechas con la Atención Médica Recibida, tiene una meta anual de (182/197)=92.4%, su reporte es de forma semestral y anual.   Cabe destacar que en el género masculino se programaron para la prueba de VIH un total de 2,598 de las cuales resultaron positivo 142 varones alcanzando un índice del (142/2,598) =5.5% lo que se observa es que en el género masculino se refleja un índice más alto de portadores.  De manera general las personas que fueron programadas hasta septiembre de 2023 para la prueba de VIH en el Hospital fue de 6,038, de las cuales resultaron positivo 196, alcanzando un índice del (196/6,038) = 3.2%.
</t>
    </r>
    <r>
      <rPr>
        <b/>
        <sz val="10"/>
        <rFont val="Montserrat"/>
      </rPr>
      <t>UR:</t>
    </r>
    <r>
      <rPr>
        <sz val="11"/>
        <color theme="1"/>
        <rFont val="Montserrat"/>
      </rPr>
      <t xml:space="preserve"> NBV
Sin información
</t>
    </r>
    <r>
      <rPr>
        <b/>
        <sz val="10"/>
        <rFont val="Montserrat"/>
      </rPr>
      <t>UR:</t>
    </r>
    <r>
      <rPr>
        <sz val="11"/>
        <color theme="1"/>
        <rFont val="Montserrat"/>
      </rPr>
      <t xml:space="preserve"> NCD
El indicador porcentaje de mujeres que viven con VIH atendidas en consulta externa, teleconsulta y/o interconsultas en las diferentes especialidades que otorga el CIENI, mostró un cumplimiento del 20.0% alcanzando la meta programada; el indicador porcentaje de mujeres que viven con VIH a quienes se les realizó al menos un estudio en el Laboratorio de Diagnóstico Virológico, mostró un cumplimiento del 30.0%, mostrando una disminución de .7 puntos porcentuales respecto a la meta de 30.7%; el indicador porcentaje de mujeres que recibieron una consejería en VIH, mostró un cumplimiento del 45.1%, reflejó una disminución de 10.6 puntos respecto a la meta de 55.7%; el indicador porcentaje de mujeres a quienes se les proporcionó algún curso de educación para la salud en VIH, mostró un cumplimiento de 70.6% reflejando una disminución de 2.5 puntos respecto a meta de 73.1%, el indicador porcentaje de egresos por mejoría en mujeres que viven con VIH atendidas en hospitalización registró un cumplimiento de 15.9% respecto a la meta programada de 55.6%, mostrando una disminución de 39.7 puntos. Es propicio mencionar que el comportamiento de este indicador depende del ingreso de pacientes COVID-19 y VIH. En estos tres indicadores el número de mujeres atendidas y población atendida fue mayor a lo programado, por ende, hubo avance sin embargo este comportamiento impactó en el porcentaje de cumplimiento de los mismos. El porcentaje de mujeres quienes participan en los protocolos clave de investigación en VIH del CIENI alcanzó un cumplimiento del 17.0% mostrando un incrementó de 3.2 puntos re</t>
    </r>
  </si>
  <si>
    <r>
      <t>Acciones de mejora para el siguiente periodo
UR:</t>
    </r>
    <r>
      <rPr>
        <sz val="11"/>
        <color theme="1"/>
        <rFont val="Montserrat"/>
      </rPr>
      <t xml:space="preserve"> K00
Ninguna
</t>
    </r>
    <r>
      <rPr>
        <b/>
        <sz val="10"/>
        <rFont val="Montserrat"/>
      </rPr>
      <t>UR:</t>
    </r>
    <r>
      <rPr>
        <sz val="11"/>
        <color theme="1"/>
        <rFont val="Montserrat"/>
      </rPr>
      <t xml:space="preserve"> NDE
Se continúa con las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r>
      <rPr>
        <b/>
        <sz val="10"/>
        <rFont val="Montserrat"/>
      </rPr>
      <t>UR:</t>
    </r>
    <r>
      <rPr>
        <sz val="11"/>
        <color theme="1"/>
        <rFont val="Montserrat"/>
      </rPr>
      <t xml:space="preserve"> NBD
En materia de orientación, educación y prevención sobre la salud de la población, es una oportunidad que las Instituciones de la Salud tienen, ya que es uno de los canales más adecuados para orientar, enfocar, abordar y transmitir estos conocimientos en lenguaje ciudadano con el propósito de abatir los índices de pacientes infectados por VIH/SIDA y otros ITS. Sin embargo, el obstáculo al que se enfrentan las Instituciones son los recursos disponibles para realizar estas actividades y ampliar la cobertura en la atención, por lo tanto, el objetivo principal es la educación en la prevención de la salud.
</t>
    </r>
    <r>
      <rPr>
        <b/>
        <sz val="10"/>
        <rFont val="Montserrat"/>
      </rPr>
      <t>UR:</t>
    </r>
    <r>
      <rPr>
        <sz val="11"/>
        <color theme="1"/>
        <rFont val="Montserrat"/>
      </rPr>
      <t xml:space="preserve"> NBV
Sin información
</t>
    </r>
    <r>
      <rPr>
        <b/>
        <sz val="10"/>
        <rFont val="Montserrat"/>
      </rPr>
      <t>UR:</t>
    </r>
    <r>
      <rPr>
        <sz val="11"/>
        <color theme="1"/>
        <rFont val="Montserrat"/>
      </rPr>
      <t xml:space="preserve"> NCD
El Instituto, en específico el Centro de Investigación en Enfermedades Infecciosas continuará con las acciones implementadas para atender a las mujeres que viven con VIH/sida que les permita tener control, atención médica, adherencia al tratamiento y seguimiento.</t>
    </r>
  </si>
  <si>
    <r>
      <t>Acciones realizadas en el periodo
UR:</t>
    </r>
    <r>
      <rPr>
        <sz val="11"/>
        <color theme="1"/>
        <rFont val="Montserrat"/>
      </rPr>
      <t xml:space="preserve"> R00
Durante el tercer trimestre del ciclo presupuestario 2023 se programaron 864,589 mujeres embarazadas, sin derechohabientica  de las áreas de responsabilidad de la Secretaria de Salud,  para la aplicación de la vacuna contra la influenza estacional durante los meses de octubre, noviembre y diciembre de 2023.</t>
    </r>
  </si>
  <si>
    <r>
      <t>Justificación de diferencia de avances con respecto a las metas programadas
UR:</t>
    </r>
    <r>
      <rPr>
        <sz val="11"/>
        <color theme="1"/>
        <rFont val="Montserrat"/>
      </rPr>
      <t xml:space="preserve"> R00
La campaña de vacunación contra la influenza estacional 2023-2024 se realizará durante los meses de octubre-diciembre 2023 y enero-marzo 2024, se espera vacunar al 95% (821,360) de las mujeres embarazadas, sin derechohabientica de las áreas de responsabilidad de la Secretaria de Salud, durante los meses de octubre-diciembre 2023. </t>
    </r>
  </si>
  <si>
    <r>
      <t>Acciones de mejora para el siguiente periodo
UR:</t>
    </r>
    <r>
      <rPr>
        <sz val="11"/>
        <color theme="1"/>
        <rFont val="Montserrat"/>
      </rPr>
      <t xml:space="preserve"> R00
Se espera aplicar la vacuna contra la influenza estacional al 95% de las mujeres embarazadas de las áreas de responsabilidad de la Secretaria de Salud, durante los meses de octubre, noviembre y diciembre de 2023.</t>
    </r>
  </si>
  <si>
    <r>
      <t xml:space="preserve">Acciones realizadas en el periodo
</t>
    </r>
    <r>
      <rPr>
        <sz val="11"/>
        <color theme="1"/>
        <rFont val="Montserrat"/>
      </rPr>
      <t>Sin Información</t>
    </r>
  </si>
  <si>
    <r>
      <t xml:space="preserve">Justificación de diferencia de avances con respecto a las metas programadas
</t>
    </r>
    <r>
      <rPr>
        <sz val="11"/>
        <color theme="1"/>
        <rFont val="Montserrat"/>
      </rPr>
      <t>Sin Información</t>
    </r>
  </si>
  <si>
    <r>
      <t xml:space="preserve">Acciones de mejora para el siguiente periodo
</t>
    </r>
    <r>
      <rPr>
        <sz val="11"/>
        <color theme="1"/>
        <rFont val="Montserrat"/>
      </rPr>
      <t>Sin Información</t>
    </r>
  </si>
  <si>
    <r>
      <t>Acciones realizadas en el periodo
UR:</t>
    </r>
    <r>
      <rPr>
        <sz val="11"/>
        <color theme="1"/>
        <rFont val="Montserrat"/>
      </rPr>
      <t xml:space="preserve"> NBV
En el periodo enero-septiembre de 2023, se tuvo un Porcentaje de recetas surtidas en forma completa a mujeres hospitalizadas con cáncer del 96.8 por ciento; por lo que les fueron administrados sus medicamentos en tiempo y forma.  Durante este periodo fueron surtidas 34,777 recetas completas a mujeres hospitalizadas con cáncer de un total de 35932 recetas realizadas a mujeres hospitalizadas con cáncer.
</t>
    </r>
    <r>
      <rPr>
        <b/>
        <sz val="10"/>
        <rFont val="Montserrat"/>
      </rPr>
      <t>UR:</t>
    </r>
    <r>
      <rPr>
        <sz val="11"/>
        <color theme="1"/>
        <rFont val="Montserrat"/>
      </rPr>
      <t xml:space="preserve"> NCK
Se otorgó un total de 1344 tratamientos a 488 personas, 793 tratamientos (59.00%) se administraron a 289 mujeres y 551 tratamientos (41.00%) se administraron a 199 hombres. Cabe destacar que los tratamientos pueden incluir varias dosis de tratamiento por paciente.  Se tiene una media mensual de 8 a 20 pacientes nuevos incluidos a tratamiento a través del programa de apoyo federal en los últimos dos años.
</t>
    </r>
    <r>
      <rPr>
        <b/>
        <sz val="10"/>
        <rFont val="Montserrat"/>
      </rPr>
      <t>UR:</t>
    </r>
    <r>
      <rPr>
        <sz val="11"/>
        <color theme="1"/>
        <rFont val="Montserrat"/>
      </rPr>
      <t xml:space="preserve"> 160
La unidad está en proceso de remodelación estructural y modificaciones en el área de Tococirugía, esto de acuerdo y en respuesta a las observaciones emitidas por la COFEPRIS para cumplir con los requerimientos de actualización estructural de las instalaciones de la unidad. 
</t>
    </r>
    <r>
      <rPr>
        <b/>
        <sz val="10"/>
        <rFont val="Montserrat"/>
      </rPr>
      <t>UR:</t>
    </r>
    <r>
      <rPr>
        <sz val="11"/>
        <color theme="1"/>
        <rFont val="Montserrat"/>
      </rPr>
      <t xml:space="preserve"> NBB
En consulta externa, durante el período de enero a septiembre de 2023, se alcanzó un cumplimiento del indicador Porcentaje de pacientes mujeres atendidas en Consulta Externa del 100.0 por ciento con respecto a la meta programada del 42.8 por ciento; al lograr que se otorgaran 69,666 consultas a pacientes mujeres, 42.8 por ciento de las 162,813 consultas programadas en esta área.  Así mismo se otorgaron los siguientes servicios a pacientes del sexo femenino en el área de consulta externa: 3,511 estudios citológicos, 62 colocaciones de dispositivos intrauterinos, 277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71 consejerías individuales, 1,019 sesiones educativas con 1090 participantes, 149 adol;  En hospitalización, durante el período de enero a septiembre de 2023, se alcanzó un cumplimiento del indicador Porcentaje de pacientes mujeres atendidas en hospitalización, del 140.0 por ciento con respecto a la meta programada del 41.7 por ciento; al lograrse que el 58.4 por ciento (3,746) pacientes mujeres se atendieron en el área de hospitalización en relación a los 6,399 pacientes anuales programados que se atenderán en esta área.  Las pacientes femeninas que egresaron fueron de los siguientes servicios: 1,772 de Cirugía, 342 de Pediatría; 398 de Medicina Interna y 1,234 de Ginecobstetricia.    Se realizaron los siguientes Eventos Obstétricos:  427 partos, 305 cesáreas, 57  laparotomía exploradora, 32  salpingectomía, 2  salpingooforectomia, 53  legrados y 216   oclusiones tubáricas bilaterales.  
</t>
    </r>
    <r>
      <rPr>
        <b/>
        <sz val="10"/>
        <rFont val="Montserrat"/>
      </rPr>
      <t>UR:</t>
    </r>
    <r>
      <rPr>
        <sz val="11"/>
        <color theme="1"/>
        <rFont val="Montserrat"/>
      </rPr>
      <t xml:space="preserve"> NDE
Al mes de septiembre se han aplicado un total de 1723 encuestas, de las cuales 93.8%5, considera como satisfecho el servicio otorgado. Han continuado las acciones en apoyo a la aceleración del crecimiento de los servicios de atención para problemática ginecológica incrementándose tanto las consultas de primera vez como las subsecuentes de las especialidades correspondientes, además de que desde el trimestre pasado se abrieron las consultas vespertinas. Se ha logrado el registro en cartera de proyecto para la ampliación de infraestructura de las terapias neonatales, con lo que se espera poder incrementar la aceptación de pacientes con embarazo de alto riesgo, una vez que se haya realizado la obra que permita acrecentar el número de cunas de terapia intensiva. Se realiza la validación de las prescripciones médicas y se ha racionalizado el suministro de unidósis en el área hospitalaria, También de enero a septiembre se han generado 3,866 egresos hospitalarios de mujeres, y 805 de varones, que corresponden a recién nacidos productos de los emba</t>
    </r>
  </si>
  <si>
    <r>
      <t>Justificación de diferencia de avances con respecto a las metas programadas
UR:</t>
    </r>
    <r>
      <rPr>
        <sz val="11"/>
        <color theme="1"/>
        <rFont val="Montserrat"/>
      </rPr>
      <t xml:space="preserve"> NBV
Sin información
</t>
    </r>
    <r>
      <rPr>
        <b/>
        <sz val="10"/>
        <rFont val="Montserrat"/>
      </rPr>
      <t>UR:</t>
    </r>
    <r>
      <rPr>
        <sz val="11"/>
        <color theme="1"/>
        <rFont val="Montserrat"/>
      </rPr>
      <t xml:space="preserve"> NCK
Los tratamientos se administran conforme a los pacientes que solicitan atención en el Instituto, por lo que el alcance de la meta se supedita a la demanda en ese sentido, si bien se da prioridad a las mujeres. 
</t>
    </r>
    <r>
      <rPr>
        <b/>
        <sz val="10"/>
        <rFont val="Montserrat"/>
      </rPr>
      <t>UR:</t>
    </r>
    <r>
      <rPr>
        <sz val="11"/>
        <color theme="1"/>
        <rFont val="Montserrat"/>
      </rPr>
      <t xml:space="preserve"> 160
Considerado como una oportunidad para mejorar la atención médica de urgencia que se otorga en la unidad, se realizan trabajos estructurales para optimizar y adecuar la Unidad Tocoquirurgica en beneficio de la población demandante de atención médica especializada de urgencia. 
</t>
    </r>
    <r>
      <rPr>
        <b/>
        <sz val="10"/>
        <rFont val="Montserrat"/>
      </rPr>
      <t>UR:</t>
    </r>
    <r>
      <rPr>
        <sz val="11"/>
        <color theme="1"/>
        <rFont val="Montserrat"/>
      </rPr>
      <t xml:space="preserve"> NBB
En consulta externa Durante el período de enero a septiembre de 2023, se alcanzó un cumplimiento del indicador Porcentaje de pacientes mujeres atendidas en Consulta Externa del 100.0 por ciento con respecto a la meta programada del 42.8 por ciento; al lograr que se otorgaran 69,666 consultas a pacientes mujeres, 42.8 por ciento de las 162,813 consultas programadas en esta área.  Así mismo se otorgaron los siguientes servicios a pacientes del sexo femenino en el área de consulta externa: 3,511 estudios citológicos, 62 colocaciones de dispositivos intrauterinos, 277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71 consejerías individuales, 1,019 sesiones educativas con 1090 participantes, 149 adole;  En Hospitalización durante el período de enero a septiembre de 2023, se alcanzó un cumplimiento del indicador Porcentaje de pacientes mujeres atendidas en hospitalización, del 140.0 por ciento con respecto a la meta programada del 41.7 por ciento; al lograrse que el 58.4 por ciento (3,746) pacientes mujeres se atendieron en el área de hospitalización en relación a los 6,399 pacientes anuales programados que se atenderán en esta área.    Las pacientes femeninas que egresaron fueron de los siguientes servicios: 1,772 de Cirugía, 342 de Pediatría; 398 de Medicina Interna y 1,234 de Ginecobstetricia.    Durante este periodo se incrementó la demanda de pacientes mujeres para ser atendidas en hospitalización de 2,671 programadas a 3,746 pacientes mujeres que requirieron el servicio de hospitalización; además de que se incrementó el número de camas en hospitalización, de 104 camas programadas a 112 camas.  
</t>
    </r>
    <r>
      <rPr>
        <b/>
        <sz val="10"/>
        <rFont val="Montserrat"/>
      </rPr>
      <t>UR:</t>
    </r>
    <r>
      <rPr>
        <sz val="11"/>
        <color theme="1"/>
        <rFont val="Montserrat"/>
      </rPr>
      <t xml:space="preserve"> NDE
La mayor parte de los egresos por mejoría o curación correspondieron a población de sexo femenino, lo cual coincide con lo esperado por las especialidades que se ofrecen en nuestro instituto. Más de la mitad de los procedimientos quirúrgicos efectuados en el periodo de enero a septiembre, se practicaron en población femenina, incluso superando la meta programada, debido a que se ha continuado impulsando la cirugía ginecológica y porque se incorporó la cirugía fetal como parte del indicador. La proporción de pacientes que presenta un IMC &gt;= de 30, se mantiene prácticamente estable en los diferentes períodos de reporte, debido a que este es un problema nacional difícil de atacar, sobre todo porque el tiempo de atención es limitado entre la población obstétrica, y por tanto no suficiente para lograr cambios de hábitos. Se logra el cumplimiento de la meta, sobre todo gracias al incremento de la productividad de los servicios ginecológicos y a la apertura de las consultas vespertinas. Hay evidencia de un incremento mayor en el porcentaje de recepción del abasto, con base en lo programado de manera oportuna para el período que se reporta. Este discreto aumento (7%) se relaciona a mayores entregas, resultantes de las compras consolidadas del ejercicio fiscal 2023, comparadas con el mismo período de los dos años anteriores.
</t>
    </r>
    <r>
      <rPr>
        <b/>
        <sz val="10"/>
        <rFont val="Montserrat"/>
      </rPr>
      <t>UR:</t>
    </r>
    <r>
      <rPr>
        <sz val="11"/>
        <color theme="1"/>
        <rFont val="Montserrat"/>
      </rPr>
      <t xml:space="preserve"> NCD
El indicador porcentaje de mujeres con diagnóstico de enfermedades respiratorias de alta complejidad con atención médica especializada en los servicios de hospitalización mostró un cumplimiento</t>
    </r>
  </si>
  <si>
    <r>
      <t>Acciones de mejora para el siguiente periodo
UR:</t>
    </r>
    <r>
      <rPr>
        <sz val="11"/>
        <color theme="1"/>
        <rFont val="Montserrat"/>
      </rPr>
      <t xml:space="preserve"> NBV
Sin información
</t>
    </r>
    <r>
      <rPr>
        <b/>
        <sz val="10"/>
        <rFont val="Montserrat"/>
      </rPr>
      <t>UR:</t>
    </r>
    <r>
      <rPr>
        <sz val="11"/>
        <color theme="1"/>
        <rFont val="Montserrat"/>
      </rPr>
      <t xml:space="preserve"> NCK
Se dará un seguimiento cercano de las pacientes para identificación de casos de abandono de tratamiento por carencia de red de apoyo social y a su vez impulsar la descentralización del acceso a tratamiento para facilitar su permanencia.
</t>
    </r>
    <r>
      <rPr>
        <b/>
        <sz val="10"/>
        <rFont val="Montserrat"/>
      </rPr>
      <t>UR:</t>
    </r>
    <r>
      <rPr>
        <sz val="11"/>
        <color theme="1"/>
        <rFont val="Montserrat"/>
      </rPr>
      <t xml:space="preserve"> 160
Atender las urgencias que se presenten a la unidad, con la capacidad y el recurso disponible en la unidad. 
</t>
    </r>
    <r>
      <rPr>
        <b/>
        <sz val="10"/>
        <rFont val="Montserrat"/>
      </rPr>
      <t>UR:</t>
    </r>
    <r>
      <rPr>
        <sz val="11"/>
        <color theme="1"/>
        <rFont val="Montserrat"/>
      </rPr>
      <t xml:space="preserve"> NBB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  En consulta externa entre las acciones de mejora que se realizaron se encuentra:  Atención de pacientes referidos que presentan un rezago por el cierre de las agendas de las especialidades en la Consulta Externa en el último trimestre del año anterior.  
</t>
    </r>
    <r>
      <rPr>
        <b/>
        <sz val="10"/>
        <rFont val="Montserrat"/>
      </rPr>
      <t>UR:</t>
    </r>
    <r>
      <rPr>
        <sz val="11"/>
        <color theme="1"/>
        <rFont val="Montserrat"/>
      </rPr>
      <t xml:space="preserve"> NDE
Se propone la difusión en la prescripción de medicamentos genéricos como lo establecen las recomendaciones del Consejo de Salubridad General, con esta estrategia alcanzar el 100% de productos suministrados.  Se continua con las acciones implementadas previamente: explicarles a las pacientes en qué consisten los diferentes estudios y sus  beneficios como el dar tratamientos oportunos o profilaxis e implementar programas para una mayor difusión de los beneficios de las pruebas de detección tanto de VIH  como de otras ITS. El principal obstáculo es la imposibilidad de incrementar el número de pacientes obstétricas de alto riesgo debido a que se cuenta con una infraestructura muy limitada, con sólo 16 cunas en la Unidad de Cuidados Intensivos Neonatales, lo que resulta insuficiente para satisfacer la demanda de servicios de alta especialización para atender a bebés de madres con patología múltiple y compleja.
</t>
    </r>
    <r>
      <rPr>
        <b/>
        <sz val="10"/>
        <rFont val="Montserrat"/>
      </rPr>
      <t>UR:</t>
    </r>
    <r>
      <rPr>
        <sz val="11"/>
        <color theme="1"/>
        <rFont val="Montserrat"/>
      </rPr>
      <t xml:space="preserve"> NCD
El Instituto continúa otorgando atención médica especializada de mujeres con diagnóstico de enfermedades respiratorias de alta complejidad en los servicios de hospitalización. Adicionalmente buscará más alternativas para cumplir con el objetivo del programa.</t>
    </r>
  </si>
  <si>
    <r>
      <t>Acciones realizadas en el periodo
UR:</t>
    </r>
    <r>
      <rPr>
        <sz val="11"/>
        <color theme="1"/>
        <rFont val="Montserrat"/>
      </rPr>
      <t xml:space="preserve"> NDE
De los 48 artículos publicados al 30 de septiembre, 20 fueron con enfoque de género, y entre los cuales destacan los siguientes: 1.- A low-protein maternal diet during gestation afectes the expression of key pancreatic B-cell genes and the methylation nstatus of the regulatory región of the MafA gene in the offspring of Wistar rats,  2.-  Effects of maternal characteristics and medical history on first trimester biomarkers for preeclampsia.  3.- Blood type associated with the risk of COVID-19 infection in pregnant women, 4.- Síndrome de Andersen Tawil en una embarazada con alto riesgo de muerte súbita, y  5.- Pre-eclampsia.    Así mismo de la relación de 38 Proyectos de Investigación vigentes al 30 de septiembre,   22 son  con enfoque de género, destacando los siguientes: 1.-  Evaluación de la capacidad combinada de inmunomoduladores gestacionales para detener el encendido de las señales de trabajo de parto inducidas por infección en un modelo ex vivo de membranas fetales humanas, 2.- Efecto de la suplementación de resveratrol y vitamina C sobre el estrés oxidativo y la resistencia a la insulina en mujeres postmenopáusicas (estudio piloto),   y  3.- Experiencias del cuidado en la trayectoria de atención médica de mujeres con embarazo de alto riesgo en el INPer.   De los 61 investigadores vigentes en el Sistema Institucional de Investigadores, 37 son mujeres y 24 son hombres.
</t>
    </r>
    <r>
      <rPr>
        <b/>
        <sz val="10"/>
        <rFont val="Montserrat"/>
      </rPr>
      <t>UR:</t>
    </r>
    <r>
      <rPr>
        <sz val="11"/>
        <color theme="1"/>
        <rFont val="Montserrat"/>
      </rPr>
      <t xml:space="preserve"> NDY
En el tercer trimestre se avanzó en la ENSANUT, se llevó a cabo el curso de inducción para el personal que recolectará la información y, se inició propiamente el trabajo de campo, aunque debido a procesos administrativos se presenta con retraso. En grupo de trabajo de igualdad laboral y no discriminación se organizó un seminario virtual sobre Perimenopausia y menopausia, se realizó un seminario sobre lenguaje incluyente y no sexista y un seminario sobre acciones para prevenir y atender el Acoso Sexual y el hostigamiento Sexual. Se hicieron lineamientos del grupo de trabajo, se colaboró en realizar lineamientos generales para la igualdad y una política para la igualdad y no discriminación. Desde la presidencia del grupo de trabajo se coordinaron las acciones para la certificación de la NMx 025 y un grupo que recibió capacitación de INMUJERES contra el AS y HS. Durante el tercer trimestre, se llevó a cabo el ejercicio del proceso de Certificación en la NMX025 en el INSP, se hizo auditoría interna para identificar las áreas de mejora o ajuste para cumplir con los requisitos establecidos, se preparó al INSP para la realización de la Auditoría externa por parte de una empresa Certificadora acreditada. Durante la auditoria al INSP en sus 3 sedes Tlalpan se logró acreditar la conformidad de los 14 requisitos establecidos obteniendo una certificación nivel oro con una puntuación de 96 de 100. Se realizaron tres platicas relacionadas con la prevención del acoso y hostigamiento sexual, de acuerdo con la capacitación recibida por Inmujeres. Se realizaron acciones para la certificación de personas consejeras en las tres sedes del INSP. Adicionalmente, las plataformas digitales de los cursos virtuales y de comolehago continúan en funcionamiento. El INSP continúa realizando actividades en el GIPEA, participa como secretaria técnica del grupo de monitoreo de indicadores para seguimiento de la ENAPEA.</t>
    </r>
  </si>
  <si>
    <r>
      <t>Justificación de diferencia de avances con respecto a las metas programadas
UR:</t>
    </r>
    <r>
      <rPr>
        <sz val="11"/>
        <color theme="1"/>
        <rFont val="Montserrat"/>
      </rPr>
      <t xml:space="preserve"> NDE
Al mes de septiembre, respecto al porcentaje de productos de investigación con enfoque de género en colaboración, no se alcanzó la meta por 4 puntos, en relación al porcentaje de proyectos vigentes en colaboración con enfoque de género, no se alcanzó la meta por 8.2 puntos y respecto al porcentaje de investigadora del INPer que obtienen o mantienen la acreditación como investigadores nivel I, II, y III, en el S.N.I.,  la meta se superó por 3.41 puntos porcentuales. 
</t>
    </r>
    <r>
      <rPr>
        <b/>
        <sz val="10"/>
        <rFont val="Montserrat"/>
      </rPr>
      <t>UR:</t>
    </r>
    <r>
      <rPr>
        <sz val="11"/>
        <color theme="1"/>
        <rFont val="Montserrat"/>
      </rPr>
      <t xml:space="preserve"> NDY
Desde el trimestre anterior se comentó que se han presentado dificultades administrativas en la contratación del personal, por lo y fue necesario retrasar el inicio del curso de inducción a los encuestadores. El acumulado al trimestre 3 tiene retrasos en el operativo de campo debido a serias limitaciones administrativas que han impedido el arrendamiento de vehículos para los traslados de las brigadas, los materiales y equipos indispensables para realizar la recolección de la información y muestras biológicas.</t>
    </r>
  </si>
  <si>
    <r>
      <t>Acciones de mejora para el siguiente periodo
UR:</t>
    </r>
    <r>
      <rPr>
        <sz val="11"/>
        <color theme="1"/>
        <rFont val="Montserrat"/>
      </rPr>
      <t xml:space="preserve"> NDE
Promover la generación de proyectos de investigación que coadyuven a disminuir la morbimortalidad materna y perinatal mediante la prevención, el diagnóstico temprano y el tratamiento, mejorar la calidad de vida de los pacientes y reducir el costo de su atención, tanto para las mujeres como para los hombres de nuestra población objetivo, en las convocatorias institucionales como en las convocatorias para desarrollo de proyectos con financiamiento externo. Divulgar y asesorar a las y los investigadores en convocatorias internas y externas para financiamientos de proyectos de investigación.  Las políticas y procedimientos respecto a la adquisición de material y sustancias químicas para los proyectos de investigación han retrasado su avance, ya que los insumos durante el primer semestre de cada año, pero se reciben hasta el 4 trimestre.
</t>
    </r>
    <r>
      <rPr>
        <b/>
        <sz val="10"/>
        <rFont val="Montserrat"/>
      </rPr>
      <t>UR:</t>
    </r>
    <r>
      <rPr>
        <sz val="11"/>
        <color theme="1"/>
        <rFont val="Montserrat"/>
      </rPr>
      <t xml:space="preserve"> NDY
Se han realizado reuniones con la Secretaría de Hacienda para buscar avances en la contratación, pero aún se presentan retrasos.</t>
    </r>
  </si>
  <si>
    <r>
      <t>Acciones realizadas en el periodo
UR:</t>
    </r>
    <r>
      <rPr>
        <sz val="11"/>
        <color theme="1"/>
        <rFont val="Montserrat"/>
      </rPr>
      <t xml:space="preserve"> NBV
En cuanto al curso de actualización para Técnicos Radiólogos, al momento se han completado 31 visitas de las 56 planeadas. Se ajustó el tiempo de rotación de 2 a 1 semana, para hacer más eficiente el tiempo dedicado en el INCan.  El curso de actualización para Médicos Radiólogos cuenta con un total de 140 inscritos. Al tercer trimestre se han cursado 9 módulos de los 13 planeados. Se da seguimiento a todos los inscritos para mantener el buen desempeño.  En cuanto al programa Reconocimiento INCan, se incluyó al Instituto Nacional de Ciencias Médicas y Nutrición Salvador Zubirán (INCMNSZ) y a la Unidad de Diagnóstico y Detección de Cáncer de Mama Tláhuac. Todas las unidades contactadas han completado las primeras dos fases de revisión. Las unidades Hospital Civil de Guadalajara Fray Antonio Alcalde, Unidad de Diagnóstico y Detección de Cáncer de Mama Ciudad de México Sur IMSS, Unidad de Diagnóstico y Detección de Cáncer de Mama Tláhuac, y INCMNSZ, han completado la tercera fase.   El programa de tamizaje lleva al momento 868 mujeres tamizadas con 4 casos confirmados de cáncer.
</t>
    </r>
    <r>
      <rPr>
        <b/>
        <sz val="10"/>
        <rFont val="Montserrat"/>
      </rPr>
      <t>UR:</t>
    </r>
    <r>
      <rPr>
        <sz val="11"/>
        <color theme="1"/>
        <rFont val="Montserrat"/>
      </rPr>
      <t xml:space="preserve"> NDY
Se atendieron todas las solicitudes brindando las mismas oportunidades a las y los aspirantes. Se opero el programa institucional de tutorías mediante capacitación y asesoría a tutores para elevar los números de alumnas y alumnos graduados. Las coordinaciones académicas realizaron la asignación de directores o directoras de tesis de acuerdo a los que cubrían los requisitos para llevar a cabo estas actividades. La difusión del programa de educación continua del INSP se realiza sin una tendencia de cursos dirigidos exclusivamente a mujeres, sino que es inclusiva, y está diseñada para las y los profesionales de la salud.
</t>
    </r>
    <r>
      <rPr>
        <b/>
        <sz val="10"/>
        <rFont val="Montserrat"/>
      </rPr>
      <t>UR:</t>
    </r>
    <r>
      <rPr>
        <sz val="11"/>
        <color theme="1"/>
        <rFont val="Montserrat"/>
      </rPr>
      <t xml:space="preserve"> NDE
Se impartieron los siguientes cursos 8° Curso Híbrido Interinstitucional de Histeroscopia enfocado en calidad y seguridad del paciente, Webinar INPer Semana Mundial de la Lactancia. Facilitar la Lactancia Materna: Marcando la Diferencia para las Madres y Padres que trabajan, Curso Calidad y Seguridad del Paciente en el Ámbito de Salud Reproductiva y Perinatal, Primer Simposio Institucional Prevención, Diagnóstico y Tratamiento de Enfermedades Infecciosa Primera Reunión Anual de la Unidad de Infectología y Epidemiología de la CCINSHAE y 2° Curso Taller en Histerectomía Vaginal. Asímismo, durante el tercer trimestre se llevaron a cabo SEIS cursos en materia de Derechos Humanos de las Mujeres y Perspectiva de Género en la Salud, entre los cuales se encuentran: Foro: Acciones Saludables Esenciales de Salud Pública para un Embarazo Saludable, Cultura institucional con perspectiva de género (2a. emisión), Paternidades responsables: un camino hacia la corresponsabilidad en el cuidado y crianza de las hijas e hijos (5ta. Emisión), Inducción Institucional Julio, EC0539 Atención presencial de primer contacto a mujeres víctimas de violencia de género y Webinar: Mujer en la Economía Foro: Acciones Saludables Esenciales de Salud Pública para un Embarazo Saludable, curso: Cultura institucional con perspectiva de género (2a. emisión), curso: Paternidades responsables: un camino hacia la corresponsabilidad en el cuidado y crianza de las hijas e hijos (5ta. Emisión), a través del EC0539 Atención presencial de primer contacto a mujeres víctimas de violencia de género, y  el Webinar: Mujer en la Economía, se busca visibilizar las brechas de género existentes en el ámbito personal, profesional y laboral de las mujeres.
</t>
    </r>
    <r>
      <rPr>
        <b/>
        <sz val="10"/>
        <rFont val="Montserrat"/>
      </rPr>
      <t>UR:</t>
    </r>
    <r>
      <rPr>
        <sz val="11"/>
        <color theme="1"/>
        <rFont val="Montserrat"/>
      </rPr>
      <t xml:space="preserve"> NCE
Durante el periodo enero a septiembre 2023 se impartió el curso autodirigido Atención Centrada en la Persona con Demencia, el 05 de abril al 02 de mayo, dando prioridad a la atención de mujeres e hijas, quienes son cuidadoras primarias de los mismos. El curso fue concluido satisfactoriamente por 295 participantes, 246 mujeres, representando más del 80%.
</t>
    </r>
    <r>
      <rPr>
        <b/>
        <sz val="10"/>
        <rFont val="Montserrat"/>
      </rPr>
      <t>UR:</t>
    </r>
    <r>
      <rPr>
        <sz val="11"/>
        <color theme="1"/>
        <rFont val="Montserrat"/>
      </rPr>
      <t xml:space="preserve"> 160
Dar el seguimiento y la continuidad a las actividades académicas inscritas en el Programa de estudios del Posgrado clínico impartido en el hospital en benefi</t>
    </r>
  </si>
  <si>
    <r>
      <t>Justificación de diferencia de avances con respecto a las metas programadas
UR:</t>
    </r>
    <r>
      <rPr>
        <sz val="11"/>
        <color theme="1"/>
        <rFont val="Montserrat"/>
      </rPr>
      <t xml:space="preserve"> NBV
Sin información
</t>
    </r>
    <r>
      <rPr>
        <b/>
        <sz val="10"/>
        <rFont val="Montserrat"/>
      </rPr>
      <t>UR:</t>
    </r>
    <r>
      <rPr>
        <sz val="11"/>
        <color theme="1"/>
        <rFont val="Montserrat"/>
      </rPr>
      <t xml:space="preserve"> NDY
Las solicitudes de ingreso a los programas del INSP/ESPM depende de las convocatorias las cuales tienen la consigna de que ?Todas las solicitudes serán atendidas brindando las mismas oportunidades a las y los aspirantes?. En ningún caso habrá discriminación por género, edad, estado civil, religión o alguna característica individual o cultural? por ende el ingreso más alto en mujeres en este trimestre depende de que hubo mayor solicitud por parte de mujeres.  La variación tiene que ver con que en este trimestre mayor número de mujeres solicitaron su trámite para graduación además que la matrícula es mayor en el número de mujeres. Se infiere que en este periodo se registró mayor participación de mujeres, por la disponibilidad de directoras que cubrieron los requisitos para llevar a cabo esta actividad. La justificación para la variación positiva de 11% adicional de mujeres capacitadas, probablemente se debe a que estadísticamente en nuestro país, existe un porcentaje mayor de mujeres comparado con los hombres. Según la Encuesta Nacional de Ocupación y Empleo-Nueva Edición, en el tercer trimestre de 2021, se estima que había 127.8 millones de personas en México. Las mujeres representaron 52% de la población (66.2 millones). Fuente: https://www.inegi.org.mx/contenidos/saladeprensa/aproposito/2022/EAP_Mujer22.pdf. Es importante señalar que el tener un porcentaje mayor de mujeres no representa un resultado negativo, sino que es un resultado positivo, que abona a las acciones que promuevan la igualdad entre mujeres y hombres.
</t>
    </r>
    <r>
      <rPr>
        <b/>
        <sz val="10"/>
        <rFont val="Montserrat"/>
      </rPr>
      <t>UR:</t>
    </r>
    <r>
      <rPr>
        <sz val="11"/>
        <color theme="1"/>
        <rFont val="Montserrat"/>
      </rPr>
      <t xml:space="preserve"> NDE
Dos de los cursos se reprogramaron para los meses de octubre y noviembre, por lo que se espera que al cierre del año se logre la meta programada. En algunos eventos de capacitación la participación fue reducida (de 1 a 3 personas), también el número de cursos realizados en el periodo enero-septiembre fue menor al programado.
</t>
    </r>
    <r>
      <rPr>
        <b/>
        <sz val="10"/>
        <rFont val="Montserrat"/>
      </rPr>
      <t>UR:</t>
    </r>
    <r>
      <rPr>
        <sz val="11"/>
        <color theme="1"/>
        <rFont val="Montserrat"/>
      </rPr>
      <t xml:space="preserve"> NCE
Durante el periodo enero a septiembre 2023 se impartió el curso autodirigido Atención Centrada en la Persona con Demencia, el 05 de abril al 02 de mayo, dando prioridad a la atención de mujeres e hijas, quienes son cuidadoras primarias de los mismos. El curso fue concluido satisfactoriamente por 295 participantes, 246 mujeres, representando más del 80%.
</t>
    </r>
    <r>
      <rPr>
        <b/>
        <sz val="10"/>
        <rFont val="Montserrat"/>
      </rPr>
      <t>UR:</t>
    </r>
    <r>
      <rPr>
        <sz val="11"/>
        <color theme="1"/>
        <rFont val="Montserrat"/>
      </rPr>
      <t xml:space="preserve"> 160
La matrícula actual no ha registrado bajas a la fecha del período en reporte, por lo que se mantiene el número de espacios educativos en actividad en lo que va del ciclo escolar vigente. Tanto mujeres como hombres realizando sus estudios de posgrado clínico con equidad e igualdad de género. </t>
    </r>
  </si>
  <si>
    <r>
      <t>Acciones de mejora para el siguiente periodo
UR:</t>
    </r>
    <r>
      <rPr>
        <sz val="11"/>
        <color theme="1"/>
        <rFont val="Montserrat"/>
      </rPr>
      <t xml:space="preserve"> NBV
Sin información
</t>
    </r>
    <r>
      <rPr>
        <b/>
        <sz val="10"/>
        <rFont val="Montserrat"/>
      </rPr>
      <t>UR:</t>
    </r>
    <r>
      <rPr>
        <sz val="11"/>
        <color theme="1"/>
        <rFont val="Montserrat"/>
      </rPr>
      <t xml:space="preserve"> NDY
Fortalecer el proceso de selección e ingreso de los estudiantes para tener mayor equilibrio en las solicitudes. Consolidar la operación del programa institucional de tutorías mediante capacitación y asesoría a tutores para elevar los números de alumno graduados. Promover reuniones de trabajo periódicas entre coordinaciones académicas y administración escolar para revisar el trabajo de la asignación de directoras y directores. En lo concerniente a las acciones de mejora que se establecerán para el siguiente periodo, se confirma que la difusión del programa de educación continua del INSP se realizará sin una tendencia de cursos dirigidos exclusivamente a mujeres, sino que es inclusiva, y está diseñada para las y los profesionales de la salud, sin distinción de sexo. No es necesario limitar el acceso a participantes mujeres, ni privilegiar el acceso a participantes hombres.
</t>
    </r>
    <r>
      <rPr>
        <b/>
        <sz val="10"/>
        <rFont val="Montserrat"/>
      </rPr>
      <t>UR:</t>
    </r>
    <r>
      <rPr>
        <sz val="11"/>
        <color theme="1"/>
        <rFont val="Montserrat"/>
      </rPr>
      <t xml:space="preserve"> NDE
Por el momento no se observan obstáculos, sino oportunidades y se ha logrado una mayor integración entre hombres y mujeres. 
</t>
    </r>
    <r>
      <rPr>
        <b/>
        <sz val="10"/>
        <rFont val="Montserrat"/>
      </rPr>
      <t>UR:</t>
    </r>
    <r>
      <rPr>
        <sz val="11"/>
        <color theme="1"/>
        <rFont val="Montserrat"/>
      </rPr>
      <t xml:space="preserve"> NCE
Durante el periodo enero a septiembre 2023 se impartió el curso autodirigido Atención Centrada en la Persona con Demencia, el 05 de abril al 02 de mayo, dando prioridad a la atención de mujeres e hijas, quienes son cuidadoras primarias de los mismos. El curso fue concluido satisfactoriamente por 295 participantes, 246 mujeres, representando más del 80%.
</t>
    </r>
    <r>
      <rPr>
        <b/>
        <sz val="10"/>
        <rFont val="Montserrat"/>
      </rPr>
      <t>UR:</t>
    </r>
    <r>
      <rPr>
        <sz val="11"/>
        <color theme="1"/>
        <rFont val="Montserrat"/>
      </rPr>
      <t xml:space="preserve"> 160
A la fecha del período en reporte no se registran obstáculos al desarrollo de las actividades académicas de los médic@s en formación.   Es importante mencionar que cada unx de lxs medic@s en formación tienen acceso a cualquier oportunidad de mejorar en el desarrollo y desempeño de sus estudios cuando así lo solicite y requiera.    </t>
    </r>
  </si>
  <si>
    <r>
      <t>Acciones realizadas en el periodo
UR:</t>
    </r>
    <r>
      <rPr>
        <sz val="11"/>
        <color theme="1"/>
        <rFont val="Montserrat"/>
      </rPr>
      <t xml:space="preserve"> O00
Durante el tercer trimestre del ejercicio, la CNBBBJ ha emitido becas a 4,260,064 estudiantes de educación media superior a través del Pp S311, de los cuales 2,200,425 (51.7%) fueron mujeres.</t>
    </r>
  </si>
  <si>
    <r>
      <t>Justificación de diferencia de avances con respecto a las metas programadas
UR:</t>
    </r>
    <r>
      <rPr>
        <sz val="11"/>
        <color theme="1"/>
        <rFont val="Montserrat"/>
      </rPr>
      <t xml:space="preserve"> O00
Gracias a la aplicación de los criterios de priorización se otogaron becas a una mayor proporción de muejres con respecto a la meta.</t>
    </r>
  </si>
  <si>
    <r>
      <t>Acciones de mejora para el siguiente periodo
UR:</t>
    </r>
    <r>
      <rPr>
        <sz val="11"/>
        <color theme="1"/>
        <rFont val="Montserrat"/>
      </rPr>
      <t xml:space="preserve"> O00
A pesar del importante incremento en el presupuesto del programa se observa un exceso de demanda.</t>
    </r>
  </si>
  <si>
    <r>
      <t>Acciones realizadas en el periodo
UR:</t>
    </r>
    <r>
      <rPr>
        <sz val="11"/>
        <color theme="1"/>
        <rFont val="Montserrat"/>
      </rPr>
      <t xml:space="preserve"> O00
Durante el tercer trimestre del ejercicio, se emitieron becas a 467,970 estudiantes de los cuales el 58.4%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</si>
  <si>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1"/>
        <color theme="1"/>
        <rFont val="Montserrat"/>
      </rPr>
      <t xml:space="preserve"> O00
El presupuesto parece quedarse corto para el interés que puede despertar esta beca por lo que se puede presentar una sobredemanda de la misma.</t>
    </r>
  </si>
  <si>
    <r>
      <t>Acciones realizadas en el periodo
UR:</t>
    </r>
    <r>
      <rPr>
        <sz val="11"/>
        <color theme="1"/>
        <rFont val="Montserrat"/>
      </rPr>
      <t xml:space="preserve"> 180
Las acciones realizadas se establecen en las Reglas de Operación vigentes. En diciembre de 2022 se publicó el ACUERDO número 31/12/22 por el que se emiten las Reglas de Operación del Programa la Escuela es Nuestra para el ejercicio fiscal 2023, documento en el que se señala lo siguiente:  ?Tesorera/ro.- Persona integrante del CEAP, preferentemente mujer, madre de familia, elegida de entre los miembros de la Comunidad Escolar. Es la figura del CEAP responsable de la custodia, administración y aplicación del subsidio del PLEEN (en caso de fallecimiento, una persona integrante del CEAP habrá de sustituirla) conforme a las Reglas de Operación del Programa La Escuela es Nuestra para el ejercicio fiscal 2023, y quien realiza las funciones descritas en la Guía de Apoyo del CEAP, disponible en la página https://laescuelaesnuestra.sep.gob.mx/.?  Además, en la Introducción y en el numeral 3.3.1. Requisitos de elegibilidad de las Reglas de Operación se señala específicamente que la sugerencia de que la persona integrante del CEAP que ocupe el cargo de Tesorera sea preferentemente mujer, madre de familia, como una acción afirmativa:  En coordinación con programas transversales, el PLEEN se vincula con el Programa Nacional para la Igualdad entre Mujeres y Hombres PROIGUALDAD 2020-2024, ya que sugiere la inclusión preferente de mujeres como tesoreras en los CEAP, como una acción afirmativa para fortalecer el acceso de las mujeres a los recursos económicos y su participación en la toma de decisiones en el espacio público.  El documento está disponible en:   https://www.dof.gob.mx/nota_detalle.php?codigo=5676026 fecha=29/12/2022 print=true  La acción afirmativa que promueve el PLEEN se ve reflejada en el porcentaje de CEAP con personas tesoreras mujeres. Al cierre del tercer trimestre se reportó que el 96.5% de CEAP cuentan con esta característica (88,019 de 91, 234 comunidades escolares beneficiadas).  </t>
    </r>
  </si>
  <si>
    <r>
      <t>Justificación de diferencia de avances con respecto a las metas programadas
UR:</t>
    </r>
    <r>
      <rPr>
        <sz val="11"/>
        <color theme="1"/>
        <rFont val="Montserrat"/>
      </rPr>
      <t xml:space="preserve"> 180
En los trimestres anteriores no se registraron metas, numeradores ni denominadores programados en función de que el indicador es acumulado con una meta anual. Para adecuar el formato con la información que se registró en la Plataforma de Inmujeres al inicio del año, se registran numeradores y denominadores iguales para visibilizar la meta de 100% registrada en su momento. Cabe señalar que al inicio del año se registró una meta anual de 100% debido a que no se contaba con información suficiente para calcular una línea base. Con base en los resultados de los tres trimestres de 2023, se puede identificar que el porcentaje de personas tesoreras mujeres de los CEAP beneficiados oscila entre 95-97%.  Asimismo, al momento del registro del indicador en la plataforma de Inmujeres no se establecieron metas, numeradores, ni denominadores trimestrales debido a que, al inicio del año y hasta el momento, no es posible estimarlos por la volatilidad en la cantidad de CEAP conformados de un trimestre a otro por parte de la Secretaría de Bienestar, dependencia que lleva a cabo esta actividad con base en su organización y programación interna. </t>
    </r>
  </si>
  <si>
    <r>
      <t>Acciones de mejora para el siguiente periodo
UR:</t>
    </r>
    <r>
      <rPr>
        <sz val="11"/>
        <color theme="1"/>
        <rFont val="Montserrat"/>
      </rPr>
      <t xml:space="preserve"> 180
El PLEEN no es un programa que contribuye directamente a la igualdad entre hombres y mujeres. La acción afirmativa que promueve el PLEEN es una recomendación, en virtud de que el programa también promueve la autogestión y organización comunitaria. También se ha detectado que en algunas comunidades escolares la participación comunitaria aun es reducida, y lo es más la participación de las mujeres en puestos de representación y de cargos al interior de las instancias de participación social en las escuelas, estas condiciones propician dificultades para ocupar los puestos de representación mínimos para la conformación de los CEAP. En este sentido, no es posible establecer la obligatoriedad de que las personas tesoreras sean mujeres.  Algunas oportunidades que puede aprovechar el PLEEN son identificar la participación política de las mujeres dentro de sus comunidades escolares y la ocupación en puestos de responsabilidad, mediante indicadores que midan la proporción de mujeres que ocupen el puesto de presidenta o mediante las proporciones de mujeres y hombres que integran los CEAP.    </t>
    </r>
  </si>
  <si>
    <r>
      <t>Acciones realizadas en el periodo
UR:</t>
    </r>
    <r>
      <rPr>
        <sz val="11"/>
        <color theme="1"/>
        <rFont val="Montserrat"/>
      </rPr>
      <t xml:space="preserve"> 310
A la fecha de este tercer Informe Trimestral, la Coordinación Nacional del Programa Nacional de Inglés (PRONI) ha efectuado dos ministraciones de recursos correspondientes a este ejercicio fiscal 2023 por un monto total de $680,767,068.56 a las 32 entidades federativas, lo que significa que actualmente las AEL disponen de los recursos necesarios para llevar a cabo entre otros los procedimientos de certificación internacional en el ámbito del nivel de dominio del idioma inglés.    Se han llevado a cabo reuniones entre la Coordinación Nacional y las 32 entidades federativas para integrar la información de las bases de datos, de la cual se obtuvo: 232,076 alumnas que cursan el sexto grado de primaria y 689,182 de tercer grado de secundaria, las cuales son posibles candidatas para obtener una certificación internacional del dominio del idioma inglés (población objetivo).     Asimismo, se han brindado orientaciones a las AEL para que cuiden los procesos de certificación y que seleccionen el instrumento de evaluación más adecuado en función de las características de los aplicantes, como su edad y nivel de competencia, así como las habilidades lingüísticas a evaluar; por su parte, las AEL han comenzado los procesos administrativos para la contratación de instancias certificadoras en el dominio del idioma inglés, atendiendo las orientaciones proporcionadas durante las reuniones virtuales de trabajo.    Es relevante señalar que cada AEL, a través de su Plan Anual de Trabajo, ha proyectado las certificaciones que se destinarán a las y los estudiantes de sexto grado de primaria y tercer grado de secundaria en un marco de igualdad de condiciones y oportunidades. A nivel nacional, se prevén 8,647 certificaciones para sexto grado de primaria y 7,128 certificaciones para tercer grado de secundaria.   </t>
    </r>
  </si>
  <si>
    <r>
      <t>Justificación de diferencia de avances con respecto a las metas programadas
UR:</t>
    </r>
    <r>
      <rPr>
        <sz val="11"/>
        <color theme="1"/>
        <rFont val="Montserrat"/>
      </rPr>
      <t xml:space="preserve"> 310
1.-IND.-Porcentaje de alumnas de 6to grado de primaria que obtienen certificación en el dominio del idioma inglés de acuerdo con el nivel de egreso establecido en el Plan y Programas de Estudio para la Educación Básica.-justificación.-Se tiene registro de: 232,076 alumnas que cursan el sexto grado de primaria en escuelas públicas  beneficiadas por el PRONI, posibles candidatas a participar en el proceso de certificación del dominio del idioma inglés (población objetivo). Sin embargo, al cierre de este Tercer Trimestre 2023, no se cuenta con avances ya que la medición es anual.;  2.-IND.-Porcentaje de alumnas de 3er grado de secundaria que obtienen certificación en el dominio del idioma inglés de acuerdo con el nivel de egreso establecido en el Plan y Programas de Estudio para la Educación Básica.-justificacio.-Se tiene registro de: 689,182 alumnas que curan el tercero grado de educación secundaria en escuelas públicas beneficiadas por el PRONI, posibles candidatas a participar en el proceso de certificación del dominio del idioma inglés (población objetivo). Sin embargo, al cierre de este Tercer Trimestre 2023, no se cuenta con avances ya que la medición es anual.</t>
    </r>
  </si>
  <si>
    <r>
      <t>Acciones de mejora para el siguiente periodo
UR:</t>
    </r>
    <r>
      <rPr>
        <sz val="11"/>
        <color theme="1"/>
        <rFont val="Montserrat"/>
      </rPr>
      <t xml:space="preserve"> 310
Como se ha reportado desde el Primer Informe Trimestral 2023, un obstáculo importante es la necesidad de agilizar y optimizar los procesos de gestión para la realización de acciones de acuerdo con lo establecido en las obligaciones citadas en Reglas de Operación 2023 del PRONI, y que, en el presente Tercer Informe Trimestral continúa significando un área de mejora. Sin embargo, durante este ejercicio fiscal, se trabaja de manera transversal con el Anexo 13 ?Erogaciones para la Igualdad entre Mujeres y Hombres? del PEF 2023, lo cual representa una gran oportunidad para visibilizar la brecha de desigualdad entre mujeres y hombres que coadyuvará en la mejora de los procesos y las acciones explícitas para eliminar estereotipos al integrar la perspectiva de género para el ejercicio fiscal 2024.</t>
    </r>
  </si>
  <si>
    <r>
      <t>Acciones realizadas en el periodo
UR:</t>
    </r>
    <r>
      <rPr>
        <sz val="11"/>
        <color theme="1"/>
        <rFont val="Montserrat"/>
      </rPr>
      <t xml:space="preserve"> L6I
La CONADE contribuye de manera indirecta en la alineación al programa, ya que, la realización de sus eventos y el otorgamiento de los apoyos económicos se realizan sin distinción de origen étnico o nacional, el género, edad, condición social, las condiciones de salud, la religión, las opiniones, las preferencias sexuales, el estado civil, cargos públicos, preferencias políticas, o cualquier otra causa que implique discriminación, en términos de las disposiciones jurídicas aplicables, mismo que se encuentra aplicado en las Reglas de Operación 2023.    Bajo la misma línea, durante el tercer trimestre del presente ejercicio fiscal, se midió a la población femenina que corresponde a la que participa en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Cabe mencionar que, en las entidades de Tabasco, Jalisco, Aguascalientes, Nayarit y Michoacán, se llevó a cabo el evento deportivo denominado Nacionales CONADE 2023, que contempla la línea de acción de Eventos Deportivos Nacionales.  </t>
    </r>
  </si>
  <si>
    <r>
      <t>Justificación de diferencia de avances con respecto a las metas programadas
UR:</t>
    </r>
    <r>
      <rPr>
        <sz val="11"/>
        <color theme="1"/>
        <rFont val="Montserrat"/>
      </rPr>
      <t xml:space="preserve"> L6I
Al cierre del tercer trimestre del ejercicio fiscal 2023, la CONADE presentó una presión presupuestal, lo que ocasionó que el total de las diferentes Lineas de Acción aún no cuenten con asignación de presupuesto, lo que dificultó el cumplimiento de las metas establecidas.        </t>
    </r>
  </si>
  <si>
    <r>
      <t>Acciones de mejora para el siguiente periodo
UR:</t>
    </r>
    <r>
      <rPr>
        <sz val="11"/>
        <color theme="1"/>
        <rFont val="Montserrat"/>
      </rPr>
      <t xml:space="preserve"> L6I
Se informa que derivado de asignación del presupuesto, la operación de las distintas Estrategias del Pp S269, se ven afectadas y en algunos casos, no es posible llevar a cabo las acciones previstas, a causa de la situación presupuestaria.</t>
    </r>
  </si>
  <si>
    <r>
      <t>Acciones realizadas en el periodo
UR:</t>
    </r>
    <r>
      <rPr>
        <sz val="11"/>
        <color theme="1"/>
        <rFont val="Montserrat"/>
      </rPr>
      <t xml:space="preserve"> 173
Posterior a difundir la Estrategia Nacional de Formación Continua 2023 (ENFC), así como las Disposiciones generales para la conformación y funcionamiento del Comité Nacional y los Comités Estatales y de la Ciudad de México de Formación Continua, como los documentos que regulan las acciones de formación para el personal de planteles públicos de educación básica; al tercer trimestre del ejercicio esta Dirección General ha recibido y avalado 28 estrategias estatales de formación continua, que representan los documentos de planeación de las entidades federativas para la implementación de las acciones de formación que estiman desarrollar durante el ejercicio.  Respecto al trabajo que ya se está realizando en los Comités Estatales de Formación Continua, esta Dirección General ha recibido, avalado y registrado 19 acciones de formación sobre las temáticas relacionadas a esta Acción 296, y que han cumplido con criterios de pertinencia, relevancia, calidad y coherencia en su diseño.  Las acciones formativas que se diseñan para su implementación y que conforman la oferta de formación que se pone a disposición de maestras y maestros, se integran de cursos, talleres, diplomados, seminarios, tertulias pedagógicas, grupos de análisis o jornadas académicas.  </t>
    </r>
  </si>
  <si>
    <r>
      <t>Justificación de diferencia de avances con respecto a las metas programadas
UR:</t>
    </r>
    <r>
      <rPr>
        <sz val="11"/>
        <color theme="1"/>
        <rFont val="Montserrat"/>
      </rPr>
      <t xml:space="preserve"> 173
Sin información</t>
    </r>
  </si>
  <si>
    <r>
      <t>Acciones de mejora para el siguiente periodo
UR:</t>
    </r>
    <r>
      <rPr>
        <sz val="11"/>
        <color theme="1"/>
        <rFont val="Montserrat"/>
      </rPr>
      <t xml:space="preserve"> 173
El reto de mayor importancia siempre será el de estructurar y operar una oferta formativa que atienda la demanda de necesidades de formación diversa, requiere de articular atribuciones entre la autoridad federal y las AEE, circunstancia que se ha fortalecido con la construcción de procesos alternos de formación complementarios a la operación del PRODEP; otro aspecto que llega a dificultar la implementación de la formación continua es la experiencia de los representantes estatales de formación en cada entidad federativa para realizar las gestiones oportunas y necesarias al interior de sus estructuras locales, para el inicio en la operación de las acciones de formación.  Por otra parte, en el contexto de la gestión a nivel federal para hacer llegar los recursos que otorga el programa a sus beneficiarios, representa un proceso extenso que implica iniciar operaciones para la implementación de las acciones formativas en el segundo semestre del año, el primer semestre ha representado en los últimos años un periodo de gestión administrativa, lo que acorta los periodos de aplicación y puede dificultar la participación de los docentes cuando se tienen compromisos adquiridos de otra índole; esta circunstancia ha implicado el buscar alternativas que permitan una mejora en la gestión, de tal forma que el periodo de trámites pueda acortarse     </t>
    </r>
  </si>
  <si>
    <r>
      <t>Acciones realizadas en el periodo
UR:</t>
    </r>
    <r>
      <rPr>
        <sz val="11"/>
        <color theme="1"/>
        <rFont val="Montserrat"/>
      </rPr>
      <t xml:space="preserve"> A3Q
Otorgar becas a las estudiantes de los planteles de nivel medio superior, superior y de posgrado de la UNAM, para coadyuvar a su acceso, permanencia y conclusión de los estudios que están cursando.    
</t>
    </r>
    <r>
      <rPr>
        <b/>
        <sz val="10"/>
        <rFont val="Montserrat"/>
      </rPr>
      <t>UR:</t>
    </r>
    <r>
      <rPr>
        <sz val="11"/>
        <color theme="1"/>
        <rFont val="Montserrat"/>
      </rPr>
      <t xml:space="preserve"> L3P
  El apoyo económico, se ha podido incrementar año con año, incluyendo el apoyo para 3 alumnos adicionales al ejercicio anterior.        
</t>
    </r>
    <r>
      <rPr>
        <b/>
        <sz val="10"/>
        <rFont val="Montserrat"/>
      </rPr>
      <t>UR:</t>
    </r>
    <r>
      <rPr>
        <sz val="11"/>
        <color theme="1"/>
        <rFont val="Montserrat"/>
      </rPr>
      <t xml:space="preserve"> B00
No se reportan becas otorgadas, ya que el periodo de registro de solicitudes de beca finalizó el 01 de octubre y posteriormente los Subcomités de Becas de las Unidades Académicas llevarán a cabo la revisión de dichas solicitudes. Por lo anterior, los resultados se reportarán en el 4to. trimestre del 2023.
</t>
    </r>
    <r>
      <rPr>
        <b/>
        <sz val="10"/>
        <rFont val="Montserrat"/>
      </rPr>
      <t>UR:</t>
    </r>
    <r>
      <rPr>
        <sz val="11"/>
        <color theme="1"/>
        <rFont val="Montserrat"/>
      </rPr>
      <t xml:space="preserve"> L4J
Al tercer trimestre de 2023, se otorgaron 811 apoyos a estudiantes del CINVESTAV, de los cuales el 39.33% (319) fueron entregados a mujeres en las distintas modalidades indicadas en la convocatoria, las cuales son:  Apoyo para obtención de grado: Dirigido a mujeres y hombres inscritos en algún programa de posgrado que ofrece el Cinvestav y que se encuentren en la etapa de revisión de tesis.  Apoyo para curso propedéutico: Dirigido a aspirantes mujeres y hombres a un posgrado que ofrece del Cinvestav, que hayan sido aceptados a algún curso o estancia de propedéutico de los programas educativos.  Apoyo Extraordinario: Dirigido a mujeres y hombres inscritos en algún programa de posgrado que ofrece el Cinvestav que no cuentan con alguna beca de manutención para que realicen estudios de posgrado.  Apoyo a Congreso: Dirigido a mujeres y hombres inscritos en algún programa de posgrado del Cinvestav que sean autores o coautores de alguna ponencia en donde se de crédito al Cinvestav.  Apoyo para estancia de investigación: Dirigido a mujeres y hombres inscritos en algún programa de posgrado del Cinvestav que sean invitados o aceptados a una estancia de investigación en alguna institución nacional o extranjera.  Apoyo para curso especializado: Dirigido a mujeres y hombres inscritos en algún programa de posgrado del Cinvestav que sean invitados o admitidos a un curso especializado.  
</t>
    </r>
    <r>
      <rPr>
        <b/>
        <sz val="10"/>
        <rFont val="Montserrat"/>
      </rPr>
      <t>UR:</t>
    </r>
    <r>
      <rPr>
        <sz val="11"/>
        <color theme="1"/>
        <rFont val="Montserrat"/>
      </rPr>
      <t xml:space="preserve"> L8K
Los avances  tendrán como objetivo mejorar las tasas de permanencia estudiantil, así como en la titulación y movilidad estudiantil, mejorando la eficiencia terminal en cada nivel educativo aumentando las tasas de transición entre los semestres estudiantiles.        
</t>
    </r>
    <r>
      <rPr>
        <b/>
        <sz val="10"/>
        <rFont val="Montserrat"/>
      </rPr>
      <t>UR:</t>
    </r>
    <r>
      <rPr>
        <sz val="11"/>
        <color theme="1"/>
        <rFont val="Montserrat"/>
      </rPr>
      <t xml:space="preserve"> 600
El programa de Becas publicó en el portal oficial becasmediasuperor.sep.gob.mx, las Convocatorias de la Beca de Estímulo para Educación Dual, Servicio Social y Prácticas Profesionales el pasado 20 de febrero, y de acuerdo con lo establecido en las mismas, se otorgaron 9,882 becas, 4,609 a hombres y 5,273 a mujeres, correspondiente al tercer trimestre (enero-septiembre).
</t>
    </r>
    <r>
      <rPr>
        <b/>
        <sz val="10"/>
        <rFont val="Montserrat"/>
      </rPr>
      <t>UR:</t>
    </r>
    <r>
      <rPr>
        <sz val="11"/>
        <color theme="1"/>
        <rFont val="Montserrat"/>
      </rPr>
      <t xml:space="preserve"> 410
    El programa presupuestario S243 Programa de Becas Elisa Acuña, está sujeto a Reglas de Operación con el objetivo de asegurar que la aplicación de los recursos públicos se realice con eficiencia, eficacia, economía honradez y transparencia,  así como, defender, respetar y cumplir de manera efectiva el derecho a la educación para toda la población, bajo los principios fundamentales de no discriminación, solidaridad, igualdad de oportunidades y trato, con  esto se llevaron a cabo las convocatorias dirigidas a las mujeres estudiantes del nivel medio superior, asistentes de idioma, nivel licenciatura, posgrado y docentes para que aplicaran en los programas de becas que se realizaron en los meses de enero a septiembre, dando como resultado el otorgamiento de becas, en el programa de Intercambio de Asistentes de Idiomas México ? Francia (Extranjeros), Cursos de Verano, Movilidad Universitaria (UMAP, MANEA, EUA), Curso de Perfeccionamiento en Lengua y Didáctica del Frances (CAVILAM), Universidad Macquarie, Movilidad de Investigadores y Estudiantes (MITACS), Gobierno del Japón para Maestros en Servicios, Jóvenes en Acción, COMEXUS , Asistentes de Idioma y Reino Unido.  
</t>
    </r>
    <r>
      <rPr>
        <b/>
        <sz val="10"/>
        <rFont val="Montserrat"/>
      </rPr>
      <t>UR:</t>
    </r>
    <r>
      <rPr>
        <sz val="11"/>
        <color theme="1"/>
        <rFont val="Montserrat"/>
      </rPr>
      <t xml:space="preserve"> A2M
En la UAM, la implementación de una oferta de becas con recursos prove</t>
    </r>
  </si>
  <si>
    <r>
      <t>Justificación de diferencia de avances con respecto a las metas programadas
UR:</t>
    </r>
    <r>
      <rPr>
        <sz val="11"/>
        <color theme="1"/>
        <rFont val="Montserrat"/>
      </rPr>
      <t xml:space="preserve"> A3Q
1.-(Número de mujeres estudiantes becadas al final del ciclo escolar t / total de mujeres estudiantes becadas al inicio del ciclo escolar t) X 100.-justificacion.-Al cierre del tercer trimestre, no se cuenta con avances, derivado de que la medición es anual.  A la fecha se tiene un registro de 41,699 alumnas becadas de los niveles educativos medio superior, superior y de posgrado, cifra que corresponde al inicio del ciclo escolar, con lo cual se busca apoyar el acceso, la permanencia y superación académica.  Cabe señalar que el porcentaje de permanencia se tiene programado registrarlo en el 4to trimestre del año.
</t>
    </r>
    <r>
      <rPr>
        <b/>
        <sz val="10"/>
        <rFont val="Montserrat"/>
      </rPr>
      <t>UR:</t>
    </r>
    <r>
      <rPr>
        <sz val="11"/>
        <color theme="1"/>
        <rFont val="Montserrat"/>
      </rPr>
      <t xml:space="preserve"> L3P
Sin aspirantes embarazadas         
</t>
    </r>
    <r>
      <rPr>
        <b/>
        <sz val="10"/>
        <rFont val="Montserrat"/>
      </rPr>
      <t>UR:</t>
    </r>
    <r>
      <rPr>
        <sz val="11"/>
        <color theme="1"/>
        <rFont val="Montserrat"/>
      </rPr>
      <t xml:space="preserve"> B00
2.-ind.-( Total de alumnas becadas en NS con recurso IPN y convenios / Total de estudiantes becados y becadas en el NS) X 100.-justificacion.-No se reportan becas otorgadas, ya que el periodo de registro de solicitudes de beca finalizó el 01 de octubre y posteriormente los Subcomités de Becas de las Unidades Académicas llevarán a cabo la revisión de dichas solicitudes. Por lo anterior, los resultados se reportarán en el 4to. trimestre del 2023.;  1.-ind.-Porcentaje de alumnas becadas con recurso del IPN y de convenios en el nivel medio superior (NMS).justificación.-No se reportan becas otorgadas, ya que el periodo de registro de solicitudes de beca finalizó el 01 de octubre y posteriormente los Subcomités de Becas de las Unidades Académicas llevarán a cabo la revisión de dichas solicitudes. Por lo anterior, los resultados se reportarán en el 4to. trimestre del 2023.
</t>
    </r>
    <r>
      <rPr>
        <b/>
        <sz val="10"/>
        <rFont val="Montserrat"/>
      </rPr>
      <t>UR:</t>
    </r>
    <r>
      <rPr>
        <sz val="11"/>
        <color theme="1"/>
        <rFont val="Montserrat"/>
      </rPr>
      <t xml:space="preserve"> L4J
Durante el primer trimestre se reprogramó la meta anual en la Matriz de Indicadores de Resultados de este programa para el CINVESTAV, por ello hay una variación en el denominador programado entre el primer y segundo trimestre.  La variación en el avance se debe a que se llevaron a cabo más eventos académicos de forma presencial y se requirieron más apoyos por parte de mujeres para la realización de experimentos y la escritura de tesis para la obtención de grado y así cumplir con los objetivos académicos.          
</t>
    </r>
    <r>
      <rPr>
        <b/>
        <sz val="10"/>
        <rFont val="Montserrat"/>
      </rPr>
      <t>UR:</t>
    </r>
    <r>
      <rPr>
        <sz val="11"/>
        <color theme="1"/>
        <rFont val="Montserrat"/>
      </rPr>
      <t xml:space="preserve"> L8K
No se tiene variación debido a que no se programaron becas otorgadas para el tercer trimestre. La frecuencia del indicador es semestral.        
</t>
    </r>
    <r>
      <rPr>
        <b/>
        <sz val="10"/>
        <rFont val="Montserrat"/>
      </rPr>
      <t>UR:</t>
    </r>
    <r>
      <rPr>
        <sz val="11"/>
        <color theme="1"/>
        <rFont val="Montserrat"/>
      </rPr>
      <t xml:space="preserve"> 600
En referencia a la meta establecida de otorgar 5,273 becas a mujeres  esta se cumplio en lo que respecta al periodo de enero-septiembre.  Es importante mencionar que puede existir una variación de acuerd.o con el cumplimiento de requisitos.. En lo que respecta a hombres, el registro para solicitar la beca fue menor o no cumplieron con algún requisito.
</t>
    </r>
    <r>
      <rPr>
        <b/>
        <sz val="10"/>
        <rFont val="Montserrat"/>
      </rPr>
      <t>UR:</t>
    </r>
    <r>
      <rPr>
        <sz val="11"/>
        <color theme="1"/>
        <rFont val="Montserrat"/>
      </rPr>
      <t xml:space="preserve"> 410
5.-Porcentaje de mujeres con becas de tipo Asistentes de Idioma.-justificación.-No se llegó a la meta establecida debido a que no se aperturaron algunos programas de becas, pero se abriran en el cuarto trimestre, se  entrego el apoyo a 13 personas correspondientes al mes de abril (segundo trimestre)  debido a que la convocatoria abarca el periodo de 4 meses.;  4.-Porcentaje de mujeres con becas de tipo académico y/o docente.-justificación.-Debido a la calendarización de los recursos, se entregarón en el tercer trimestre las becas que correspondian al segundo trimestre, no se llegó a la meta establecida debido a que las beneficiarias no cumplieron con los requisitos establecidos.;  3.-Porcentaje de mujeres con becas otorgadas de nivel posgrado.-justificación.-  Las beneficarias no cumplieron con los requisitos establecidos en la convocatoria, por lo cuál no se llegó a la meta establecida y también no se logro aperturar la convocatoria de un programa de becas.;  2.-Porcentaje de mujeres ;  1.-Porcentaje de mujeres con becas del tipo medio superior otorgadas.-justificación.-Las beneficarias no cumplieron con los requisitos establecidos en la convocatoria, por lo cuál no se llegó a la meta establecida, pero en el cuarto trimestre se otorgarán más becas.
</t>
    </r>
    <r>
      <rPr>
        <b/>
        <sz val="10"/>
        <rFont val="Montserrat"/>
      </rPr>
      <t>UR:</t>
    </r>
    <r>
      <rPr>
        <sz val="11"/>
        <color theme="1"/>
        <rFont val="Montserrat"/>
      </rPr>
      <t xml:space="preserve"> A2M
3.-ind.-Porcentaje de estudiantes becadas de licenciatura y posgrado en el año t.justificacion.-1. Solicitudes </t>
    </r>
  </si>
  <si>
    <r>
      <t>Acciones de mejora para el siguiente periodo
UR:</t>
    </r>
    <r>
      <rPr>
        <sz val="11"/>
        <color theme="1"/>
        <rFont val="Montserrat"/>
      </rPr>
      <t xml:space="preserve"> A3Q
Durante la operación, no se presentan obstáculos y oportunidades, derivado de que al momento no se cuenta aún con resultados ya que el indicador es de medición anual.
</t>
    </r>
    <r>
      <rPr>
        <b/>
        <sz val="10"/>
        <rFont val="Montserrat"/>
      </rPr>
      <t>UR:</t>
    </r>
    <r>
      <rPr>
        <sz val="11"/>
        <color theme="1"/>
        <rFont val="Montserrat"/>
      </rPr>
      <t xml:space="preserve"> L3P
Hasta el momento no se han presentado.
</t>
    </r>
    <r>
      <rPr>
        <b/>
        <sz val="10"/>
        <rFont val="Montserrat"/>
      </rPr>
      <t>UR:</t>
    </r>
    <r>
      <rPr>
        <sz val="11"/>
        <color theme="1"/>
        <rFont val="Montserrat"/>
      </rPr>
      <t xml:space="preserve"> B00
-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t>
    </r>
    <r>
      <rPr>
        <b/>
        <sz val="10"/>
        <rFont val="Montserrat"/>
      </rPr>
      <t>UR:</t>
    </r>
    <r>
      <rPr>
        <sz val="11"/>
        <color theme="1"/>
        <rFont val="Montserrat"/>
      </rPr>
      <t xml:space="preserve"> L4J
Obstáculos y oportunidades durante la operación   A partir del 2020, debido a los efectos originados por la pandemia producida por el virus SARS-COV-2 se observó una disminución considerable en el número de apoyos otorgados a estudiantes del CINVESTAV; sin embargo, desde 2022, con la reactivación de actividades presenciales, se ha incrementado el número de apoyos para la asistencia a eventos académicos (congresos, estancias de investigación y cursos especializados), además de que se ha favorecido el otorgamiento de apoyos extraordinarios a estudiantes que, debido a la pandemia, sufrieron un retraso en la realización de experimentos o redacción de la tesis para obtener el grado.  
</t>
    </r>
    <r>
      <rPr>
        <b/>
        <sz val="10"/>
        <rFont val="Montserrat"/>
      </rPr>
      <t>UR:</t>
    </r>
    <r>
      <rPr>
        <sz val="11"/>
        <color theme="1"/>
        <rFont val="Montserrat"/>
      </rPr>
      <t xml:space="preserve"> L8K
No se encontraron obstáculos durante la operación.   La oportunidad en la operación permite la entrega de becas a mujeres y hombre en igualdad de condiciones.  
</t>
    </r>
    <r>
      <rPr>
        <b/>
        <sz val="10"/>
        <rFont val="Montserrat"/>
      </rPr>
      <t>UR:</t>
    </r>
    <r>
      <rPr>
        <sz val="11"/>
        <color theme="1"/>
        <rFont val="Montserrat"/>
      </rPr>
      <t xml:space="preserve"> 600
Las becas otorgadas dependen de la demanda de cada estudiante y su otorgamiento del cumplimiento de los requisitos establecidos en las Reglas de Operación y en las convocatorias.
</t>
    </r>
    <r>
      <rPr>
        <b/>
        <sz val="10"/>
        <rFont val="Montserrat"/>
      </rPr>
      <t>UR:</t>
    </r>
    <r>
      <rPr>
        <sz val="11"/>
        <color theme="1"/>
        <rFont val="Montserrat"/>
      </rPr>
      <t xml:space="preserve"> 410
Las beneficiarias no cumplieron con los requisitos establecidos en las convocatorias y no se aperturaron todas las becas programadas en el tercer trimestre.
</t>
    </r>
    <r>
      <rPr>
        <b/>
        <sz val="10"/>
        <rFont val="Montserrat"/>
      </rPr>
      <t>UR:</t>
    </r>
    <r>
      <rPr>
        <sz val="11"/>
        <color theme="1"/>
        <rFont val="Montserrat"/>
      </rPr>
      <t xml:space="preserve"> A2M
Obstáculos:  1. Documentación incompleta en trámites de solicitud y formalización de beca.  2. Menores de Edad sin identificación para tramites bancarios.   3. Problemas con las cuentas de las personas interesadas para realizar de manera oportuna la dispersión del apoyo económico.    Oportunidades:  1. Gestión de Cuentas Bancarias para menores de edad.  2. Solicitar previamente al alumno que verifique con la institución bancaria que su cuenta se encuentre activa, o en su caso, registre una cuenta nueva.  3. Aprovechamiento de las plataformas virtuales que permiten ofertar becas para curso de idioma en línea para alumnas (os) de nivel licenciatura y posgrado  4. Aprovechamiento de las plataformas digitales con las que cuenta la Institución para realizar eventos de manera virtual en materia de igualdad de género.  
</t>
    </r>
    <r>
      <rPr>
        <b/>
        <sz val="10"/>
        <rFont val="Montserrat"/>
      </rPr>
      <t>UR:</t>
    </r>
    <r>
      <rPr>
        <sz val="11"/>
        <color theme="1"/>
        <rFont val="Montserrat"/>
      </rPr>
      <t xml:space="preserve"> MGH
Desfase durante el proceso en cuanto a las fechas que se tienen consideradas para la selección de beneficiarios. Además, se debe actualizar la base de datos de los alumnos beneficiados para la entrega oportuna de este apoyo.
</t>
    </r>
    <r>
      <rPr>
        <b/>
        <sz val="10"/>
        <rFont val="Montserrat"/>
      </rPr>
      <t>UR:</t>
    </r>
    <r>
      <rPr>
        <sz val="11"/>
        <color theme="1"/>
        <rFont val="Montserrat"/>
      </rPr>
      <t xml:space="preserve"> L6H
El Sistema de Becas por Exclusividad  es un programa dirigido exclusivamente a la investigación, maneja un sistema de puntaje que da las mismas oportunidades de participación tanto a mujeres como hombres, siempre y cuando cumplan con  la normatividad establecida vigente para el SIBE.
</t>
    </r>
    <r>
      <rPr>
        <b/>
        <sz val="10"/>
        <rFont val="Montserrat"/>
      </rPr>
      <t>UR:</t>
    </r>
    <r>
      <rPr>
        <sz val="11"/>
        <color theme="1"/>
        <rFont val="Montserrat"/>
      </rPr>
      <t xml:space="preserve"> A00
no aplica</t>
    </r>
  </si>
  <si>
    <r>
      <t>Acciones realizadas en el periodo
UR:</t>
    </r>
    <r>
      <rPr>
        <sz val="11"/>
        <color theme="1"/>
        <rFont val="Montserrat"/>
      </rPr>
      <t xml:space="preserve"> O00
Durante el tercer trimestre de 2023, se emitieron becas a 3,741,118 familias de las cuales 95.6% fueron familias con mujeres como titulares beneficiarias. Para el ejercicio 2023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</si>
  <si>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Justificación de diferencia de avances con respecto a las metas programadas
UR:</t>
    </r>
    <r>
      <rPr>
        <sz val="11"/>
        <color theme="1"/>
        <rFont val="Montserrat"/>
      </rPr>
      <t xml:space="preserve"> O00
Con la priorización de mujeres, un mayor número de familias tienen una mujer como tutora. </t>
    </r>
  </si>
  <si>
    <r>
      <t>Acciones de mejora para el siguiente periodo
UR:</t>
    </r>
    <r>
      <rPr>
        <sz val="11"/>
        <color theme="1"/>
        <rFont val="Montserrat"/>
      </rPr>
      <t xml:space="preserve"> O00
Debido a que el apoyo se otorga por familia y no de forma individual y que las Reglas de Operación establecen la preferencia de asignar como tutora a las jefas de familia, el desglose por género que se reporta es de las y los titulares de cada familia beneficiaria.</t>
    </r>
  </si>
  <si>
    <r>
      <t>Acciones realizadas en el periodo
UR:</t>
    </r>
    <r>
      <rPr>
        <sz val="11"/>
        <color theme="1"/>
        <rFont val="Montserrat"/>
      </rPr>
      <t xml:space="preserve"> A00
  Durante el tercer trimestre se brindaron 4 asesorías especializadas a personas consejeras para el desarrollo de sus funciones, acumulando en total 27 asesorías de enero a septiembre (tres trimestres).  Respecto a las asesorías brindadas a las instancias involucradas en la atención y resolución de casos en el marco del Protocolo para la prevención, atención y sanción del hostigamiento sexual y acoso sexual, cualquier otra forma de violencia en razón del género y discriminación en la UPN, en primer semestre del año se brindaron 19 asesorías.  Respecto a las asesorías especializadas que brinda la UIGI a personas servidoras públicas, que brindan orientación y/o atención a la comunidad universitaria, en el semestre de enero a junio se brindaron 8 asesorías.  </t>
    </r>
  </si>
  <si>
    <r>
      <t>Justificación de diferencia de avances con respecto a las metas programadas
UR:</t>
    </r>
    <r>
      <rPr>
        <sz val="11"/>
        <color theme="1"/>
        <rFont val="Montserrat"/>
      </rPr>
      <t xml:space="preserve"> A00
3.-Porcentaje de asesorías especializadas brindadas a personas servidoras públicas que brindan atención a la comunidad universitaria en las Unidades UPN CDMX  .-justificación.-Dicha información se mantiene como el reporte anterior, debido a que la frecuencia de medición establecida es semestral. Por otro lado, las asesorías especializadas que brinda la Unidad de Igualdad de Género e Inclusión a la comunidad universitaria, son a solicitud de las áreas. Es importante que se considere que la meta anual  se estableció en números absolutos (realizar 40 asesorías) y no corresponde con el método de cálculo del indicador, por ello hay una variación significativa. ;  2.-ind.-(Número de asesorías especializadas brindadas a personas consejeras sobre la atención de casos / Número de asesorías especializadas brindadas por la UIGI) *100.-justificacion.- Las asesorías especializadas que brinda la Unidad de Igualdad de Género e Inclusión a las instancias involucradas en la implementación del protocolo;  1.-ind.-Porcentaje de asesorías especializadas a instancias competentes en la atención y resolución de denuncias.-justificación.-Dicha información se mantiene como el reporte anterior, debido a que la frecuencia de medición establecida es semestral. Por otro lado, las asesorías especializadas que brinda la Unidad de Igualdad de Género e Inclusión a las instancias involucradas en la implementación del protocolo,  son a solicitud de las áreas. Es importante que se considere que la meta anual  se estableció en números absolutos (realizar 20 asesorías) y no corresponde con el método de cálculo del indicador, por ello hay una variación significativa. </t>
    </r>
  </si>
  <si>
    <r>
      <t>Acciones realizadas en el periodo
UR:</t>
    </r>
    <r>
      <rPr>
        <sz val="11"/>
        <color theme="1"/>
        <rFont val="Montserrat"/>
      </rPr>
      <t xml:space="preserve"> 700
Se llevó a cabo la revisión de la ?Guía para la elaboración de las Reglas de Operación 2023?.    Se brindó asesoría e información a las unidades administrativas que, con sus programas, o estrategias contribuyen a la atención de las Acciones Puntuales del PROIGUALDAD, el PIPASEVM, así como los indicadores transversales de los programas presupuestarios con recursos asignados en el Anexo de Erogaciones para la Igualdad entre Mujeres y Hombres.    Se elaboró el documento denominado ?Resultado del análisis de la información reportada al segundo trimestre de 2023 por las unidades responsable de los programas con recursos asignados del Anexo 13 del PEF?, así como la Aportación del Estado mexicano sobre la Opinión Consultiva a la CoIDH, ?El contenido y alcance del derecho al cuidado y su interrelación con otros derechos?.    Se llevó a cabo la campaña ?Semana Mundial de la lactancia materna? y se difundió la Política de Igualdad Laboral y No discriminación de la Secretaría y los Resultados del Módulo sobre Ciberacoso (MOCIBA)  En el marco del proceso de recertificación en la Norma Mexicana NMX-R-025-SCFI-2015 en igualdad laboral y no discriminación, se realizó la ?Quinta sesión ordinaria del Grupo para la Igualdad Laboral y No discriminación y se brindó orientación sobre el ?Protocolo para la prevención, atención y sanción del hostigamiento sexual y acoso sexual en la Administración Pública Federal? (PASYHS)  1248 personas servidoras públicas participaron en 5 conferencias en materia de derechos humanos.   Se elaboró el documento ?Identificación de temáticas para la Campaña de Sensibilización de la Conmemoración del 25 de noviembre. Día Internacional de la Eliminación de la Violencia contra las Mujeres y el Informe Ejecutivo de la Encuesta de Clima y Cultura Organizacional 2022    </t>
    </r>
  </si>
  <si>
    <r>
      <t>Justificación de diferencia de avances con respecto a las metas programadas
UR:</t>
    </r>
    <r>
      <rPr>
        <sz val="11"/>
        <color theme="1"/>
        <rFont val="Montserrat"/>
      </rPr>
      <t xml:space="preserve"> 700
2.-ind.-Porcentaje de acciones de difusión y campañas institucionales de sensibilización realizadas.-justificación.-Se realizaron las 3 acciones de difusión y campañas de sensibilización programadas en el trimestre por lo que no se registra variación en el cumplimiento de la meta. La meta acumulada al tercer trimestre son 8 acciones de difusión y campañas.;  1.-ind.-( Número de áreas que desarrollan las condiciones para la institucionalización de las perspectivas / Total de áreas que componen la población potencial ) X 100.-justificacion.-No aplica, porque la meta es anual.</t>
    </r>
  </si>
  <si>
    <r>
      <t>Acciones de mejora para el siguiente periodo
UR:</t>
    </r>
    <r>
      <rPr>
        <sz val="11"/>
        <color theme="1"/>
        <rFont val="Montserrat"/>
      </rPr>
      <t xml:space="preserve"> 700
Debido a las fechas tan cercanas, y la limitante de personal para ejecutar las actividades y la creciente carga de trabajo, hay actividades en las que se retrasó la entrega en tiempo.     </t>
    </r>
  </si>
  <si>
    <r>
      <t>Acciones realizadas en el periodo
UR:</t>
    </r>
    <r>
      <rPr>
        <sz val="11"/>
        <color theme="1"/>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    </t>
    </r>
  </si>
  <si>
    <r>
      <t>Justificación de diferencia de avances con respecto a las metas programadas
UR:</t>
    </r>
    <r>
      <rPr>
        <sz val="11"/>
        <color theme="1"/>
        <rFont val="Montserrat"/>
      </rPr>
      <t xml:space="preserve"> A3Q
2.-ind.-Porcentaje de mujeres asistentes a las actividades académicas con perspectivas de género.-justificación.-La meta alcanzada  acumulada fue de 2,791 mujeres participantes de un total de 3,480 personas, a las actividades académicas con perspectiva de género, derechos humanos, derechos de las personas con discapacidad y la no discriminación, motivado por el interés de la población universitaria. Las estrategias en medios virtuales/digitales han sido de gran utilidad para impactar y favorecer a las mujeres en estos eventos. Es por esto, que se refleja una meta alcanzada muy sustantiva con el uso de estas herramientas.;  1.-ind.-Porcentaje actividades académicas con perspectiva de género realizadas en el año.-justificación.-l tercer trimestre, se alcanzó una meta de 68 actividades académicas con perspectiva de género, derechos humanos, derechos de las personas con discapacidad y la no discriminación, lo que representa un nivel de logro durante el trimestre de 75% por ciento (24 actividades).  Las actividades realizadas fueron:  2do Foro El Recreo (1)  A 100 años del 10 de mayo (1)  Análisis cualitativo con enfoque de género (1)  Biología cuerpo salud y prácticas generizadas (1)  Cultura visual y prácticas feministas: Remolinos artísticos y pedagógicos desde los sures globales (1)  Didácticas audiovisuales con perspectiva de género (1)  El discurso científico y la construcción de la diferencia sexual (1)  El pensamiento diseñístico en su dimensión de género (1)  Fanzine y manifiesto colectivo (1)  Género hombres y masculinidad</t>
    </r>
  </si>
  <si>
    <r>
      <t>Acciones de mejora para el siguiente periodo
UR:</t>
    </r>
    <r>
      <rPr>
        <sz val="11"/>
        <color theme="1"/>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</si>
  <si>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1"/>
        <color theme="1"/>
        <rFont val="Montserrat"/>
      </rPr>
      <t xml:space="preserve"> L8K
Acciones realizadas en el periodo  Señalar un resumen de las principales actividades y/o acciones realizadas, de la sección ?Avance y explicación sobre los resultados alcanzados? del Anexo 2 ?Información cualitativa?.    Se atendieron aquellos casos de hostigamiento y acoso sexual.    El contar con alumnos de licenciatura y posgrado inscritos, tiene un efecto positivo en la formación de alta calidad académica que estimula el incremento en la permanencia estudiantil.    Los avances  tienen como objetivo mejorar las tasas de permanencia estudiantil, así como en la titulación y movilidad estudiantil, mejorando la eficiencia terminal en cada nivel educativo aumentando las tasas de transición entre los semestres estudiantiles.        
</t>
    </r>
    <r>
      <rPr>
        <b/>
        <sz val="10"/>
        <rFont val="Montserrat"/>
      </rPr>
      <t>UR:</t>
    </r>
    <r>
      <rPr>
        <sz val="11"/>
        <color theme="1"/>
        <rFont val="Montserrat"/>
      </rPr>
      <t xml:space="preserve"> A00
Con el objetivo de abordar #8239;la #8239;historia de la #8239;despatologización de #8239;la #8239;homosexualidad y #8239;la #8239;transexualidad, los efectos de #8239;la #8239;homo-les-bi-transfobia en #8239;la #8239;salud mental y el derecho a #8239;la #8239;no discriminación, se realizó una conferencia virtual que fue transmitida a través del canal oficial de YouTube de la UPN Ajusco y del Facebook oficial de la Universidad Pedagógica Nacional en el marco el día internacional de la lucha contra la homo-lesbo-bi-transfobia.   En el marco del día Internacional del orgullo lgbttttiq+ se replicó la charla ?Avanzando hacia la igualdad y la no discriminación? para reflexionar sobre el proceso histórico de la lucha por la no discriminación y el respeto a los derechos humanos de las personas que se identifican como integrantes de la comunidad LGBTTTIQ+. Esta conferencia fue transmitida a través del canal oficial de YouTube de la UNADM.   Asimismo, se han realizado tres acciones de capacitación y sensibilización dirigidas a las y los servidores públicos, capacitando y sensibilizando a 85 personas servidoras públicas, donde el 74% fueron mujeres servidoras públicas de la UPN. Estas acciones son las siguientes:  Taller de Intervención en crisis para personas consejeras. Su objetivo general fue brindar herramientas de apoyo al desempeño de la labor como persona consejera para la atención de primer contacto a personas víctimas de hostigamiento sexual, acoso sexual o cualquier forma de violencia por razón de género de la comunidad universitaria. Contó con la asistencia de 13 personas servidoras públicas: 11 mujeres y 2 hombres.  
</t>
    </r>
    <r>
      <rPr>
        <b/>
        <sz val="10"/>
        <rFont val="Montserrat"/>
      </rPr>
      <t>UR:</t>
    </r>
    <r>
      <rPr>
        <sz val="11"/>
        <color theme="1"/>
        <rFont val="Montserrat"/>
      </rPr>
      <t xml:space="preserve"> B00
En el periodo enero-marzo de 2023, se realizaron 46 de acciones difusión, sensibilización y capacitación para el impulso de la igualdad entre mujeres y hombres, que representan el 61% de la meta anual programada de 75 acciones.   El elevado número de actividades realizadas se debe a las 29 pláticas impartidas en unidades académicas de nivel medio superior y superior para cubrir la necesidad que surgió de abordar temáticas para prevenir la violencia de género.    
</t>
    </r>
    <r>
      <rPr>
        <b/>
        <sz val="10"/>
        <rFont val="Montserrat"/>
      </rPr>
      <t>UR:</t>
    </r>
    <r>
      <rPr>
        <sz val="11"/>
        <color theme="1"/>
        <rFont val="Montserrat"/>
      </rPr>
      <t xml:space="preserve"> K00
La Universidad Abierta y a Distancia de México, dentro del tercer trimestre implementó acciones enfocadas a la prevención, atención y sanción de la desigualdad de género y discriminación. Estas acciones están previstas en el Programa Anual de Trabajo y se realizan en el marco del Plan Ama: UnADM libre de violencia de género, de las cuales se destacan:    ? Difusión de diversas actividades (conferencias, cine debates, infografías, etc.).  ? Poner a disposición los correos electrónicos del Plan Ama UnADM (plan.alma@nube.unadmexico.mx) y el del Comité de Ética (eticaunadm@nube.unadmexico.mx) para presentar y atender las denuncias en materia de violación de género.  ? Se aprobó y entró en vigor el nuevo Reglamento Universitario de la Universidad Abierta y a Distancia de México, en el cual se aplican las siguientes sanciones:  I. Amonestación escrita;  II. Baja de la unidad didáctica;  III. Baja temporal hasta por dos semestres;  IV. Baja definitiva de la Universidad con imposibilidad de reingreso;  En caso de violencia de género, además de la medida administrativa aplicable, se podrá considerar la pe</t>
    </r>
  </si>
  <si>
    <r>
      <t>Justificación de diferencia de avances con respecto a las metas programadas
UR:</t>
    </r>
    <r>
      <rPr>
        <sz val="11"/>
        <color theme="1"/>
        <rFont val="Montserrat"/>
      </rPr>
      <t xml:space="preserve"> L8K
Sin información
</t>
    </r>
    <r>
      <rPr>
        <b/>
        <sz val="10"/>
        <rFont val="Montserrat"/>
      </rPr>
      <t>UR:</t>
    </r>
    <r>
      <rPr>
        <sz val="11"/>
        <color theme="1"/>
        <rFont val="Montserrat"/>
      </rPr>
      <t xml:space="preserve"> A00
3.-ind.-Porcentaje de campañas para la igualdad de género.justificacion.-En el segundo trimestre del 2023 ya se alcanzó el 100% de la meta programada de 5 acciones. En el presente trimestre no se tiene información para reportar, ya que las acciones se programaron para reportar de manera semestral, por ello, la información se mantiene como el reporte anterior. ;  2.-ind.-Porcentaje de mujeres participantes en las acciones de promoción, capacitación y sensibilización sobre derechos humanos, inclusión y no discriminación.-justificación.-La meta establecida fue realizar 5 acciones, y hasta el momento se han realizado 5 acciones.  Sin embargo, se reporta conforme al método de cálculo del indicador: (Mujeres participantes en las acciones de promoción, capacitación y sensibilización sobre derechos humanos, inclusión y no discriminación / Personas participantes en las acciones de promoción, capacitación y sensibilización  sobre derechos humanos, inclusión y no discriminación)*100, así, al segu;  1.-ind.-Porcentaje de mujeres servidoras públicas beneficiadas con acciones de capacitación y sensibilización sobre perspectiva de género, violencia de género e igualdad entre mujeres y hombres.justificacion.-La meta programada al segundo trimestre del 2023 fue de tres acciones de capacitación y sensibilización en PEG, violencia de género e igualdad entre mujeres y hombres realizadas en la UPN. Al segundo trimestre se han alcanzado las tres acciones programadas. Sin embargo, se reporta el porcentaje conforme al método de cálculo del indicador que se refiere a las mujeres servidoras públicas beneficiadas de estas acciones (63 mujeres):  (Mujeres servidoras públicas beneficiadas con acciones de capacitación y sensibilización sobre perspectiva de género, violencia de género e igualdad entre mujeres y hombres en la UPN / Total de personas servidoras públicas beneficiadas con acciones de capacitación y sensibilización sobre perspectiva de género, violencia de género e igualdad entre mujeres y hombres en la UPN)* 100. Es importante que se considere que la meta anual se estableció en números absolutos (realizar 6 acciones) y no corresponde con el método de cálculo del indicador, por ello hay una variación significativa.  En el presente trimestre no se tiene información para reportar, ya que las acciones se programaron para reportar de manera semestral, por ello, la información se mantiene como el reporte anterior. 
</t>
    </r>
    <r>
      <rPr>
        <b/>
        <sz val="10"/>
        <rFont val="Montserrat"/>
      </rPr>
      <t>UR:</t>
    </r>
    <r>
      <rPr>
        <sz val="11"/>
        <color theme="1"/>
        <rFont val="Montserrat"/>
      </rPr>
      <t xml:space="preserve"> B00
2.-ind.-Porcentaje de acciones que contribuyen a la igualdad entre mujeres y hombres en el IPN, realizadas por las Redes de Género.-justificación.-Debido a la alta rotación de los integrantes de las redes de género  y el impacto que tiene en la operatividad,  se estimó una reducción en el número de acciones, sin embargo, gracias a la labor de las  Redes de Género con mayor experiencia,  que realizaron más acciones de las programadas, fue que se logro el sobrecumplimiento.    Aunado, a lo anteriormente mencionado, continúa la alta rotación de las personas integrantes de las Redes, sin embargo  se les da asesoría y seguimiento cercano para que de forma inmediata comiencen a realizar acciones, esto ha permitido incrementar el número de redes operando.    El sobre cumlimiento se debe a que se continua dando asesoría y seguimiento cercano a las Redes de Género que se reconformaron, asimismo se incremento el número de Redes que reportaron sus actividades.    ;  1.-ind.-Porcentaje de acciones de difusión, sensibilización y capacitación para el impulso de la igualdad entre mujeres y hombres en el IPN, realizadas.justificacion.-El elevado sobre cumplimiento deriva de 29 pláticas que se impartieron en Unidades académicas de nivel medio superior y superior al estudiantado, personal docente y de Apoyo y Asistencia a la Educación, con la finalidad de cubrir la necesidad que surgio de abordar temáticas para prevenir la violencia de género.      Para el segundo trimestre del año, adicionalmente se dieron 26 plática</t>
    </r>
  </si>
  <si>
    <r>
      <t>Acciones de mejora para el siguiente periodo
UR:</t>
    </r>
    <r>
      <rPr>
        <sz val="11"/>
        <color theme="1"/>
        <rFont val="Montserrat"/>
      </rPr>
      <t xml:space="preserve"> L8K
No se encontraron obstáculos durante la operación.   La oportunidad en la operación permite la atención de alumnos de licenciatura y posgrado en las mejores condiciones, así como la entrega de becas a mujeres y hombres en igualdad de condiciones.  
</t>
    </r>
    <r>
      <rPr>
        <b/>
        <sz val="10"/>
        <rFont val="Montserrat"/>
      </rPr>
      <t>UR:</t>
    </r>
    <r>
      <rPr>
        <sz val="11"/>
        <color theme="1"/>
        <rFont val="Montserrat"/>
      </rPr>
      <t xml:space="preserve"> A00
Sin información
</t>
    </r>
    <r>
      <rPr>
        <b/>
        <sz val="10"/>
        <rFont val="Montserrat"/>
      </rPr>
      <t>UR:</t>
    </r>
    <r>
      <rPr>
        <sz val="11"/>
        <color theme="1"/>
        <rFont val="Montserrat"/>
      </rPr>
      <t xml:space="preserve"> B00
La operación de las Redes de Género se ve afectada por presentarse de manera constante un alto índice de rotación de las personas integrantes de las Redes de Género, propiciando un periodo de inactividad de éstas. Para mitigar esta situación se hicieron ajustes al proceso de integración y capacitación de los nuevos integrantes para acortar el periodo de inactividad.  Es necesario hacer un análisis de los motivos de la deserción para implementar alguna medida.   La difusión del ?Protocolo para la prevención, detección, atención y sanción de la violencia de género en el IPN en unidades académicas, administrativas y centros de investigación, así como la instalación de mesas de atención para la asesoría y orientación de denuncia segura, propició un incremento en el número de denuncias de violencia de género, creándose en consecuencia una mayor necesidad de impartir pláticas de sensibilización como una medida para contribuir en el proceso de erradicación de estas conductas.    
</t>
    </r>
    <r>
      <rPr>
        <b/>
        <sz val="10"/>
        <rFont val="Montserrat"/>
      </rPr>
      <t>UR:</t>
    </r>
    <r>
      <rPr>
        <sz val="11"/>
        <color theme="1"/>
        <rFont val="Montserrat"/>
      </rPr>
      <t xml:space="preserve"> K00
Durante el tercer trimestre 2023, se presentaron dos problemáticas durante la ejecución de acciones institucionales en materia de igualdad de género:  1. Respecto a la acción dos ?Construir un espacio seguro para la discusión del género?, en este tercer trimestre no se logró concretar dicha acción ya que aún se encuentra en planeación y evaluación el lanzamiento de la temporada 3 del Podcast ?En voz alta: construyendo conciencias?, el podcast sobre género en el que conversamos sobre temas de género y todas sus problemáticas sociales.  2. Por otro lado, se encuentra en proceso la generación de vínculos interinstitucionales para atender los casos de violencia de género dentro de la comunidad de la UnADM.  
</t>
    </r>
    <r>
      <rPr>
        <b/>
        <sz val="10"/>
        <rFont val="Montserrat"/>
      </rPr>
      <t>UR:</t>
    </r>
    <r>
      <rPr>
        <sz val="11"/>
        <color theme="1"/>
        <rFont val="Montserrat"/>
      </rPr>
      <t xml:space="preserve"> A3Q
Las acciones implementadas han presentado resultados positivos e interés al interior de la comunidad universitaria, lo que ha permitido avanzar en la concientización de la igualdad de género entre hombres y mujeres de la UNAM.    </t>
    </r>
  </si>
  <si>
    <r>
      <t>Acciones realizadas en el periodo
UR:</t>
    </r>
    <r>
      <rPr>
        <sz val="11"/>
        <color theme="1"/>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t>
    </r>
  </si>
  <si>
    <r>
      <t>Justificación de diferencia de avances con respecto a las metas programadas
UR:</t>
    </r>
    <r>
      <rPr>
        <sz val="11"/>
        <color theme="1"/>
        <rFont val="Montserrat"/>
      </rPr>
      <t xml:space="preserve"> A3Q
Durante el tercer trimestre el indicador reflejó un porcentaje de 96.6 por ciento de variación, equivalente a 54,850 mujeres que acceden y permanecen en la educación media superior con respecto de 109,499 estudiantes de educación superior y posgrado en la UNAM.  A través de este indicador se logró dar seguimiento de los servicios educativos ofertados en el nivel media superior enfocados a las acciones que favorezcan la igualdad de género.        </t>
    </r>
  </si>
  <si>
    <r>
      <t>Acciones de mejora para el siguiente periodo
UR:</t>
    </r>
    <r>
      <rPr>
        <sz val="11"/>
        <color theme="1"/>
        <rFont val="Montserrat"/>
      </rPr>
      <t xml:space="preserve"> A3Q
Obstáculos y oportunidades durante la operación   Las acciones implementadas han presentado resultados positivos e interés al interior de la comunidad universitaria, lo que ha permitido avanzar en la concientización de la igualdad de género entre hombres y mujeres de la UNAM.  </t>
    </r>
  </si>
  <si>
    <r>
      <t>Acciones realizadas en el periodo
UR:</t>
    </r>
    <r>
      <rPr>
        <sz val="11"/>
        <color theme="1"/>
        <rFont val="Montserrat"/>
      </rPr>
      <t xml:space="preserve"> 710
La Unidad de Igualdad de Género  realizó la difusión de los cursos en temas de igualdad de género y derechos humanos durante los meses de enero a septiembre de 2023.</t>
    </r>
  </si>
  <si>
    <r>
      <t>Justificación de diferencia de avances con respecto a las metas programadas
UR:</t>
    </r>
    <r>
      <rPr>
        <sz val="11"/>
        <color theme="1"/>
        <rFont val="Montserrat"/>
      </rPr>
      <t xml:space="preserve"> 710
La Unidad de Igualdad de Género dio continuidad a la difusión de los cursos en temas de igualdad de género y derechos humanos durante el tercer trimestre, periodo en el que se identificó un mayor interés por parte del personal de la Secretaría, obteniendo una participación de 318 personas.</t>
    </r>
  </si>
  <si>
    <r>
      <t>Acciones de mejora para el siguiente periodo
UR:</t>
    </r>
    <r>
      <rPr>
        <sz val="11"/>
        <color theme="1"/>
        <rFont val="Montserrat"/>
      </rPr>
      <t xml:space="preserve"> 710
Continuar con la difusión de los cursos en temas de igualdad de género y de derechos humanos a través de Comunicación Interna de la Secretaría de Economía.</t>
    </r>
  </si>
  <si>
    <r>
      <t>Acciones realizadas en el periodo
UR:</t>
    </r>
    <r>
      <rPr>
        <sz val="11"/>
        <color theme="1"/>
        <rFont val="Montserrat"/>
      </rPr>
      <t xml:space="preserve"> 300
De los requisitos que son necesarios para el mantenimiento de la certificación en la Norma Mexicana NMX-R-025-SCFI-2015 en Igualdad Laboral y No Discriminación, la Secretaría ha coordinado diversas acciones afirmativas que son vinculadas al cumplimiento de los requisitos críticos y no críticos de esta norma mexicana, a través de la Dirección Coordinadora de Igualdad de Género, también se incorpora la perspectiva de género y no discriminación en los procesos de reclutamiento, selección, evaluación y capacitación; garantizar la igualdad salarial; implementar acciones para prevenir y atender la violencia laboral; y realizar acciones de corresponsabilidad entre la vida laboral, familiar y personal de las personas trabajadoras con igualdad de trato y de oportunidades.  Actualmente la Secretaría de Infraestructura, Comunicaciones y Transportes, cuenta con la certificación nivel plata en la Norma Mexicana NMX-R-025-SCFI-2015 en Igualdad Laboral y No Discriminación, por su parte los todos los Centros SCT (31), que son las representaciones de la Secretaría en cada uno de los Estados que integran la Federación, cuentan con una certificación individual en esta misma norma mexicana, teniendo un alcance total para la implementación de las acciones a favor de la conciliación de la vida laboral, familiar y personal.</t>
    </r>
  </si>
  <si>
    <r>
      <t>Justificación de diferencia de avances con respecto a las metas programadas
UR:</t>
    </r>
    <r>
      <rPr>
        <sz val="11"/>
        <color theme="1"/>
        <rFont val="Montserrat"/>
      </rPr>
      <t xml:space="preserve"> 300
No se presentan diferencias.</t>
    </r>
  </si>
  <si>
    <r>
      <t>Acciones de mejora para el siguiente periodo
UR:</t>
    </r>
    <r>
      <rPr>
        <sz val="11"/>
        <color theme="1"/>
        <rFont val="Montserrat"/>
      </rPr>
      <t xml:space="preserve"> 300
Se continúa con la realización de acciones de sensibilización para la incorporación de la perspectiva de género en la Secretaría, a través de la Red de Personas Enlaces de Género, pertenecientes a diversas unidades administrativas de la Secretaría, Centros SCT, Organismos Descentralizados y Desconcentrados. Por otro lado, la incorporación de medidas de flexibilización de horario del personal de confianza es un reto para enfrentar debido a la normatividad vigente del Servicio Profesional de Carrera y la ocupación de puestos de confianza que no se encuentren en el supuesto de las Condiciones Generales de Trabajo, que permitan permear la incorporación de estas medidas de conciliación de forma universal a todas las personas trabajadoras. </t>
    </r>
  </si>
  <si>
    <r>
      <t>Acciones realizadas en el periodo
UR:</t>
    </r>
    <r>
      <rPr>
        <sz val="11"/>
        <color theme="1"/>
        <rFont val="Montserrat"/>
      </rPr>
      <t xml:space="preserve"> RJL
Al cierre del tercer trimestre de 2023, el Componente ha concluido con la publicación de la convocatoria, la apertura y cierre de ventanilla, la recepción de solicitudes, la revisión de solicitudes y el dictamen, la formalización de instrumentos jurídicos con los beneficiarios, y está en proceso la supervisión de entrega de Insumos biológicos a los beneficiarios y la entrega de recurso a los mismos.  A la fecha se ha supervisado la entrega de insumos biológicos para 182 beneficiarios del Subcomponente Semilla Acuícola (121 mujeres y 61 hombres).  Se ha entregado el recurso a 103 beneficiarios del Subcomponente Semilla Acuícola de los cuales, 73 son mujeres y 30 son hombres. Asimismo, se está tramitado el pago de los beneficiarios restantes, el cual, de conformidad con las Reglas de Operación del Componente Recursos Genéticos Acuícolas, y dicho pago será realizado en un periodo no mayor a 20 días hábiles a partir de la fecha de la solicitud de pago, avalada con el Visto Bueno de la entrega de semilla acuícola. Se tiene proyectado concluir con las últimas acciones del Componente al cuarto trimestre.  
</t>
    </r>
    <r>
      <rPr>
        <b/>
        <sz val="10"/>
        <rFont val="Montserrat"/>
      </rPr>
      <t>UR:</t>
    </r>
    <r>
      <rPr>
        <sz val="11"/>
        <color theme="1"/>
        <rFont val="Montserrat"/>
      </rPr>
      <t xml:space="preserve"> I00
Al 30 de septiembre de 2023 se ha logrado beneficiar a 43,736 mujeres otorgando un apoyo económico directo por la cantidad de $7,500 pesos, lo que representó una erogación de recurso federal por la cantidad de $328.02 MDP.</t>
    </r>
  </si>
  <si>
    <r>
      <t>Justificación de diferencia de avances con respecto a las metas programadas
UR:</t>
    </r>
    <r>
      <rPr>
        <sz val="11"/>
        <color theme="1"/>
        <rFont val="Montserrat"/>
      </rPr>
      <t xml:space="preserve"> RJL
Sin información
</t>
    </r>
    <r>
      <rPr>
        <b/>
        <sz val="10"/>
        <rFont val="Montserrat"/>
      </rPr>
      <t>UR:</t>
    </r>
    <r>
      <rPr>
        <sz val="11"/>
        <color theme="1"/>
        <rFont val="Montserrat"/>
      </rPr>
      <t xml:space="preserve"> I00
Sin información</t>
    </r>
  </si>
  <si>
    <r>
      <t>Acciones de mejora para el siguiente periodo
UR:</t>
    </r>
    <r>
      <rPr>
        <sz val="11"/>
        <color theme="1"/>
        <rFont val="Montserrat"/>
      </rPr>
      <t xml:space="preserve"> RJL
Se está evaluando la oportunidad de poder reducir la brecha de desigualdad entre las mujeres y los hombres, a efecto de incrementar en el tiempo la participación de las mujeres en el subcomponente. Dado que los solicitantes se registran de manera libre a la apertura de ventanilla, se considera un área de oportunidad hacer hincapié en la promoción del programa el apoyo a mujeres.
</t>
    </r>
    <r>
      <rPr>
        <b/>
        <sz val="10"/>
        <rFont val="Montserrat"/>
      </rPr>
      <t>UR:</t>
    </r>
    <r>
      <rPr>
        <sz val="11"/>
        <color theme="1"/>
        <rFont val="Montserrat"/>
      </rPr>
      <t xml:space="preserve"> I00
Las limitantes que persisten en una cultura que aún restringe la participación de la mujer en actividades productivas que se reducían sólo al género masculino, lo cual abre oportunidades inmejorables para profundizar en la formación de valores por una sociedad más justa e igualitaria, con igualdad de género.    </t>
    </r>
  </si>
  <si>
    <r>
      <t>Acciones realizadas en el periodo
UR:</t>
    </r>
    <r>
      <rPr>
        <sz val="11"/>
        <color theme="1"/>
        <rFont val="Montserrat"/>
      </rPr>
      <t xml:space="preserve"> 215
El Programa Producción para el Bienestar en el ejercicio fiscal 2023, tiene un avance de 641,822 mujeres apoyadas con un monto de 4,457.8 millones de pesos, lo que representa aproximadamente el 34.9% respecto del total de personas productoras beneficiarias del Programa en dicho periodo (1,839,674).</t>
    </r>
  </si>
  <si>
    <r>
      <t>Justificación de diferencia de avances con respecto a las metas programadas
UR:</t>
    </r>
    <r>
      <rPr>
        <sz val="11"/>
        <color theme="1"/>
        <rFont val="Montserrat"/>
      </rPr>
      <t xml:space="preserve"> 215
Sin información</t>
    </r>
  </si>
  <si>
    <r>
      <t>Acciones de mejora para el siguiente periodo
UR:</t>
    </r>
    <r>
      <rPr>
        <sz val="11"/>
        <color theme="1"/>
        <rFont val="Montserrat"/>
      </rPr>
      <t xml:space="preserve"> 215
Las personas productoras cuentan con liquidez para realizar las labores productivas en sus predios</t>
    </r>
  </si>
  <si>
    <r>
      <t>Acciones realizadas en el periodo
UR:</t>
    </r>
    <r>
      <rPr>
        <sz val="11"/>
        <color theme="1"/>
        <rFont val="Montserrat"/>
      </rPr>
      <t xml:space="preserve"> 311
Al tercer trimestre, la Dirección General de Suelos y Agua, en su carácter de Unidad Responsable del Programa ha realizado la distribución y entrega del fertilizante en 30 entidades federativas, en los cuales se han apoyado a 1,674,539 personas productoras de cultivos prioritarios de los cuales 613,114 son mujeres, lo que representa un 36.61 % de apoyo a las mujeres, dedicadas a la producción de cultivos como frijol, arroz, maíz y milpa principalmente.</t>
    </r>
  </si>
  <si>
    <r>
      <t>Justificación de diferencia de avances con respecto a las metas programadas
UR:</t>
    </r>
    <r>
      <rPr>
        <sz val="11"/>
        <color theme="1"/>
        <rFont val="Montserrat"/>
      </rPr>
      <t xml:space="preserve"> 311
Las Reglas de Operación del Programa Fertilizantes 2023, prevé que, conforme a disposición presupuestaria y convocatoria específica, podrán acceder de manera directa población productora beneficiada del ejercicio inmediato anterior del Programa de Fertilizantes para el Bienestar y productores (as) verificados (as) del padrón de Producción para el Bienestar, por lo que, bajo esta consideración, a la fecha se ha llevado a cabo el suministro de fertilizante en 30 entidades federativas así como la atención de 613,114 mujeres productoras agrícolas de cultivos prioritarios como frijol maíz, arroz y milpa en 30 entidades federativas, así como otros cultivos de gran importancia económica de las entidades apoyadas, derivado de lo anterior al semestre que se reporta se tiene un 36.61 % de apoyo a la mujer rural con la entrega de fertilizante.    </t>
    </r>
  </si>
  <si>
    <r>
      <t>Acciones de mejora para el siguiente periodo
UR:</t>
    </r>
    <r>
      <rPr>
        <sz val="11"/>
        <color theme="1"/>
        <rFont val="Montserrat"/>
      </rPr>
      <t xml:space="preserve"> 311
Una de las limitantes para el incremento de la población de atención a la mujer para el ejercicio fiscal 2023 deriva en que, el 87% del listado de personas productoras que acceden de forma directa al programa corresponde a productores verificados del padrón de Producción para el Bienestar en el cual se observa un rezago en el apoyo a la mujer rural.  Sin embargo, la ampliación de cobertura del Programa a nivel nacional permite contribuir a la autosuficiencia alimentaria del país y a mitigar la pobreza alimentaria en beneficio de personas productoras agrícolas de pequeña escala dedicadas a los cultivos prioritarios y a mitigar la brecha de igualdad entre hombres y mujeres, toda vez que en cada ejercicio fiscal de operación del programa el apoyo a las mujeres se ha incrementado.  </t>
    </r>
  </si>
  <si>
    <r>
      <t>Acciones realizadas en el periodo
UR:</t>
    </r>
    <r>
      <rPr>
        <sz val="11"/>
        <color theme="1"/>
        <rFont val="Montserrat"/>
      </rPr>
      <t xml:space="preserve"> JBP
Durante el tercer trimestre el escenario del mercado de maíz cambio, lo cual se debe a las políticas comerciales implementadas en el país y que derivan en el incremento de la producción de maíz disponible, en específico en el Estado de Sinaloa.  Durante el tercer trimestre del ejercicio fiscal 2023 del ciclo agrícola primavera-verano 2022, en el caso del acopio de maíz, se benefició a un total de 13,184 pequeños productores, de los cuales 5,121 son mujeres lo que representa el 38.84%, por otra parte respecto a los rangos de edad que tienen las beneficiarias, se encontró que el 13.79% tiene una edad entre 15 y 29 años,  25.15% de las beneficiarias tiene una edad entre 30 a 44 años, 30.13% tienen una edad entre 45 a 59 años, y 30.93% mujeres de 60 años o más.  Para el caso del frijol, se precisa que el acopio finalizó en el mes de mayo motivo por el cual ya no se otorgó precio de garantía por el acopio de este grano, asimismo es importante mencionar que el acopio de frijol durante el ciclo PV-2022 registró un mínimo histórico desde el inicio del programa, debido a disminución de la producción de dicho grano por sequias y el elevado incremento de los precios, lo que no incentivo a los productores a vender a SEGALMEX.  Durante el tercer trimestre del ejercicio fiscal 2023, se benefició a un total de 790 pequeños y medianos productores, de los cuales 233 son mujeres lo que representa el 29.50%, por otra parte respecto a los rangos de edad que tienen las beneficiarias, se encontró que el 17.17% de las beneficiarias tiene una edad entre 15 a 29 años, 30.04 % se encuentran en el rango de entre 30 a 44 años, siendo un mayor porcentaje de mujeres de 45 a 59 años con el 33.48 %.</t>
    </r>
  </si>
  <si>
    <r>
      <t>Justificación de diferencia de avances con respecto a las metas programadas
UR:</t>
    </r>
    <r>
      <rPr>
        <sz val="11"/>
        <color theme="1"/>
        <rFont val="Montserrat"/>
      </rPr>
      <t xml:space="preserve"> JBP
Es importante mencionar que, el incremento del acopio durante este trimestre se debe a la implementación del Proyecto Estratégico Sinaloa, el cual operó al amparo del Programa Precios de Garantía y Estímulos en Sinaloa y responde a la necesidad de generar una reserva de grano que permita el abastecimiento de maíz a DICONSA.    </t>
    </r>
  </si>
  <si>
    <r>
      <t>Acciones de mejora para el siguiente periodo
UR:</t>
    </r>
    <r>
      <rPr>
        <sz val="11"/>
        <color theme="1"/>
        <rFont val="Montserrat"/>
      </rPr>
      <t xml:space="preserve"> JBP
Las mujeres rurales constituyen un grupo social heterogéneo con perfiles demográficos y actividades productivas que varían de acuerdo con la región del país en la que viven y las relaciones de género que establecen en la familia y la comunidad (Suárez y Bonfil, 1996). Las situaciones de marginación, clase, etnia y género sitúan a las mujeres rurales en uno de los grupos más desprotegidos, subordinados y de mayor discriminación.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a donde aún no se ha llegado, así como  garantizar el beneficio equitativo en la entrega de los subsidios.  </t>
    </r>
  </si>
  <si>
    <r>
      <t>Acciones realizadas en el periodo
UR:</t>
    </r>
    <r>
      <rPr>
        <sz val="11"/>
        <color theme="1"/>
        <rFont val="Montserrat"/>
      </rPr>
      <t xml:space="preserve"> VSS
Al cierre de agosto de 2023, el 63.2% de las tiendas comunitarias en operación (15,354 de 24,283) cuentan con una mujer como encargada de tienda.</t>
    </r>
  </si>
  <si>
    <r>
      <t>Justificación de diferencia de avances con respecto a las metas programadas
UR:</t>
    </r>
    <r>
      <rPr>
        <sz val="11"/>
        <color theme="1"/>
        <rFont val="Montserrat"/>
      </rPr>
      <t xml:space="preserve"> VSS
Sin información</t>
    </r>
  </si>
  <si>
    <r>
      <t>Acciones de mejora para el siguiente periodo
UR:</t>
    </r>
    <r>
      <rPr>
        <sz val="11"/>
        <color theme="1"/>
        <rFont val="Montserrat"/>
      </rPr>
      <t xml:space="preserve"> VSS
Sin información</t>
    </r>
  </si>
  <si>
    <r>
      <t>Acciones realizadas en el periodo
UR:</t>
    </r>
    <r>
      <rPr>
        <sz val="11"/>
        <color theme="1"/>
        <rFont val="Montserrat"/>
      </rPr>
      <t xml:space="preserve"> VST
A través de la promoción del PASL, se ha logrado revertir la tendencia a la baja del padrón de beneficiarios, garantizando la disponibilidad de la leche fortificada al mantener un adecuado suministro de materias primas para el cumplimiento de los programas de producción y distribución.</t>
    </r>
  </si>
  <si>
    <r>
      <t>Justificación de diferencia de avances con respecto a las metas programadas
UR:</t>
    </r>
    <r>
      <rPr>
        <sz val="11"/>
        <color theme="1"/>
        <rFont val="Montserrat"/>
      </rPr>
      <t xml:space="preserve"> VST
Sin información</t>
    </r>
  </si>
  <si>
    <r>
      <t>Acciones de mejora para el siguiente periodo
UR:</t>
    </r>
    <r>
      <rPr>
        <sz val="11"/>
        <color theme="1"/>
        <rFont val="Montserrat"/>
      </rPr>
      <t xml:space="preserve"> VST
Actualmente el Padrón de Beneficiarios ha mostrado un incremento notable, debido a que las acciones ejecutadas para su reactivación han sido constantes y alineadas a las metas anuales establecidas.  </t>
    </r>
  </si>
  <si>
    <r>
      <t>Acciones realizadas en el periodo
UR:</t>
    </r>
    <r>
      <rPr>
        <sz val="11"/>
        <color theme="1"/>
        <rFont val="Montserrat"/>
      </rPr>
      <t xml:space="preserve"> VST
Al Corte del tercer trimestre del presente ejercicio se atendieron a 2,783 productores de los cuales 382 fueron mujeres y 2,401 fueron hombres.</t>
    </r>
  </si>
  <si>
    <r>
      <t>Acciones de mejora para el siguiente periodo
UR:</t>
    </r>
    <r>
      <rPr>
        <sz val="11"/>
        <color theme="1"/>
        <rFont val="Montserrat"/>
      </rPr>
      <t xml:space="preserve"> VST
En los requisitos para el ingreso al Padrón nacional de productores de Liconsa S.A. de C.V., el trámite es de gratuito, sin distinción de género y con igualdad de oportunidades. </t>
    </r>
  </si>
  <si>
    <r>
      <t>Acciones realizadas en el periodo
UR:</t>
    </r>
    <r>
      <rPr>
        <sz val="11"/>
        <color theme="1"/>
        <rFont val="Montserrat"/>
      </rPr>
      <t xml:space="preserve"> 711
En el tercer trimestre de 2023, se realizaron las siguientes acciones: Indicador 157 acciones estratégicas en temas de igualdad entre mujeres y hombres (foros, talleres, eventos y marco jurídico, entre otros). ? Se llevaron a cabo 3 acciones estratégicas para prevenir y atender el hostigamiento sexual y acoso sexual. Con estas tres acciones se benefició a 97 personas. Indicador 160 capacitación y sensibilización. ?Se realizaron 3 acciones de capacitación en materia de derechos humanos de las mujeres, igualdad y paridad en la APF. Con estas acciones se benefició a 157 personas (120 mujeres y 37 hombres). Indicador 610 difusión-campañas. - Se diseñaron y difundieron 17 instrumentos de comunicación (8 infografías y 9 cartas informativas), que fueron distribuidas al personal de la SHCP y de las entidades que conforman el Sector Coordinado mediante el correo electrónico, la intranet, el wallpaper y la página web institucional. </t>
    </r>
  </si>
  <si>
    <r>
      <t>Justificación de diferencia de avances con respecto a las metas programadas
UR:</t>
    </r>
    <r>
      <rPr>
        <sz val="11"/>
        <color theme="1"/>
        <rFont val="Montserrat"/>
      </rPr>
      <t xml:space="preserve"> 711
En tercer trimestre de 2023 se realizó lo siguiente: Indicador 157 acciones estratégicas en temas de igualdad entre mujeres y hombres (foros, talleres, eventos y marco jurídico, entre otros). ? Se implementaron 3 acciones estratégicas para prevenir y atender el hostigamiento sexual y acoso sexual; beneficiando a 97 de las 300 programadas en el trimestre. Lo anterior, debido a la aplicación de una reserva de recursos que afectó el Programa Anual de Capacitación en Igualdad de Género. Indicador 160 capacitación y sensibilización. ? Se realizaron 3 acciones de sensibilización en materia de derechos humanos de las mujeres, igualdad y paridad en la APF, con la participación de 157 personas de las 500 programadas. Lo anterior, debido a la aplicación de una reserva de recursos. Indicador 610 difusión-campañas. ? En este trimestre se programaron 20 materiales de comunicación, de las cuales se difundieron 17 instrumentos por los medios electrónicos institucionales. Se programan instrumentos de comunicación y difusión para convocatorias de las capacitaciones, sin embargo, se aplicó una reserva de recursos que repercutió en este indicador.</t>
    </r>
  </si>
  <si>
    <r>
      <t>Acciones de mejora para el siguiente periodo
UR:</t>
    </r>
    <r>
      <rPr>
        <sz val="11"/>
        <color theme="1"/>
        <rFont val="Montserrat"/>
      </rPr>
      <t xml:space="preserve"> 711
Indicador 157 acciones estratégicas en temas de igualdad entre mujeres y hombres (foros, talleres, eventos y marco jurídico, entre otros) e Indicador 160 capacitación y sensibilización. ?Elaborar un documento con cursos en materia de igualdad de género y no discriminación en la modalidad en línea y a distancia de las dependencias y entidades de la APF, así como del sector académico. Lo anterior, para acercar mayor oferta al personal de la dependencia. Esto ante la aplicación de reserva de recursos. Indicador 103 difusión-campañas. ?Continuar con la estrategia de vinculación con las 22 dependencias del Sector Coordinado para la distribución de los materiales elaborados al interior de las mismas. </t>
    </r>
  </si>
  <si>
    <r>
      <t>Acciones realizadas en el periodo
UR:</t>
    </r>
    <r>
      <rPr>
        <sz val="11"/>
        <color theme="1"/>
        <rFont val="Montserrat"/>
      </rPr>
      <t xml:space="preserve"> 812
Avances en la promoción de acciones afirmativas en cumplimiento con las obligaciones internacionales de México en materia de igualdad de género:       1.    Quinta Sesión del Comité Directivo País de la Iniciativa Spotlight México (27 de julio).     2.    Tercera Reunión Intersecretarial de Alto Nivel de la Comisión de Seguimiento a las Observaciones del Comité para la Eliminación de la Discriminación contra la Mujer (Comisión CEDAW) (22 de agosto).     3.   Quinta Reunión del Grupo de Trabajo Trilateral sobre Violencia contra las Mujeres y Niñas Indígenas  (México, Canadá y Estados Unidos) (06 y 07 de septiembre).    4. Reunión sobre Política Exterior Feminista dentro de la Semana de Alto Nivel de la 78° Asamblea General de la ONU.      5. Evento de cierre de la Iniciativa Spotlight en el Estado de México (06 de septiembre).  </t>
    </r>
  </si>
  <si>
    <r>
      <t>Justificación de diferencia de avances con respecto a las metas programadas
UR:</t>
    </r>
    <r>
      <rPr>
        <sz val="11"/>
        <color theme="1"/>
        <rFont val="Montserrat"/>
      </rPr>
      <t xml:space="preserve"> 812
Esta Dirección General cumplió con sus metas planteadas para el tercer trimestre de 2023, en gran medida, debido al liderazgo de México en materia de igualdad de género y derechos humanos de las mujeres y niñas; así como a la reanudación de actividades presenciales, lo cual permite el ejercicio de recursos del Anexo 13 ?Erogaciones para la Igualdad entre Mujeres y Hombres?. </t>
    </r>
  </si>
  <si>
    <r>
      <t>Acciones de mejora para el siguiente periodo
UR:</t>
    </r>
    <r>
      <rPr>
        <sz val="11"/>
        <color theme="1"/>
        <rFont val="Montserrat"/>
      </rPr>
      <t xml:space="preserve"> 812
Una de las principales atribuciones de la DGDHD es la de incidir en la agenda internacional de derechos humanos de las mujeres y las niñas, en este sentido las negociaciones y aportaciones de México en los foros multilaterales; si bien representa un avance sustantivo, en tanto que los estándares internacionales inciden en el mediano plazo en las políticas públicas a nivel nacional, no puede determinarse a cuántas mujeres impactará, ni sus grupos de edades.</t>
    </r>
  </si>
  <si>
    <r>
      <t>Acciones realizadas en el periodo
UR:</t>
    </r>
    <r>
      <rPr>
        <sz val="11"/>
        <color theme="1"/>
        <rFont val="Montserrat"/>
      </rPr>
      <t xml:space="preserve"> 610
El Área de Política de Igualdad de Género está comprometida con capacitar a las personas servidoras públicas en materia de género, es por ellos que se llevó a cabo las siguientes acciones de sensibilización y formativas en el Tercer Trimestre del 2023:   1. Construir la Igualdad desde la Atención Consular  2. Atención de Primer contacto a víctimas de Hostigamiento y/o acoso sexual         3. Reflexiones sobre la Lactancia Materna desde un enfoque de Derechos de las Mujeres y Derechos de la niñez  4. Taller de Autocuidado para prestadoras de Servicio Social en la S.R.E  </t>
    </r>
  </si>
  <si>
    <r>
      <t>Justificación de diferencia de avances con respecto a las metas programadas
UR:</t>
    </r>
    <r>
      <rPr>
        <sz val="11"/>
        <color theme="1"/>
        <rFont val="Montserrat"/>
      </rPr>
      <t xml:space="preserve"> 610
Se han diseñado y difundido de manera más intensa la oferta de capacitación, trabajando en temas que incidan en un nivel más amplio de sensibilización  y de mayor interés, repercutiendo de manera positiva en la respuesta de inscripción a los cursos. Todo con la finalidad de generar procesos de capacitación progresivos encaminados a la mejora continúa.</t>
    </r>
  </si>
  <si>
    <r>
      <t>Acciones de mejora para el siguiente periodo
UR:</t>
    </r>
    <r>
      <rPr>
        <sz val="11"/>
        <color theme="1"/>
        <rFont val="Montserrat"/>
      </rPr>
      <t xml:space="preserve"> 610
Se continuara con la sensibilización en materia de derechos humanos, perspectiva de género, no discriminación y redistribución de manera más justa y equilibrada el trabajo de cuidados no remunerados y las responsabilidades domésticas entre mujeres y hombres, así como el ejercicio de la paternidad responsable.</t>
    </r>
  </si>
  <si>
    <r>
      <t>Acciones realizadas en el periodo
UR:</t>
    </r>
    <r>
      <rPr>
        <sz val="11"/>
        <color theme="1"/>
        <rFont val="Montserrat"/>
      </rPr>
      <t xml:space="preserve"> 151
La DGPCPE concentra esfuerzos en la aplicación de la perspectiva de género en las gestiones diarias de la protección consular en las representaciones de México en el exterior. Una acción afirmativa que se continúa instrumentando con éxito es la Política de Vinculación y Atención Integral para la Mujer, antes Ventanilla de Atención Integral a la Mujer (VAIM) en la red consular de México en Estados Unidos.   La VAIM es un esquema transversal que comunica todos los servicios que ofrecen las representaciones consulares a partir de la perspectiva de género. La adopción del concepto VAIM en la red consular en EUA es consistente con el paradigma de protección consular que pone en el centro de las acciones y de las políticas públicas a las personas. Además, reconoce a las mujeres como sujetos de derechos y agentes de cambio en sus contextos familiares y en sus comunidades.  Durante el tercer trimestre de 2023, la red consular en Estados Unidos reportó haber realizado 68 eventos relacionados con la VAIM, en los que participaron 3,167 personas.     El 8 de marzo de 2022, en el marco del Día Internacional de la Mujer, el Consulado de México en Leamington implementó la Política de Vinculación y Atención Integral a la Mujer (VAIM),   </t>
    </r>
  </si>
  <si>
    <r>
      <t>Justificación de diferencia de avances con respecto a las metas programadas
UR:</t>
    </r>
    <r>
      <rPr>
        <sz val="11"/>
        <color theme="1"/>
        <rFont val="Montserrat"/>
      </rPr>
      <t xml:space="preserve"> 151
Casos de mujeres, niñas, niños y adultos mayores mexicanos en el exterior, en situación de maltrato, atendidos bajo el subprograma Igualdad de Género superó la meta trimestral programada (250), como consecuencia del aumento en las solicitudes de asistencia y protección consular por parte de personas mexicanas. Se destaca que, la red consular atendió durante el tercer trimestre de 2023, 292 casos en este rubro.       Casos de personas mexicanas en situación vulnerable, atendidas para su repatriación a México en el subprograma Igualdad de Género, superó ligeramente la meta trimestral programada (125) como resultado del aumento en las solicitudes de repatriación por parte de personas mexicanas.   Casos de mujeres mexicanas recluidas en el extranjero, atendidas bajo el subprograma Igualdad de Género superó ligeramente la meta trimestral programada (125) como resultado de un mínimo aumento en las solicitudes de asistencia y protección consular. </t>
    </r>
  </si>
  <si>
    <r>
      <t>Acciones de mejora para el siguiente periodo
UR:</t>
    </r>
    <r>
      <rPr>
        <sz val="11"/>
        <color theme="1"/>
        <rFont val="Montserrat"/>
      </rPr>
      <t xml:space="preserve"> 151
Acciones de mejora en materia de igualdad de género   Las representaciones de México en el exterior continúan extendiendo su red de aliados estratégicos con la finalidad de diversificar las actividades de protección preventiva y aumentar su impacto en la comunidad mexicana que reside en el exterior.   La red de aliados estratégicos en la materia se amplía a través de acercamientos con autoridades y organizaciones de la sociedad civil, y mediante reuniones de trabajo que permiten alcanzar acuerdos en los que se establezca primordialmente la difusión de los servicios que ofrecen las representaciones de México en el exterior y sus aliados a favor de las personas mexicanas.  Acciones de mejora en materia de trata de personas: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t>
    </r>
  </si>
  <si>
    <r>
      <t>Acciones realizadas en el periodo
UR:</t>
    </r>
    <r>
      <rPr>
        <sz val="11"/>
        <color theme="1"/>
        <rFont val="Montserrat"/>
      </rPr>
      <t xml:space="preserve"> V00
Porcentaje de Refugios apoyados en el periodo establecido, respecto de la meta programada. En el tercer trimestre se concretó la firma de instrumentos jurídicos con Refugios especializados, en los cuales se atendieron a mujeres en situación de violencia y brindando capacitaciones de Inserción Laboral, para las usuarias en las que se incluyen talleres de gastronomía, calzado, tejido, costura, panadería entre otros, para desarrollar el empoderamiento y autonomía de las mujeres.;  Porcentaje de mujeres en situación de violencia atendidas en los Refugios y Centros Externos de Atención en el año  en curso. En el tercer trimestre de 2023 se atendieron a mujeres en los Refugios y/o Centros Externos de Atención, a través de servicios básicos de alimentación, vestido y calzado, además de disponer de cocina y comedor, servicio médico, apoyo psicológico, terapias o pláticas grupales, talleres de manualidades u oficios, apoyo jurídico y en derechos humanos, fortaleciendo la infraestructura. Tambié;  Tasa de variación de los Centros Externos de Atención para Mujeres en situación de violencia apoyados por el Programa. Durante el tercer trimestre, se firmaron instrumentos jurídicos con Centros Externos de Atención en los cuales apoyaron a mujeres en situación de violencia con servicios de atención especializada, integral y de calidad de mujeres en situación de violencia extrema, sus hijas e hijos.</t>
    </r>
  </si>
  <si>
    <r>
      <t>Justificación de diferencia de avances con respecto a las metas programadas
UR:</t>
    </r>
    <r>
      <rPr>
        <sz val="11"/>
        <color theme="1"/>
        <rFont val="Montserrat"/>
      </rPr>
      <t xml:space="preserve"> V00
Porcentaje de mujeres en situación de violencia atendidas en los Refugios y Centros Externos de Atención en el año en curso. El indicador es semestral por lo que no hay desviaciones en la meta.;  Tasa de variación de los Centros Externos de Atención para Mujeres en situación de violencia apoyados por el Programa. El indicador es semestral por lo que no hay desviaciones en la meta.;  Porcentaje de Refugios apoyados en el periodo establecido, respecto de la meta programada. El indicador es semestral por lo que no hay desviaciones en la meta.</t>
    </r>
  </si>
  <si>
    <r>
      <t>Acciones de mejora para el siguiente periodo
UR:</t>
    </r>
    <r>
      <rPr>
        <sz val="11"/>
        <color theme="1"/>
        <rFont val="Montserrat"/>
      </rPr>
      <t xml:space="preserve"> V00
Porcentaje de mujeres en situación de violencia atendidas en los Refugios y Centros Externos de Atención en el año en curso. El indicador es semestral por lo que no hay acciones de mejora en la meta.;  Tasa de variación de los Centros Externos de Atención para Mujeres en situación de violencia apoyados por el Programa. El indicador es semestral por lo que no hay acciones de mejora en la meta.;  Porcentaje de Refugios apoyados en el periodo establecido, respecto de la meta programada. El indicador es semestral por lo que no hay acciones de mejora en la meta.</t>
    </r>
  </si>
  <si>
    <r>
      <t>Acciones realizadas en el periodo
UR:</t>
    </r>
    <r>
      <rPr>
        <sz val="11"/>
        <color theme="1"/>
        <rFont val="Montserrat"/>
      </rPr>
      <t xml:space="preserve"> V00
Porcentaje de unidades de atención del PAIMEF operadas por las instancias de mujeres en las entidades federativas. Durante el tercer trimestre julio-septiembre, se fortaleció a las unidades de orientación y atención especializada, las cuales ofrecieron servicios de orientación y atención. Beneficiado a mujeres en situación de violencia con servicios de orientación y atención especializada.;  Porcentaje de mujeres de 15 años y más que declararon haber sufrido al menos un incidente de violencia por parte de su pareja en los últimos 12 meses, atendidas por el PAIMEF. Durante el tercer trimestre se ofrecieron servicios de orientación y atención, beneficiando a mujeres en situación de violencia.</t>
    </r>
  </si>
  <si>
    <r>
      <t>Justificación de diferencia de avances con respecto a las metas programadas
UR:</t>
    </r>
    <r>
      <rPr>
        <sz val="11"/>
        <color theme="1"/>
        <rFont val="Montserrat"/>
      </rPr>
      <t xml:space="preserve"> V00
Porcentaje de unidades de atención del PAIMEF operadas por las instancias de mujeres en las entidades federativas. El indicador es anual por lo que no hay desviaciones en la meta.;  Porcentaje de mujeres de 15 años y más que declararon haber sufrido al menos un incidente de violencia por parte de su pareja en los últimos 12 meses, atendidas por el PAIMEF. El indicador es anual por lo que no hay desviaciones en la meta.</t>
    </r>
  </si>
  <si>
    <r>
      <t>Acciones de mejora para el siguiente periodo
UR:</t>
    </r>
    <r>
      <rPr>
        <sz val="11"/>
        <color theme="1"/>
        <rFont val="Montserrat"/>
      </rPr>
      <t xml:space="preserve"> V00
Porcentaje de mujeres de 15 años y más que declararon haber sufrido al menos un incidente de violencia por parte de su pareja en los últimos 12 meses, atendidas por el PAIMEF. El indicador es anual por lo que no hay acciones de mejora en la meta.;  Porcentaje de unidades de atención del PAIMEF operadas por las instancias de mujeres en las entidades federativas. El indicador es anual por lo que no hay acciones de mejora en la meta.</t>
    </r>
  </si>
  <si>
    <r>
      <t>Acciones realizadas en el periodo
UR:</t>
    </r>
    <r>
      <rPr>
        <sz val="11"/>
        <color theme="1"/>
        <rFont val="Montserrat"/>
      </rPr>
      <t xml:space="preserve"> EZQ
Al cierre del tercer trimestre se esta a la espera de la aprobación del plan de medios y hoja mínima enviados a Gobernación, correspondientes para la campaña institucional 2023 denominada Sin discriminación nos unimos todas, todos y todes versión Mis derechos me acompañan.</t>
    </r>
  </si>
  <si>
    <r>
      <t>Justificación de diferencia de avances con respecto a las metas programadas
UR:</t>
    </r>
    <r>
      <rPr>
        <sz val="11"/>
        <color theme="1"/>
        <rFont val="Montserrat"/>
      </rPr>
      <t xml:space="preserve"> EZQ
El indicador tiene una periodicidad anual por lo que no hay desviaciones en la meta.</t>
    </r>
  </si>
  <si>
    <r>
      <t>Acciones de mejora para el siguiente periodo
UR:</t>
    </r>
    <r>
      <rPr>
        <sz val="11"/>
        <color theme="1"/>
        <rFont val="Montserrat"/>
      </rPr>
      <t xml:space="preserve"> EZQ
No hay acciones de mejora</t>
    </r>
  </si>
  <si>
    <r>
      <t>Acciones realizadas en el periodo
UR:</t>
    </r>
    <r>
      <rPr>
        <sz val="11"/>
        <color theme="1"/>
        <rFont val="Montserrat"/>
      </rPr>
      <t xml:space="preserve"> 911
Porcentaje de mujeres a las que se realizó evaluaciones de riesgo con metodología de evaluación de riesgo con perspectiva de género. Se realizaron 41 evaluaciones de riesgo de las que resultó la incorporación de 44 mujeres como beneficiarias del Mecanismo de Protección para Personas Defensoras de Derechos Humanos y Periodistas. La metodología utilizada para la elaboración de estudios de análisis de riesgo incorpora la perspectiva de género como un enfoque transversal que busca eliminar las brechas de desigualdad en la protección integral que se brinda desde el Mecanismo.</t>
    </r>
  </si>
  <si>
    <r>
      <t>Justificación de diferencia de avances con respecto a las metas programadas
UR:</t>
    </r>
    <r>
      <rPr>
        <sz val="11"/>
        <color theme="1"/>
        <rFont val="Montserrat"/>
      </rPr>
      <t xml:space="preserve"> 911
Para el periodo 2023 se reporta únicamente el número de mujeres incorporadas. Es importante señalar que el número de personas atendidas por el Mecanismo depende directamente del número de personas que se contacten directamente para solicitar los servicios. Por lo que pueden existir variaciones en el número total de personas atendidas que no dependen directamente del área.</t>
    </r>
  </si>
  <si>
    <r>
      <t>Acciones de mejora para el siguiente periodo
UR:</t>
    </r>
    <r>
      <rPr>
        <sz val="11"/>
        <color theme="1"/>
        <rFont val="Montserrat"/>
      </rPr>
      <t xml:space="preserve"> 911
No se contemplan</t>
    </r>
  </si>
  <si>
    <r>
      <t>Acciones realizadas en el periodo
UR:</t>
    </r>
    <r>
      <rPr>
        <sz val="11"/>
        <color theme="1"/>
        <rFont val="Montserrat"/>
      </rPr>
      <t xml:space="preserve"> G00
Durante el trimestre que se reporta se inició la difusión orgánica de la campaña, es decir, a través de las redes sociales y la página web de la institución.   https://x.com/CONAPO_mx/status/1707133091188220254?s=20  y  https://x.com/CONAPO_mx/status/1707525967491829845?s=20    https://x.com/CONAPO_mx/status/1707942086908285005?s=20  y  https://x.com/CONAPO_mx/status/1708211361380209011?s=20 </t>
    </r>
  </si>
  <si>
    <r>
      <t>Justificación de diferencia de avances con respecto a las metas programadas
UR:</t>
    </r>
    <r>
      <rPr>
        <sz val="11"/>
        <color theme="1"/>
        <rFont val="Montserrat"/>
      </rPr>
      <t xml:space="preserve"> G00
No se obtuvo respuesta a las solicitudes de autorización para la difusión comercial y evaluación de la campaña, como se constata con el Oficio No. SG/CPPAI/218/2021 de fecha 14 de septiembre de 2023 y su antecedente el Oficio No. SG/CPPAI/149/2023 de fecha 27 de junio de 2023.</t>
    </r>
  </si>
  <si>
    <r>
      <t>Acciones de mejora para el siguiente periodo
UR:</t>
    </r>
    <r>
      <rPr>
        <sz val="11"/>
        <color theme="1"/>
        <rFont val="Montserrat"/>
      </rPr>
      <t xml:space="preserve"> G00
Se inició la difusión de la campaña a través de la página web y las redes sociales institucionales. Se continúan con las gestiones ante las áreas correspondientes para llevar a cabo la difusión comercial y estudio post campaña.</t>
    </r>
  </si>
  <si>
    <r>
      <t>Acciones realizadas en el periodo
UR:</t>
    </r>
    <r>
      <rPr>
        <sz val="11"/>
        <color theme="1"/>
        <rFont val="Montserrat"/>
      </rPr>
      <t xml:space="preserve"> V00
Porcentaje de mujeres atendidas en los CJM respecto de la población objetivo. Se reporta de manera anual.;  Porcentaje de avance en las acciones para la instrumentación y seguimiento de algunas líneas de la SEGOB conforme a la LGIMH. Durante julio a septiembre la meta de dicho indicador se cumplió al 100%, ya que se llevaron a acabo 22 cursos que se impartieron al personal del Poder Judicial de Puebla; Senado de la República; Secretaría de Gobernación y sus órganos sectorizados; Centros Penitenciarios del Estado de Guanajuato; Secretaría de Desarrollo Agrario, Territorial y Urbano; Secretaría de Gobernación y sus Órganos Sectorizados; Fiscalía General del Estado de Nayarit; Gobierno Municipal de Coacalco, Estado de México; Fiscalía General del Estado de Oaxaca; Poder Judicial del Estado de Oaxaca; Órgano Interno de Control Secretaría de Gobernación y Guardia Nacional. Beneficiando a 890 personas (537 mujeres; 353 hombres).;  Porcentaje de avance de las acciones de coadyuvancia para las;  Porcentaje de avance en la aplicación de los Lineamientos para la obtención y aplicación de Recursos destinados a las acciones de coadyuvancia para las declaratorias de AVGM en Estados y Municipios. Durante el tercer trimestre de 2023, se llevaron a cabo dos sesiones del Comité de Evaluación de Proyectos, la Quinta Sesión Extraordinaria el 15 de agosto y 28 de septiembre, se revisaron diversas situaciones administrativas como modificar calendarios de pago, cambiar perfiles de profesionistas. Así como la entrega de los informes bimestrales por parte de las Entidades.</t>
    </r>
  </si>
  <si>
    <r>
      <t>Justificación de diferencia de avances con respecto a las metas programadas
UR:</t>
    </r>
    <r>
      <rPr>
        <sz val="11"/>
        <color theme="1"/>
        <rFont val="Montserrat"/>
      </rPr>
      <t xml:space="preserve"> V00
Sin información</t>
    </r>
  </si>
  <si>
    <r>
      <t>Acciones de mejora para el siguiente periodo
UR:</t>
    </r>
    <r>
      <rPr>
        <sz val="11"/>
        <color theme="1"/>
        <rFont val="Montserrat"/>
      </rPr>
      <t xml:space="preserve"> V00
Sin información</t>
    </r>
  </si>
  <si>
    <r>
      <t>Acciones realizadas en el periodo
UR:</t>
    </r>
    <r>
      <rPr>
        <sz val="11"/>
        <color theme="1"/>
        <rFont val="Montserrat"/>
      </rPr>
      <t xml:space="preserve"> 200
CAPACITACIÓN EN MATERIA DE IGUALDAD ENTRE MUJERES Y HOMBRES  Formación  13 Eventos  22 Documentos especializados  3 Conferencias Día Naranja organizadas por la UTIG:  SEGUIMIENTO Certificación en Igualdad Laboral y No Discriminación  SEGUIMIENTO AL PROGRAMA DE CULTURA INSTITUCIONAL CON PERSPECTIVA DE GÉNERO  ACCIONES DE DIFUSIÓN PERMANENTE  ACCIONES PARA LA PREVENCIÓN, ATENCIÓN Y SANCIÓN DE LA VIOLENCIA DE GÉNERO AL INTERIOR DEL SENADO DE LA REPÚBLICA  PREVENCIÓN  ATENCIÓN  SANCIÓN  Reuniones de Trabajo  OTROS  TAREAS DE IMPACTO LEGISLATIVO:  PROCESOS FORMATIVOS PARA EL LOGRO DE LOS OBJETIVOS</t>
    </r>
  </si>
  <si>
    <r>
      <t>Justificación de diferencia de avances con respecto a las metas programadas
UR:</t>
    </r>
    <r>
      <rPr>
        <sz val="11"/>
        <color theme="1"/>
        <rFont val="Montserrat"/>
      </rPr>
      <t xml:space="preserve"> 200
Se hace la aclaración que en el archivo Anexo 1 Población Atendida, no se desglosan las edades, ya que las personas en general no proporcionan dicho dato.     La diferencia de avance en el indicador denominado -Porcentaje de acciones de difusión de contenidos sobre derechos humanos, igualdad de género, no discriminación y vida libre de violencia para generar una cultura institucional-, responde a las necesidades de difusión y a la generación de información, derivadas de las actividades que realiza esta Unidad Técnica.        </t>
    </r>
  </si>
  <si>
    <r>
      <t>Acciones de mejora para el siguiente periodo
UR:</t>
    </r>
    <r>
      <rPr>
        <sz val="11"/>
        <color theme="1"/>
        <rFont val="Montserrat"/>
      </rPr>
      <t xml:space="preserve"> 200
Sin información</t>
    </r>
  </si>
  <si>
    <t xml:space="preserve">Avance en los Programas Presupuestarios con Erogaciones para la Igualdad entre Mujeres y Hombres, Anexo 13, PEF 2023
    Periodo Enero - Septiembre  </t>
  </si>
  <si>
    <t>Presupuesto anual aprobado para el Programa presupuestario registrado en el Anexo 13 del PEF 2023</t>
  </si>
  <si>
    <t>Actividades de apoyo Administrativo</t>
  </si>
  <si>
    <r>
      <t xml:space="preserve">Monto Aprobado </t>
    </r>
    <r>
      <rPr>
        <sz val="12"/>
        <rFont val="Montserrat"/>
      </rPr>
      <t xml:space="preserve">
(millones de pesos)</t>
    </r>
  </si>
  <si>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</si>
  <si>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</si>
  <si>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t>O001</t>
  </si>
  <si>
    <t>Actividades de apoyo a la función pública y buen gobierno</t>
  </si>
  <si>
    <t>Programa orientado a las actividades de apoyo a la función pública y buen gobierno.</t>
  </si>
  <si>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53.99 por ciento con respecto al presupuesto programado modificado al periodo, lo que permitió contar con los servicios necesarios para el desarrollo de actividades institucionales.</t>
    </r>
  </si>
  <si>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tercer trimestre de 2023 se concluyó la Auditoría 6/2023 al Desempeño “Fondo para el Avance y Bienestar de las Mujeres (FOBAM), cuyo objetivo fue verificar si el Fondo para el Bienestar fue operado con base en los principios de eficacia, eficiencia y economía para el cumplimiento de sus objetivos y metas. Derivado de esta Auditoría se emitió una recomendación.
Se dio seguimiento a cinco recomendaciones de la Auditoría 4/2023 Al Desempeño "Seguimiento al Proigualdad 2020-2024”, las cuales fueron solventadas durante el tercer trimestre de 2023.
Durante el tercer trimestre también se dio seguimiento a la atención de los requerimientos de información que realizó la Auditoría Superior de la Federación en el marco de las Auditorías en proceso: a) Auditoría al Desempeño 187 Fortalecimiento a la Transversalidad de la Perspectiva de Género; b) Auditoría al Desempeño 188 Fortalecimiento de la Igualdad Sustantiva entre Mujeres y Hombres; y, c) Auditoría de Cumplimiento 189 “Gestión Financiera”.</t>
    </r>
  </si>
  <si>
    <t>Programa orientado a actividades de apoyo administrativo (servicios básicos, capacitación, vigilancia servicio de información en medios masivos, arrendamiento del inmueble) y Servicios Personales.</t>
  </si>
  <si>
    <t>2.18</t>
  </si>
  <si>
    <t>36.77</t>
  </si>
  <si>
    <t>UR: 139</t>
  </si>
  <si>
    <t>36.08</t>
  </si>
  <si>
    <t>9.73</t>
  </si>
  <si>
    <t>UR: 138</t>
  </si>
  <si>
    <t>0.42</t>
  </si>
  <si>
    <t>9.96</t>
  </si>
  <si>
    <t>94.7</t>
  </si>
  <si>
    <t>139</t>
  </si>
  <si>
    <t>Porcentaje de mujeres beneficiadas por la adquisición de equipamiento corporal y de instalaciones en el Ejército y Fuerza Aérea Mexicanos</t>
  </si>
  <si>
    <t>Avance en la capacitación y sensibilización de mujeres y hombres en el Ejército y Fuerza Aérea Mexicanos</t>
  </si>
  <si>
    <t>Avance en la capacitación y sensibilización de mujeres y hombres en el Ejército y Fuerza Aérea Mexicanos.</t>
  </si>
  <si>
    <t>138</t>
  </si>
  <si>
    <t>Porcentaje de avance en la campaña de difusión interna con perspectiva de género, en el Ejército y Fuerza Aérea Mexicanos</t>
  </si>
  <si>
    <t>Avance en la Profesionalización de mujeres y hombres en el Ejército y Fuerza Aérea Mexicanos</t>
  </si>
  <si>
    <t>216,149.00</t>
  </si>
  <si>
    <t>Numero de mujeres militares beneficiadas por la construcción de alojamientos para mujeres en Unidades de Infantería, Caballería y Arma Blindada en el Ejército y Fuerza Aérea Mexicanos.</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</si>
  <si>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</si>
  <si>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t>
  </si>
  <si>
    <t>(Dirección General de Derechos Humanos)</t>
  </si>
  <si>
    <t>1837546</t>
  </si>
  <si>
    <t>19475</t>
  </si>
  <si>
    <t>(Dirección General de Comunicación Social)</t>
  </si>
  <si>
    <t>(Dirección General de Sanidad)</t>
  </si>
  <si>
    <t>(Jefatura del Estado Mayor de la Defensa Nacional)</t>
  </si>
  <si>
    <t>140.9</t>
  </si>
  <si>
    <t>Programa de igualdad entre mujeres y hombres SDN</t>
  </si>
  <si>
    <t>A900</t>
  </si>
  <si>
    <t>7</t>
  </si>
  <si>
    <r>
      <t>Acciones realizadas en el periodo
UR:</t>
    </r>
    <r>
      <rPr>
        <sz val="11"/>
        <color theme="1"/>
        <rFont val="Montserrat"/>
      </rPr>
      <t xml:space="preserve"> 139
Se inició con la capacitación del indicador Avance en la capacitación y sensibilización de mujeres y hombres en el Ejército y Fuerza Aérea Mexicanos, se materializarán los proyectos siguientes: Diplomado de Igualdad de Género. Curso ?Juzgar con Perspectiva de Género?. Curso virtual Avanzado de Igualdad de Género?. Curso ?Prevención del Hostigamiento Sexual y Acoso Sexual?. Curso Masculinidades y Prevención de la Violencia de Género. Curso? Empoderamiento de la Mujer y Establecimiento de Límites?. Curso ?Corresponsabilidad Familiar con Perspectiva de Género?. Curso ?Protección a los Derechos de Igualdad y no Discriminación en la Atención a Población Migrante?. Curso Educación  Sexual y Salud Reproductiva con Perspectiva de Género?. Curso ?Lenguaje Incluyente y no Sexista con una Perspectiva de Género?. 60 Talleres para promover la Sensibilización de la Igualdad y no Discriminación de Género. Capacitación y Evaluación para la Formación de Personas Consejeras del Ejército y Fuerza Aérea M;  Se inició con la capacitación del indicador Avance en la capacitación y sensibilización de mujeres y hombres en el Ejército y Fuerza Aérea Mexicanos, se realizarán 60 Talleres para la Prevención de la Violencia de Género
</t>
    </r>
    <r>
      <rPr>
        <b/>
        <sz val="10"/>
        <rFont val="Montserrat"/>
      </rPr>
      <t>UR:</t>
    </r>
    <r>
      <rPr>
        <sz val="11"/>
        <color theme="1"/>
        <rFont val="Montserrat"/>
      </rPr>
      <t xml:space="preserve"> 138
Se continua materializando la Campaña de difusión interna con Perspectiva de Género, en el Ejército y Fuerza Aérea Mexicanos
</t>
    </r>
    <r>
      <rPr>
        <b/>
        <sz val="10"/>
        <rFont val="Montserrat"/>
      </rPr>
      <t>UR:</t>
    </r>
    <r>
      <rPr>
        <sz val="11"/>
        <color theme="1"/>
        <rFont val="Montserrat"/>
      </rPr>
      <t xml:space="preserve"> 116
Se concluyó con la materialización de los proyectos siguientes: Curso enseñanza-aprendizaje con perspectiva de género para el Sistema Educativo Militar y Curso desarrollo humano con perspectiva de género para el Sistema Educativo Militar
</t>
    </r>
    <r>
      <rPr>
        <b/>
        <sz val="10"/>
        <rFont val="Montserrat"/>
      </rPr>
      <t>UR:</t>
    </r>
    <r>
      <rPr>
        <sz val="11"/>
        <color theme="1"/>
        <rFont val="Montserrat"/>
      </rPr>
      <t xml:space="preserve"> 111
Se continúan materializando los siguientes proyectos: Construcción de un alojamiento para el personal de mujeres de las Dirección General de Fábricas, Vestuario y Equipo. del Centro de Desarrollo Infantil No. 6 Niños Héroes Chapultepec. del 8/o. B.I., 11/o. B.I., 15/o. B.I., 17/o. B.I., 20/o. B.I., 56/o. B.I., 81/o. B.I. y Escuela Militar de Infantería, 2/o., 5/o. y 13/o. Regimientos de Caballería Motorizada, 9/o. R.B.R. y E.M.B. Adecuación y remodelación de un alojamiento para mujeres de la Prisión Mil. Adsc. a la III R.M. (Mazatlán, Sin.), Adquisición de cascos y equipos de protección corporal para mujeres del C.A.P.M., Adquisición de equipo informático para el Obsrio. para la Igualdad entre Mujeres y Hombres en el Ejto. y F.A.M., Actualización y modernización de la Plataforma Tecnológica de Educación Virtual de la S.D.N., Adquisición de equipamiento de una sala de lactancia para el Cuartel General de la VI, X y 1/a. Bgda. P.M.; así como, Adquisición del equipamiento del Centro de Especialización para las Mujeres y Hombres del Servicio de Justicia Militar, 2/a. Fase.</t>
    </r>
  </si>
  <si>
    <r>
      <t>Justificación de diferencia de avances con respecto a las metas programadas
UR:</t>
    </r>
    <r>
      <rPr>
        <sz val="11"/>
        <color theme="1"/>
        <rFont val="Montserrat"/>
      </rPr>
      <t xml:space="preserve"> 139
Ninguna, debido a que se cumplió con la meta establecida
</t>
    </r>
    <r>
      <rPr>
        <b/>
        <sz val="10"/>
        <rFont val="Montserrat"/>
      </rPr>
      <t>UR:</t>
    </r>
    <r>
      <rPr>
        <sz val="11"/>
        <color theme="1"/>
        <rFont val="Montserrat"/>
      </rPr>
      <t xml:space="preserve"> 138
Ninguna, debido a que se cumplió con la meta establecida
</t>
    </r>
    <r>
      <rPr>
        <b/>
        <sz val="10"/>
        <rFont val="Montserrat"/>
      </rPr>
      <t>UR:</t>
    </r>
    <r>
      <rPr>
        <sz val="11"/>
        <color theme="1"/>
        <rFont val="Montserrat"/>
      </rPr>
      <t xml:space="preserve"> 116
Debido a que la Institución educativa pudo llevar a cabo la profesionalización del personal en el tercer trimestre se concluyo con este indicador al 100%
</t>
    </r>
    <r>
      <rPr>
        <b/>
        <sz val="10"/>
        <rFont val="Montserrat"/>
      </rPr>
      <t>UR:</t>
    </r>
    <r>
      <rPr>
        <sz val="11"/>
        <color theme="1"/>
        <rFont val="Montserrat"/>
      </rPr>
      <t xml:space="preserve"> 111
Ninguna, debido a que se cumplió con la meta establecida</t>
    </r>
  </si>
  <si>
    <r>
      <t>Acciones de mejora para el siguiente periodo
UR:</t>
    </r>
    <r>
      <rPr>
        <sz val="11"/>
        <color theme="1"/>
        <rFont val="Montserrat"/>
      </rPr>
      <t xml:space="preserve"> 139
Ninguna, debido a que se cumplió con la meta del trimestre
</t>
    </r>
    <r>
      <rPr>
        <b/>
        <sz val="10"/>
        <rFont val="Montserrat"/>
      </rPr>
      <t>UR:</t>
    </r>
    <r>
      <rPr>
        <sz val="11"/>
        <color theme="1"/>
        <rFont val="Montserrat"/>
      </rPr>
      <t xml:space="preserve"> 138
Ninguna, debido a que se cumplió con la meta del trimestre
</t>
    </r>
    <r>
      <rPr>
        <b/>
        <sz val="10"/>
        <rFont val="Montserrat"/>
      </rPr>
      <t>UR:</t>
    </r>
    <r>
      <rPr>
        <sz val="11"/>
        <color theme="1"/>
        <rFont val="Montserrat"/>
      </rPr>
      <t xml:space="preserve"> 116
Ninguna, debido a que se concluyó con las metas establecidas
</t>
    </r>
    <r>
      <rPr>
        <b/>
        <sz val="10"/>
        <rFont val="Montserrat"/>
      </rPr>
      <t>UR:</t>
    </r>
    <r>
      <rPr>
        <sz val="11"/>
        <color theme="1"/>
        <rFont val="Montserrat"/>
      </rPr>
      <t xml:space="preserve"> 111
Ninguna, debido a que se cumplió con la meta del trimestre</t>
    </r>
  </si>
  <si>
    <r>
      <t xml:space="preserve">EVOLUCIÓN DE LAS EROGACIONES CORRESPONDIENTES AL ANEXO PARA LA IGUALDAD ENTRE MUJERES Y HOMBRES
</t>
    </r>
    <r>
      <rPr>
        <sz val="11"/>
        <rFont val="Montserrat"/>
      </rPr>
      <t>(Pesos)</t>
    </r>
  </si>
  <si>
    <t>Agricultura y Desarrollo Rural</t>
  </si>
  <si>
    <r>
      <t>Justificación de diferencia de avances con respecto a las metas programadas
UR:</t>
    </r>
    <r>
      <rPr>
        <sz val="11"/>
        <color theme="1"/>
        <rFont val="Montserrat"/>
      </rPr>
      <t xml:space="preserve"> O00
Gracias a la aplicación de los criterios de priorización se otogaron becas a una mayor proporción de mujeres con respecto a la meta.</t>
    </r>
  </si>
  <si>
    <t>1/ Se presenta el monto total del Ramo 18, no obstante, para los totales del aprobado anual no se suman 125,000 pesos, del autorizado anual 325,000 pesos, del autorizado al periodo 55,000 pesos y del pagado al periodo 38,780 pesos, los cuales corresponden a recursos propios del programa presupuestario Dirección, coordinación y control de la operación del Sistema Eléctrico Nacional.</t>
  </si>
  <si>
    <t>UR: 513</t>
  </si>
  <si>
    <t>UR: NHK</t>
  </si>
  <si>
    <t>UR: M7A</t>
  </si>
  <si>
    <t>UR: NCZ</t>
  </si>
  <si>
    <t>UR: 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</si>
</sst>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_-* #,##0.0_-;\-* #,##0.0_-;_-* &quot;-&quot;??_-;_-@_-"/>
    <numFmt numFmtId="167" formatCode="0.0"/>
    <numFmt numFmtId="168" formatCode="#,##0.0"/>
  </numFmts>
  <fonts count="27" x14ac:knownFonts="1">
    <font>
      <sz val="11"/>
      <color theme="1"/>
      <name val="Calibri"/>
      <family val="2"/>
      <scheme val="minor"/>
    </font>
    <font>
      <sz val="11"/>
      <color theme="1"/>
      <name val="Calibri"/>
      <family val="2"/>
      <scheme val="minor"/>
    </font>
    <font>
      <sz val="11"/>
      <color theme="1"/>
      <name val="Montserrat"/>
    </font>
    <font>
      <sz val="10"/>
      <color indexed="8"/>
      <name val="Montserrat"/>
    </font>
    <font>
      <b/>
      <sz val="10"/>
      <color indexed="8"/>
      <name val="Montserrat"/>
    </font>
    <font>
      <b/>
      <sz val="11"/>
      <color theme="0"/>
      <name val="Montserrat"/>
    </font>
    <font>
      <b/>
      <sz val="11"/>
      <name val="Montserrat"/>
    </font>
    <font>
      <b/>
      <sz val="12"/>
      <color indexed="23"/>
      <name val="Montserrat"/>
    </font>
    <font>
      <sz val="12"/>
      <color theme="0"/>
      <name val="Montserrat"/>
    </font>
    <font>
      <sz val="10"/>
      <name val="Soberana Sans"/>
      <family val="2"/>
    </font>
    <font>
      <sz val="11"/>
      <name val="Montserrat"/>
    </font>
    <font>
      <sz val="10"/>
      <color theme="1"/>
      <name val="Montserrat"/>
    </font>
    <font>
      <sz val="10"/>
      <name val="Montserrat"/>
    </font>
    <font>
      <sz val="9"/>
      <color theme="1"/>
      <name val="Montserrat"/>
    </font>
    <font>
      <sz val="7"/>
      <name val="Montserrat"/>
    </font>
    <font>
      <b/>
      <sz val="16"/>
      <color indexed="8"/>
      <name val="Montserrat"/>
    </font>
    <font>
      <sz val="14"/>
      <color indexed="8"/>
      <name val="Montserrat"/>
    </font>
    <font>
      <b/>
      <sz val="16"/>
      <color indexed="9"/>
      <name val="Montserrat"/>
    </font>
    <font>
      <b/>
      <sz val="10"/>
      <color indexed="53"/>
      <name val="Montserrat"/>
    </font>
    <font>
      <sz val="12"/>
      <name val="Montserrat"/>
    </font>
    <font>
      <b/>
      <sz val="12"/>
      <name val="Montserrat"/>
    </font>
    <font>
      <b/>
      <sz val="12"/>
      <color indexed="8"/>
      <name val="Montserrat"/>
    </font>
    <font>
      <b/>
      <sz val="10"/>
      <name val="Montserrat"/>
    </font>
    <font>
      <b/>
      <sz val="9"/>
      <color indexed="8"/>
      <name val="Montserrat"/>
    </font>
    <font>
      <sz val="9"/>
      <name val="Montserrat"/>
    </font>
    <font>
      <sz val="11"/>
      <color indexed="8"/>
      <name val="Montserrat"/>
    </font>
    <font>
      <sz val="11.5"/>
      <name val="Montserrat"/>
    </font>
  </fonts>
  <fills count="7">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s>
  <borders count="105">
    <border>
      <left/>
      <right/>
      <top/>
      <bottom/>
      <diagonal/>
    </border>
    <border>
      <left/>
      <right/>
      <top/>
      <bottom style="medium">
        <color rgb="FF969696"/>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bottom style="thin">
        <color theme="0"/>
      </bottom>
      <diagonal/>
    </border>
    <border>
      <left/>
      <right/>
      <top/>
      <bottom style="thick">
        <color theme="0" tint="-0.499984740745262"/>
      </bottom>
      <diagonal/>
    </border>
    <border>
      <left/>
      <right/>
      <top style="medium">
        <color theme="0" tint="-0.499984740745262"/>
      </top>
      <bottom/>
      <diagonal/>
    </border>
    <border>
      <left/>
      <right/>
      <top style="thin">
        <color theme="0"/>
      </top>
      <bottom style="thin">
        <color theme="0"/>
      </bottom>
      <diagonal/>
    </border>
    <border>
      <left/>
      <right/>
      <top style="thin">
        <color theme="0"/>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right/>
      <top/>
      <bottom style="thin">
        <color rgb="FFD8D8D8"/>
      </bottom>
      <diagonal/>
    </border>
    <border>
      <left style="medium">
        <color auto="1"/>
      </left>
      <right/>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right/>
      <top/>
      <bottom style="medium">
        <color rgb="FFD8D8D8"/>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style="medium">
        <color rgb="FF969696"/>
      </left>
      <right/>
      <top/>
      <bottom style="medium">
        <color rgb="FF969696"/>
      </bottom>
      <diagonal/>
    </border>
    <border>
      <left/>
      <right style="thick">
        <color rgb="FFB2B2B2"/>
      </right>
      <top style="thick">
        <color rgb="FF969696"/>
      </top>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right/>
      <top style="medium">
        <color rgb="FF969696"/>
      </top>
      <bottom/>
      <diagonal/>
    </border>
    <border>
      <left style="medium">
        <color rgb="FF969696"/>
      </left>
      <right/>
      <top style="medium">
        <color rgb="FF969696"/>
      </top>
      <bottom/>
      <diagonal/>
    </border>
    <border>
      <left/>
      <right style="medium">
        <color rgb="FF969696"/>
      </right>
      <top style="medium">
        <color rgb="FF808080"/>
      </top>
      <bottom/>
      <diagonal/>
    </border>
    <border>
      <left/>
      <right/>
      <top style="medium">
        <color rgb="FF808080"/>
      </top>
      <bottom/>
      <diagonal/>
    </border>
    <border>
      <left style="medium">
        <color auto="1"/>
      </left>
      <right/>
      <top style="medium">
        <color rgb="FF808080"/>
      </top>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bottom style="medium">
        <color rgb="FF808080"/>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thick">
        <color rgb="FFD8D8D8"/>
      </left>
      <right/>
      <top style="thick">
        <color rgb="FFD8D8D8"/>
      </top>
      <bottom style="thick">
        <color rgb="FFD8D8D8"/>
      </bottom>
      <diagonal/>
    </border>
    <border>
      <left style="medium">
        <color rgb="FFD8D8D8"/>
      </left>
      <right style="medium">
        <color rgb="FFD8D8D8"/>
      </right>
      <top style="medium">
        <color rgb="FFD8D8D8"/>
      </top>
      <bottom style="medium">
        <color rgb="FFD8D8D8"/>
      </bottom>
      <diagonal/>
    </border>
    <border>
      <left/>
      <right/>
      <top/>
      <bottom style="thick">
        <color rgb="FFD8D8D8"/>
      </bottom>
      <diagonal/>
    </border>
    <border>
      <left style="thick">
        <color rgb="FFD8D8D8"/>
      </left>
      <right/>
      <top/>
      <bottom style="thick">
        <color rgb="FFD8D8D8"/>
      </bottom>
      <diagonal/>
    </border>
    <border>
      <left/>
      <right style="thick">
        <color rgb="FFD8D8D8"/>
      </right>
      <top/>
      <bottom style="thick">
        <color rgb="FFD8D8D8"/>
      </bottom>
      <diagonal/>
    </border>
    <border>
      <left/>
      <right/>
      <top/>
      <bottom style="thick">
        <color rgb="FF969696"/>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right/>
      <top/>
      <bottom style="thin">
        <color indexed="64"/>
      </bottom>
      <diagonal/>
    </border>
  </borders>
  <cellStyleXfs count="5">
    <xf numFmtId="0" fontId="0" fillId="0" borderId="0"/>
    <xf numFmtId="0" fontId="1" fillId="0" borderId="0"/>
    <xf numFmtId="43" fontId="9" fillId="0" borderId="0" applyFont="0" applyFill="0" applyBorder="0" applyAlignment="0" applyProtection="0"/>
    <xf numFmtId="0" fontId="1" fillId="0" borderId="0"/>
    <xf numFmtId="0" fontId="9" fillId="0" borderId="0"/>
  </cellStyleXfs>
  <cellXfs count="306">
    <xf numFmtId="0" fontId="0" fillId="0" borderId="0" xfId="0"/>
    <xf numFmtId="0" fontId="2" fillId="0" borderId="0" xfId="1" applyFont="1"/>
    <xf numFmtId="0" fontId="2" fillId="0" borderId="0" xfId="1" applyFont="1" applyAlignment="1">
      <alignment horizontal="right"/>
    </xf>
    <xf numFmtId="0" fontId="3" fillId="0" borderId="0" xfId="1" applyFont="1"/>
    <xf numFmtId="3" fontId="3" fillId="2" borderId="0" xfId="1" applyNumberFormat="1" applyFont="1" applyFill="1" applyAlignment="1">
      <alignment horizontal="center"/>
    </xf>
    <xf numFmtId="0" fontId="3" fillId="2" borderId="0" xfId="1" applyFont="1" applyFill="1" applyAlignment="1">
      <alignment vertical="top" wrapText="1"/>
    </xf>
    <xf numFmtId="3" fontId="3" fillId="2" borderId="0" xfId="1" applyNumberFormat="1" applyFont="1" applyFill="1" applyAlignment="1">
      <alignment vertical="top"/>
    </xf>
    <xf numFmtId="164" fontId="3" fillId="2" borderId="0" xfId="1" applyNumberFormat="1" applyFont="1" applyFill="1" applyAlignment="1">
      <alignment vertical="top"/>
    </xf>
    <xf numFmtId="3" fontId="4" fillId="2" borderId="0" xfId="1" applyNumberFormat="1" applyFont="1" applyFill="1" applyAlignment="1">
      <alignment horizontal="center" vertical="center"/>
    </xf>
    <xf numFmtId="1" fontId="4" fillId="2" borderId="0" xfId="1" applyNumberFormat="1" applyFont="1" applyFill="1" applyAlignment="1">
      <alignment horizontal="center" vertical="center"/>
    </xf>
    <xf numFmtId="3" fontId="4" fillId="2" borderId="0" xfId="1" applyNumberFormat="1" applyFont="1" applyFill="1" applyAlignment="1">
      <alignment vertical="center"/>
    </xf>
    <xf numFmtId="0" fontId="2" fillId="0" borderId="0" xfId="1" applyFont="1" applyAlignment="1">
      <alignment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3" borderId="0" xfId="1" applyFont="1" applyFill="1" applyAlignment="1">
      <alignment horizontal="center" vertical="center" wrapText="1"/>
    </xf>
    <xf numFmtId="0" fontId="5" fillId="3" borderId="0" xfId="1" applyFont="1" applyFill="1" applyAlignment="1">
      <alignment horizontal="center"/>
    </xf>
    <xf numFmtId="0" fontId="6" fillId="0" borderId="0" xfId="1" applyFont="1" applyAlignment="1">
      <alignment horizontal="center" vertical="center" wrapText="1"/>
    </xf>
    <xf numFmtId="0" fontId="7" fillId="0" borderId="0" xfId="1" applyFont="1" applyAlignment="1">
      <alignment vertical="center"/>
    </xf>
    <xf numFmtId="165" fontId="2" fillId="0" borderId="0" xfId="2" applyNumberFormat="1" applyFont="1" applyBorder="1"/>
    <xf numFmtId="166" fontId="2" fillId="0" borderId="0" xfId="2" applyNumberFormat="1" applyFont="1" applyBorder="1"/>
    <xf numFmtId="0" fontId="10" fillId="0" borderId="0" xfId="1" applyFont="1"/>
    <xf numFmtId="165" fontId="10" fillId="0" borderId="0" xfId="2" applyNumberFormat="1" applyFont="1" applyBorder="1"/>
    <xf numFmtId="0" fontId="10" fillId="0" borderId="0" xfId="1" applyFont="1" applyAlignment="1">
      <alignment horizontal="right"/>
    </xf>
    <xf numFmtId="166" fontId="10" fillId="0" borderId="0" xfId="2" applyNumberFormat="1" applyFont="1" applyBorder="1"/>
    <xf numFmtId="0" fontId="11" fillId="0" borderId="0" xfId="3" applyFont="1"/>
    <xf numFmtId="3" fontId="2" fillId="0" borderId="0" xfId="1" applyNumberFormat="1" applyFont="1"/>
    <xf numFmtId="166" fontId="13" fillId="0" borderId="0" xfId="2" applyNumberFormat="1" applyFont="1" applyBorder="1"/>
    <xf numFmtId="167" fontId="3" fillId="2" borderId="5" xfId="1" applyNumberFormat="1" applyFont="1" applyFill="1" applyBorder="1" applyAlignment="1">
      <alignment vertical="center"/>
    </xf>
    <xf numFmtId="3" fontId="3" fillId="2" borderId="5" xfId="1" applyNumberFormat="1" applyFont="1" applyFill="1" applyBorder="1" applyAlignment="1">
      <alignment vertical="center"/>
    </xf>
    <xf numFmtId="3" fontId="3" fillId="2" borderId="5" xfId="1" applyNumberFormat="1" applyFont="1" applyFill="1" applyBorder="1" applyAlignment="1">
      <alignment horizontal="center"/>
    </xf>
    <xf numFmtId="0" fontId="3" fillId="2" borderId="5" xfId="1" applyFont="1" applyFill="1" applyBorder="1" applyAlignment="1">
      <alignment vertical="top" wrapText="1"/>
    </xf>
    <xf numFmtId="3" fontId="3" fillId="2" borderId="5" xfId="1" applyNumberFormat="1" applyFont="1" applyFill="1" applyBorder="1" applyAlignment="1">
      <alignment vertical="top"/>
    </xf>
    <xf numFmtId="167" fontId="3" fillId="2" borderId="0" xfId="1" applyNumberFormat="1" applyFont="1" applyFill="1" applyAlignment="1">
      <alignment vertical="center"/>
    </xf>
    <xf numFmtId="3" fontId="3" fillId="2" borderId="0" xfId="1" applyNumberFormat="1" applyFont="1" applyFill="1" applyAlignment="1">
      <alignment vertical="center"/>
    </xf>
    <xf numFmtId="3" fontId="12" fillId="2" borderId="0" xfId="1" applyNumberFormat="1" applyFont="1" applyFill="1" applyAlignment="1">
      <alignment horizontal="center"/>
    </xf>
    <xf numFmtId="166" fontId="14" fillId="2" borderId="0" xfId="2" applyNumberFormat="1" applyFont="1" applyFill="1" applyBorder="1" applyAlignment="1">
      <alignment vertical="top" wrapText="1"/>
    </xf>
    <xf numFmtId="167" fontId="4" fillId="2" borderId="0" xfId="1" applyNumberFormat="1" applyFont="1" applyFill="1" applyAlignment="1">
      <alignment vertical="center"/>
    </xf>
    <xf numFmtId="0" fontId="2" fillId="0" borderId="2" xfId="1" applyFont="1" applyBorder="1"/>
    <xf numFmtId="0" fontId="2" fillId="0" borderId="2" xfId="1" applyFont="1" applyBorder="1" applyAlignment="1">
      <alignment horizontal="right"/>
    </xf>
    <xf numFmtId="165" fontId="2" fillId="0" borderId="0" xfId="2" applyNumberFormat="1" applyFont="1" applyFill="1" applyBorder="1"/>
    <xf numFmtId="166" fontId="2" fillId="0" borderId="0" xfId="2" applyNumberFormat="1" applyFont="1" applyFill="1" applyBorder="1"/>
    <xf numFmtId="0" fontId="5" fillId="0" borderId="3" xfId="1" applyFont="1" applyBorder="1" applyAlignment="1">
      <alignment horizontal="center"/>
    </xf>
    <xf numFmtId="165" fontId="2" fillId="0" borderId="0" xfId="2" applyNumberFormat="1" applyFont="1" applyBorder="1" applyAlignment="1">
      <alignment vertical="center"/>
    </xf>
    <xf numFmtId="166" fontId="2" fillId="0" borderId="0" xfId="2" applyNumberFormat="1" applyFont="1" applyBorder="1" applyAlignment="1">
      <alignment vertical="center"/>
    </xf>
    <xf numFmtId="0" fontId="16" fillId="6" borderId="0" xfId="4" applyFont="1" applyFill="1" applyAlignment="1">
      <alignment vertical="center"/>
    </xf>
    <xf numFmtId="0" fontId="17" fillId="6" borderId="0" xfId="4" applyFont="1" applyFill="1" applyAlignment="1">
      <alignment vertical="center"/>
    </xf>
    <xf numFmtId="0" fontId="12" fillId="0" borderId="0" xfId="4" applyFont="1"/>
    <xf numFmtId="0" fontId="18" fillId="0" borderId="0" xfId="4" applyFont="1"/>
    <xf numFmtId="0" fontId="12" fillId="0" borderId="0" xfId="4" applyFont="1" applyAlignment="1">
      <alignment horizontal="center"/>
    </xf>
    <xf numFmtId="0" fontId="12" fillId="0" borderId="0" xfId="4" applyFont="1" applyAlignment="1">
      <alignment vertical="top" wrapText="1"/>
    </xf>
    <xf numFmtId="0" fontId="4" fillId="4" borderId="20" xfId="4" applyFont="1" applyFill="1" applyBorder="1" applyAlignment="1">
      <alignment horizontal="centerContinuous" vertical="center"/>
    </xf>
    <xf numFmtId="0" fontId="3" fillId="4" borderId="19" xfId="4" applyFont="1" applyFill="1" applyBorder="1" applyAlignment="1">
      <alignment horizontal="centerContinuous" vertical="center"/>
    </xf>
    <xf numFmtId="0" fontId="3" fillId="4" borderId="19" xfId="4" applyFont="1" applyFill="1" applyBorder="1" applyAlignment="1">
      <alignment horizontal="centerContinuous" vertical="center" wrapText="1"/>
    </xf>
    <xf numFmtId="0" fontId="3" fillId="4" borderId="18" xfId="4" applyFont="1" applyFill="1" applyBorder="1" applyAlignment="1">
      <alignment horizontal="centerContinuous" vertical="center" wrapText="1"/>
    </xf>
    <xf numFmtId="0" fontId="20" fillId="0" borderId="53" xfId="4" applyFont="1" applyBorder="1" applyAlignment="1">
      <alignment vertical="center" wrapText="1"/>
    </xf>
    <xf numFmtId="0" fontId="20" fillId="0" borderId="52" xfId="4" applyFont="1" applyBorder="1" applyAlignment="1">
      <alignment horizontal="center" vertical="center" wrapText="1"/>
    </xf>
    <xf numFmtId="167" fontId="12" fillId="0" borderId="0" xfId="4" applyNumberFormat="1" applyFont="1" applyAlignment="1">
      <alignment vertical="center"/>
    </xf>
    <xf numFmtId="0" fontId="22" fillId="0" borderId="72" xfId="4" applyFont="1" applyBorder="1" applyAlignment="1">
      <alignment vertical="top" wrapText="1"/>
    </xf>
    <xf numFmtId="0" fontId="12" fillId="0" borderId="0" xfId="4" applyFont="1" applyAlignment="1">
      <alignment horizontal="center" vertical="top" wrapText="1"/>
    </xf>
    <xf numFmtId="0" fontId="18" fillId="0" borderId="72" xfId="4" applyFont="1" applyBorder="1" applyAlignment="1">
      <alignment vertical="top" wrapText="1"/>
    </xf>
    <xf numFmtId="0" fontId="23" fillId="0" borderId="51" xfId="4" applyFont="1" applyBorder="1" applyAlignment="1">
      <alignment horizontal="center" vertical="center" wrapText="1"/>
    </xf>
    <xf numFmtId="0" fontId="18" fillId="0" borderId="0" xfId="4" applyFont="1" applyAlignment="1">
      <alignment vertical="top" wrapText="1"/>
    </xf>
    <xf numFmtId="3" fontId="24" fillId="0" borderId="51" xfId="4" applyNumberFormat="1" applyFont="1" applyBorder="1" applyAlignment="1">
      <alignment horizontal="center" vertical="center" wrapText="1"/>
    </xf>
    <xf numFmtId="0" fontId="22" fillId="0" borderId="50" xfId="4" applyFont="1" applyBorder="1" applyAlignment="1">
      <alignment horizontal="justify" vertical="center"/>
    </xf>
    <xf numFmtId="0" fontId="22" fillId="0" borderId="0" xfId="4" applyFont="1" applyAlignment="1">
      <alignment vertical="top" wrapText="1"/>
    </xf>
    <xf numFmtId="0" fontId="12" fillId="0" borderId="0" xfId="4" applyFont="1" applyAlignment="1">
      <alignment horizontal="right" vertical="top" wrapText="1"/>
    </xf>
    <xf numFmtId="0" fontId="12" fillId="0" borderId="13" xfId="4" applyFont="1" applyBorder="1" applyAlignment="1">
      <alignment vertical="top" wrapText="1"/>
    </xf>
    <xf numFmtId="0" fontId="22" fillId="0" borderId="13" xfId="4" applyFont="1" applyBorder="1" applyAlignment="1">
      <alignment vertical="top" wrapText="1"/>
    </xf>
    <xf numFmtId="0" fontId="22" fillId="0" borderId="79" xfId="4" applyFont="1" applyBorder="1" applyAlignment="1">
      <alignment horizontal="justify" vertical="top" wrapText="1"/>
    </xf>
    <xf numFmtId="168" fontId="12" fillId="0" borderId="0" xfId="4" applyNumberFormat="1" applyFont="1" applyAlignment="1">
      <alignment vertical="top" wrapText="1"/>
    </xf>
    <xf numFmtId="168" fontId="12" fillId="0" borderId="0" xfId="4" applyNumberFormat="1" applyFont="1" applyAlignment="1">
      <alignment horizontal="center" vertical="center" wrapText="1"/>
    </xf>
    <xf numFmtId="0" fontId="12" fillId="0" borderId="71" xfId="4" applyFont="1" applyBorder="1" applyAlignment="1">
      <alignment horizontal="center" vertical="center" wrapText="1"/>
    </xf>
    <xf numFmtId="0" fontId="22" fillId="5" borderId="1" xfId="4" applyFont="1" applyFill="1" applyBorder="1" applyAlignment="1">
      <alignment vertical="center" wrapText="1"/>
    </xf>
    <xf numFmtId="0" fontId="22" fillId="5" borderId="1" xfId="4" applyFont="1" applyFill="1" applyBorder="1" applyAlignment="1">
      <alignment horizontal="center" vertical="center" wrapText="1"/>
    </xf>
    <xf numFmtId="0" fontId="22" fillId="5" borderId="57" xfId="4" applyFont="1" applyFill="1" applyBorder="1" applyAlignment="1">
      <alignment horizontal="center" vertical="center" wrapText="1"/>
    </xf>
    <xf numFmtId="0" fontId="22" fillId="5" borderId="68" xfId="4" applyFont="1" applyFill="1" applyBorder="1" applyAlignment="1">
      <alignment horizontal="center" vertical="center" wrapText="1"/>
    </xf>
    <xf numFmtId="0" fontId="22" fillId="0" borderId="25" xfId="4" applyFont="1" applyBorder="1" applyAlignment="1">
      <alignment horizontal="justify" vertical="top" wrapText="1"/>
    </xf>
    <xf numFmtId="0" fontId="12" fillId="0" borderId="25" xfId="4" applyFont="1" applyBorder="1" applyAlignment="1">
      <alignment vertical="top" wrapText="1"/>
    </xf>
    <xf numFmtId="4" fontId="12" fillId="0" borderId="25" xfId="4" applyNumberFormat="1" applyFont="1" applyBorder="1" applyAlignment="1">
      <alignment vertical="top" wrapText="1"/>
    </xf>
    <xf numFmtId="4" fontId="12" fillId="0" borderId="25" xfId="4" applyNumberFormat="1" applyFont="1" applyBorder="1" applyAlignment="1">
      <alignment horizontal="center" vertical="top" wrapText="1"/>
    </xf>
    <xf numFmtId="0" fontId="12" fillId="0" borderId="66" xfId="4" applyFont="1" applyBorder="1" applyAlignment="1">
      <alignment horizontal="center" vertical="top" wrapText="1"/>
    </xf>
    <xf numFmtId="0" fontId="22" fillId="0" borderId="64" xfId="4" applyFont="1" applyBorder="1" applyAlignment="1">
      <alignment horizontal="justify" vertical="top" wrapText="1"/>
    </xf>
    <xf numFmtId="0" fontId="12" fillId="0" borderId="64" xfId="4" applyFont="1" applyBorder="1" applyAlignment="1">
      <alignment vertical="top" wrapText="1"/>
    </xf>
    <xf numFmtId="4" fontId="12" fillId="0" borderId="64" xfId="4" applyNumberFormat="1" applyFont="1" applyBorder="1" applyAlignment="1">
      <alignment vertical="top" wrapText="1"/>
    </xf>
    <xf numFmtId="4" fontId="12" fillId="0" borderId="64" xfId="4" applyNumberFormat="1" applyFont="1" applyBorder="1" applyAlignment="1">
      <alignment horizontal="center" vertical="top" wrapText="1"/>
    </xf>
    <xf numFmtId="0" fontId="12" fillId="0" borderId="63" xfId="4" applyFont="1" applyBorder="1" applyAlignment="1">
      <alignment horizontal="center" vertical="top" wrapText="1"/>
    </xf>
    <xf numFmtId="0" fontId="22" fillId="0" borderId="33" xfId="4" applyFont="1" applyBorder="1" applyAlignment="1">
      <alignment vertical="top" wrapText="1"/>
    </xf>
    <xf numFmtId="0" fontId="18" fillId="0" borderId="33" xfId="4" applyFont="1" applyBorder="1" applyAlignment="1">
      <alignment vertical="top" wrapText="1"/>
    </xf>
    <xf numFmtId="0" fontId="22" fillId="0" borderId="47" xfId="4" applyFont="1" applyBorder="1" applyAlignment="1">
      <alignment horizontal="justify" vertical="top" wrapText="1"/>
    </xf>
    <xf numFmtId="0" fontId="12" fillId="0" borderId="32" xfId="4" applyFont="1" applyBorder="1" applyAlignment="1">
      <alignment horizontal="center" vertical="center" wrapText="1"/>
    </xf>
    <xf numFmtId="0" fontId="22" fillId="5" borderId="10" xfId="4" applyFont="1" applyFill="1" applyBorder="1" applyAlignment="1">
      <alignment horizontal="center" vertical="center" wrapText="1"/>
    </xf>
    <xf numFmtId="0" fontId="22" fillId="5" borderId="27" xfId="4" applyFont="1" applyFill="1" applyBorder="1" applyAlignment="1">
      <alignment horizontal="center" vertical="center" wrapText="1"/>
    </xf>
    <xf numFmtId="0" fontId="12" fillId="0" borderId="24" xfId="4" applyFont="1" applyBorder="1" applyAlignment="1">
      <alignment horizontal="center" vertical="top" wrapText="1"/>
    </xf>
    <xf numFmtId="0" fontId="22" fillId="0" borderId="22" xfId="4" applyFont="1" applyBorder="1" applyAlignment="1">
      <alignment horizontal="justify" vertical="top" wrapText="1"/>
    </xf>
    <xf numFmtId="0" fontId="12" fillId="0" borderId="22" xfId="4" applyFont="1" applyBorder="1" applyAlignment="1">
      <alignment vertical="top" wrapText="1"/>
    </xf>
    <xf numFmtId="4" fontId="12" fillId="0" borderId="22" xfId="4" applyNumberFormat="1" applyFont="1" applyBorder="1" applyAlignment="1">
      <alignment vertical="top" wrapText="1"/>
    </xf>
    <xf numFmtId="4" fontId="12" fillId="0" borderId="22" xfId="4" applyNumberFormat="1" applyFont="1" applyBorder="1" applyAlignment="1">
      <alignment horizontal="center" vertical="top" wrapText="1"/>
    </xf>
    <xf numFmtId="0" fontId="12" fillId="0" borderId="21" xfId="4" applyFont="1" applyBorder="1" applyAlignment="1">
      <alignment horizontal="center" vertical="top" wrapText="1"/>
    </xf>
    <xf numFmtId="0" fontId="10" fillId="0" borderId="0" xfId="4" applyFont="1" applyAlignment="1">
      <alignment vertical="top" wrapText="1"/>
    </xf>
    <xf numFmtId="0" fontId="19" fillId="0" borderId="0" xfId="4" applyFont="1" applyAlignment="1">
      <alignment vertical="top" wrapText="1"/>
    </xf>
    <xf numFmtId="167" fontId="19" fillId="0" borderId="0" xfId="4" applyNumberFormat="1" applyFont="1" applyAlignment="1">
      <alignment vertical="center"/>
    </xf>
    <xf numFmtId="0" fontId="6" fillId="0" borderId="0" xfId="4" applyFont="1" applyAlignment="1">
      <alignment vertical="top" wrapText="1"/>
    </xf>
    <xf numFmtId="0" fontId="10" fillId="0" borderId="0" xfId="4" applyFont="1" applyAlignment="1">
      <alignment horizontal="right" vertical="top" wrapText="1"/>
    </xf>
    <xf numFmtId="0" fontId="25" fillId="4" borderId="19" xfId="4" applyFont="1" applyFill="1" applyBorder="1" applyAlignment="1">
      <alignment horizontal="centerContinuous" vertical="center"/>
    </xf>
    <xf numFmtId="0" fontId="25" fillId="4" borderId="19" xfId="4" applyFont="1" applyFill="1" applyBorder="1" applyAlignment="1">
      <alignment horizontal="centerContinuous" vertical="center" wrapText="1"/>
    </xf>
    <xf numFmtId="0" fontId="25" fillId="4" borderId="18" xfId="4" applyFont="1" applyFill="1" applyBorder="1" applyAlignment="1">
      <alignment horizontal="centerContinuous" vertical="center" wrapText="1"/>
    </xf>
    <xf numFmtId="0" fontId="22" fillId="5" borderId="1" xfId="4" applyFont="1" applyFill="1" applyBorder="1" applyAlignment="1">
      <alignment horizontal="center" vertical="center" wrapText="1"/>
    </xf>
    <xf numFmtId="0" fontId="22" fillId="0" borderId="25" xfId="4" applyFont="1" applyBorder="1" applyAlignment="1">
      <alignment horizontal="justify" vertical="top" wrapText="1"/>
    </xf>
    <xf numFmtId="0" fontId="12" fillId="0" borderId="0" xfId="4" applyFont="1" applyAlignment="1">
      <alignment vertical="top" wrapText="1"/>
    </xf>
    <xf numFmtId="0" fontId="12" fillId="0" borderId="0" xfId="4" applyFont="1" applyAlignment="1">
      <alignment vertical="top" wrapText="1"/>
    </xf>
    <xf numFmtId="0" fontId="22" fillId="0" borderId="25" xfId="4" applyFont="1" applyBorder="1" applyAlignment="1">
      <alignment horizontal="justify" vertical="top" wrapText="1"/>
    </xf>
    <xf numFmtId="0" fontId="22" fillId="0" borderId="64" xfId="4" applyFont="1" applyBorder="1" applyAlignment="1">
      <alignment horizontal="justify" vertical="top" wrapText="1"/>
    </xf>
    <xf numFmtId="0" fontId="12" fillId="0" borderId="0" xfId="4" applyNumberFormat="1" applyFont="1" applyFill="1" applyBorder="1" applyAlignment="1" applyProtection="1"/>
    <xf numFmtId="0" fontId="12" fillId="0" borderId="0" xfId="4" applyFont="1" applyFill="1" applyAlignment="1">
      <alignment horizontal="center"/>
    </xf>
    <xf numFmtId="0" fontId="12" fillId="0" borderId="0" xfId="4" applyFont="1" applyFill="1"/>
    <xf numFmtId="0" fontId="12" fillId="0" borderId="0" xfId="4" applyFont="1" applyFill="1" applyAlignment="1">
      <alignment vertical="top" wrapText="1"/>
    </xf>
    <xf numFmtId="0" fontId="20" fillId="0" borderId="53" xfId="4" applyFont="1" applyFill="1" applyBorder="1" applyAlignment="1">
      <alignment vertical="center" wrapText="1"/>
    </xf>
    <xf numFmtId="0" fontId="20" fillId="0" borderId="52" xfId="4" applyFont="1" applyFill="1" applyBorder="1" applyAlignment="1">
      <alignment horizontal="center" vertical="center" wrapText="1"/>
    </xf>
    <xf numFmtId="0" fontId="12" fillId="0" borderId="0" xfId="4" applyFont="1" applyFill="1" applyBorder="1" applyAlignment="1">
      <alignment vertical="top" wrapText="1"/>
    </xf>
    <xf numFmtId="167" fontId="12" fillId="0" borderId="0" xfId="4" applyNumberFormat="1" applyFont="1" applyFill="1" applyBorder="1" applyAlignment="1">
      <alignment vertical="center"/>
    </xf>
    <xf numFmtId="0" fontId="22" fillId="0" borderId="96" xfId="4" applyFont="1" applyBorder="1" applyAlignment="1">
      <alignment vertical="top" wrapText="1"/>
    </xf>
    <xf numFmtId="0" fontId="12" fillId="0" borderId="0" xfId="4" applyFont="1" applyBorder="1" applyAlignment="1">
      <alignment horizontal="center" vertical="top" wrapText="1"/>
    </xf>
    <xf numFmtId="0" fontId="12" fillId="0" borderId="0" xfId="4" applyFont="1" applyBorder="1" applyAlignment="1">
      <alignment vertical="top" wrapText="1"/>
    </xf>
    <xf numFmtId="0" fontId="18" fillId="0" borderId="96" xfId="4" applyFont="1" applyBorder="1" applyAlignment="1">
      <alignment vertical="top" wrapText="1"/>
    </xf>
    <xf numFmtId="0" fontId="18" fillId="0" borderId="0" xfId="4" applyFont="1" applyBorder="1" applyAlignment="1">
      <alignment vertical="top" wrapText="1"/>
    </xf>
    <xf numFmtId="0" fontId="22" fillId="0" borderId="0" xfId="4" applyFont="1" applyBorder="1" applyAlignment="1">
      <alignment vertical="top" wrapText="1"/>
    </xf>
    <xf numFmtId="0" fontId="22" fillId="0" borderId="103" xfId="4" applyFont="1" applyBorder="1" applyAlignment="1">
      <alignment horizontal="justify" vertical="top" wrapText="1"/>
    </xf>
    <xf numFmtId="168" fontId="12" fillId="0" borderId="0" xfId="4" applyNumberFormat="1" applyFont="1" applyFill="1" applyBorder="1" applyAlignment="1">
      <alignment horizontal="center" vertical="center" wrapText="1"/>
    </xf>
    <xf numFmtId="0" fontId="12" fillId="0" borderId="95" xfId="4" applyFont="1" applyBorder="1" applyAlignment="1">
      <alignment horizontal="center" vertical="center" wrapText="1"/>
    </xf>
    <xf numFmtId="0" fontId="22" fillId="5" borderId="81" xfId="4" applyFont="1" applyFill="1" applyBorder="1" applyAlignment="1">
      <alignment horizontal="center" vertical="center" wrapText="1"/>
    </xf>
    <xf numFmtId="0" fontId="22" fillId="5" borderId="92" xfId="4" applyFont="1" applyFill="1" applyBorder="1" applyAlignment="1">
      <alignment horizontal="center" vertical="center" wrapText="1"/>
    </xf>
    <xf numFmtId="4" fontId="12" fillId="0" borderId="25" xfId="4" applyNumberFormat="1" applyFont="1" applyFill="1" applyBorder="1" applyAlignment="1">
      <alignment horizontal="center" vertical="top" wrapText="1"/>
    </xf>
    <xf numFmtId="0" fontId="12" fillId="0" borderId="90" xfId="4" applyFont="1" applyBorder="1" applyAlignment="1">
      <alignment horizontal="center" vertical="top" wrapText="1"/>
    </xf>
    <xf numFmtId="0" fontId="22" fillId="0" borderId="88" xfId="4" applyFont="1" applyBorder="1" applyAlignment="1">
      <alignment horizontal="justify" vertical="top" wrapText="1"/>
    </xf>
    <xf numFmtId="0" fontId="12" fillId="0" borderId="88" xfId="4" applyFont="1" applyBorder="1" applyAlignment="1">
      <alignment vertical="top" wrapText="1"/>
    </xf>
    <xf numFmtId="4" fontId="12" fillId="0" borderId="88" xfId="4" applyNumberFormat="1" applyFont="1" applyBorder="1" applyAlignment="1">
      <alignment vertical="top" wrapText="1"/>
    </xf>
    <xf numFmtId="4" fontId="12" fillId="0" borderId="88" xfId="4" applyNumberFormat="1" applyFont="1" applyBorder="1" applyAlignment="1">
      <alignment horizontal="center" vertical="top" wrapText="1"/>
    </xf>
    <xf numFmtId="4" fontId="12" fillId="0" borderId="88" xfId="4" applyNumberFormat="1" applyFont="1" applyFill="1" applyBorder="1" applyAlignment="1">
      <alignment horizontal="center" vertical="top" wrapText="1"/>
    </xf>
    <xf numFmtId="0" fontId="12" fillId="0" borderId="87" xfId="4" applyFont="1" applyBorder="1" applyAlignment="1">
      <alignment horizontal="center" vertical="top" wrapText="1"/>
    </xf>
    <xf numFmtId="0" fontId="4" fillId="2" borderId="6" xfId="1" applyFont="1" applyFill="1" applyBorder="1" applyAlignment="1">
      <alignment horizontal="left" vertical="center"/>
    </xf>
    <xf numFmtId="0" fontId="12" fillId="0" borderId="0" xfId="3" applyFont="1" applyAlignment="1">
      <alignment horizontal="left" vertical="top" wrapText="1"/>
    </xf>
    <xf numFmtId="0" fontId="8" fillId="3" borderId="0" xfId="1" applyFont="1" applyFill="1" applyAlignment="1">
      <alignment horizontal="center" vertical="center" wrapText="1"/>
    </xf>
    <xf numFmtId="0" fontId="6" fillId="0" borderId="3" xfId="1" applyFont="1" applyBorder="1" applyAlignment="1">
      <alignment horizontal="center" vertical="center" wrapText="1"/>
    </xf>
    <xf numFmtId="0" fontId="6" fillId="0" borderId="0" xfId="1" applyFont="1" applyAlignment="1">
      <alignment horizontal="center" vertical="center" wrapText="1"/>
    </xf>
    <xf numFmtId="0" fontId="5" fillId="3" borderId="0" xfId="1" applyFont="1" applyFill="1" applyAlignment="1">
      <alignment horizontal="center" vertical="center"/>
    </xf>
    <xf numFmtId="0" fontId="5" fillId="3" borderId="0" xfId="1" applyFont="1" applyFill="1" applyAlignment="1">
      <alignment horizontal="center" vertical="center" wrapText="1"/>
    </xf>
    <xf numFmtId="0" fontId="5" fillId="3" borderId="4" xfId="1" applyFont="1" applyFill="1" applyBorder="1" applyAlignment="1">
      <alignment horizontal="center" vertical="center"/>
    </xf>
    <xf numFmtId="0" fontId="5" fillId="3" borderId="8" xfId="1" applyFont="1" applyFill="1" applyBorder="1" applyAlignment="1">
      <alignment horizontal="center" vertical="center" wrapText="1"/>
    </xf>
    <xf numFmtId="0" fontId="5" fillId="3" borderId="7" xfId="1" applyFont="1" applyFill="1" applyBorder="1" applyAlignment="1">
      <alignment horizontal="center" vertical="center"/>
    </xf>
    <xf numFmtId="0" fontId="4" fillId="2" borderId="0" xfId="1" applyFont="1" applyFill="1" applyAlignment="1">
      <alignment horizontal="left" vertical="center"/>
    </xf>
    <xf numFmtId="0" fontId="5" fillId="3" borderId="4" xfId="1" applyFont="1" applyFill="1" applyBorder="1" applyAlignment="1">
      <alignment horizontal="center" vertical="center" wrapText="1"/>
    </xf>
    <xf numFmtId="0" fontId="15" fillId="3" borderId="0" xfId="4" applyFont="1" applyFill="1" applyAlignment="1">
      <alignment horizontal="center" vertical="center" wrapText="1"/>
    </xf>
    <xf numFmtId="0" fontId="19" fillId="0" borderId="55" xfId="4" applyFont="1" applyBorder="1" applyAlignment="1">
      <alignment horizontal="center" vertical="center" wrapText="1"/>
    </xf>
    <xf numFmtId="0" fontId="20" fillId="0" borderId="52" xfId="4" applyFont="1" applyBorder="1" applyAlignment="1">
      <alignment horizontal="justify" vertical="center" wrapText="1"/>
    </xf>
    <xf numFmtId="0" fontId="20" fillId="0" borderId="54" xfId="4" applyFont="1" applyBorder="1" applyAlignment="1">
      <alignment horizontal="justify" vertical="center" wrapText="1"/>
    </xf>
    <xf numFmtId="0" fontId="20" fillId="0" borderId="53" xfId="4" applyFont="1" applyBorder="1" applyAlignment="1">
      <alignment horizontal="justify" vertical="center" wrapText="1"/>
    </xf>
    <xf numFmtId="0" fontId="21" fillId="0" borderId="52" xfId="4" applyFont="1" applyBorder="1" applyAlignment="1">
      <alignment horizontal="justify" vertical="center" wrapText="1"/>
    </xf>
    <xf numFmtId="0" fontId="21" fillId="0" borderId="54" xfId="4" applyFont="1" applyBorder="1" applyAlignment="1">
      <alignment horizontal="justify" vertical="center" wrapText="1"/>
    </xf>
    <xf numFmtId="167" fontId="22" fillId="0" borderId="53" xfId="4" applyNumberFormat="1" applyFont="1" applyBorder="1" applyAlignment="1">
      <alignment horizontal="center" vertical="center" wrapText="1"/>
    </xf>
    <xf numFmtId="167" fontId="22" fillId="0" borderId="52" xfId="4" applyNumberFormat="1" applyFont="1" applyBorder="1" applyAlignment="1">
      <alignment horizontal="center" vertical="center" wrapText="1"/>
    </xf>
    <xf numFmtId="168" fontId="19" fillId="0" borderId="49" xfId="4" applyNumberFormat="1" applyFont="1" applyBorder="1" applyAlignment="1">
      <alignment horizontal="left" vertical="center" wrapText="1"/>
    </xf>
    <xf numFmtId="168" fontId="19" fillId="0" borderId="48" xfId="4" applyNumberFormat="1" applyFont="1" applyBorder="1" applyAlignment="1">
      <alignment horizontal="left" vertical="center" wrapText="1"/>
    </xf>
    <xf numFmtId="0" fontId="12" fillId="0" borderId="0" xfId="4" applyFont="1" applyAlignment="1">
      <alignment vertical="top" wrapText="1"/>
    </xf>
    <xf numFmtId="0" fontId="12" fillId="0" borderId="32" xfId="4" applyFont="1" applyBorder="1" applyAlignment="1">
      <alignment vertical="top" wrapText="1"/>
    </xf>
    <xf numFmtId="0" fontId="12" fillId="0" borderId="0" xfId="4" applyFont="1" applyAlignment="1">
      <alignment horizontal="justify" vertical="top" wrapText="1"/>
    </xf>
    <xf numFmtId="0" fontId="23" fillId="0" borderId="25" xfId="4" applyFont="1" applyBorder="1" applyAlignment="1">
      <alignment horizontal="center" vertical="center" wrapText="1"/>
    </xf>
    <xf numFmtId="0" fontId="22" fillId="0" borderId="14" xfId="4" applyFont="1" applyBorder="1" applyAlignment="1">
      <alignment horizontal="center" vertical="top" wrapText="1"/>
    </xf>
    <xf numFmtId="0" fontId="22" fillId="0" borderId="13" xfId="4" applyFont="1" applyBorder="1" applyAlignment="1">
      <alignment horizontal="center" vertical="top" wrapText="1"/>
    </xf>
    <xf numFmtId="0" fontId="22" fillId="0" borderId="12" xfId="4" applyFont="1" applyBorder="1" applyAlignment="1">
      <alignment horizontal="center" vertical="top" wrapText="1"/>
    </xf>
    <xf numFmtId="0" fontId="12" fillId="0" borderId="32" xfId="4" applyFont="1" applyBorder="1" applyAlignment="1">
      <alignment horizontal="justify" vertical="top" wrapText="1"/>
    </xf>
    <xf numFmtId="0" fontId="12" fillId="0" borderId="46" xfId="4" applyFont="1" applyBorder="1" applyAlignment="1">
      <alignment horizontal="justify" vertical="top" wrapText="1"/>
    </xf>
    <xf numFmtId="0" fontId="12" fillId="0" borderId="45" xfId="4" applyFont="1" applyBorder="1" applyAlignment="1">
      <alignment horizontal="justify" vertical="top" wrapText="1"/>
    </xf>
    <xf numFmtId="0" fontId="22" fillId="5" borderId="44" xfId="4" applyFont="1" applyFill="1" applyBorder="1" applyAlignment="1">
      <alignment horizontal="center" vertical="center" wrapText="1"/>
    </xf>
    <xf numFmtId="0" fontId="22" fillId="5" borderId="43" xfId="4" applyFont="1" applyFill="1" applyBorder="1" applyAlignment="1">
      <alignment horizontal="center" vertical="center" wrapText="1"/>
    </xf>
    <xf numFmtId="0" fontId="22" fillId="5" borderId="42" xfId="4" applyFont="1" applyFill="1" applyBorder="1" applyAlignment="1">
      <alignment horizontal="center" vertical="center" wrapText="1"/>
    </xf>
    <xf numFmtId="0" fontId="22" fillId="5" borderId="30" xfId="4" applyFont="1" applyFill="1" applyBorder="1" applyAlignment="1">
      <alignment horizontal="center" vertical="center" wrapText="1"/>
    </xf>
    <xf numFmtId="0" fontId="22" fillId="5" borderId="1" xfId="4" applyFont="1" applyFill="1" applyBorder="1" applyAlignment="1">
      <alignment horizontal="center" vertical="center" wrapText="1"/>
    </xf>
    <xf numFmtId="0" fontId="22" fillId="5" borderId="29" xfId="4" applyFont="1" applyFill="1" applyBorder="1" applyAlignment="1">
      <alignment horizontal="center" vertical="center" wrapText="1"/>
    </xf>
    <xf numFmtId="0" fontId="22" fillId="5" borderId="39" xfId="4" applyFont="1" applyFill="1" applyBorder="1" applyAlignment="1">
      <alignment horizontal="center" vertical="center" wrapText="1"/>
    </xf>
    <xf numFmtId="0" fontId="22" fillId="5" borderId="35" xfId="4" applyFont="1" applyFill="1" applyBorder="1" applyAlignment="1">
      <alignment horizontal="center" vertical="center" wrapText="1"/>
    </xf>
    <xf numFmtId="0" fontId="22" fillId="5" borderId="38" xfId="4" applyFont="1" applyFill="1" applyBorder="1" applyAlignment="1">
      <alignment horizontal="center" vertical="center" wrapText="1"/>
    </xf>
    <xf numFmtId="0" fontId="22" fillId="5" borderId="34" xfId="4" applyFont="1" applyFill="1" applyBorder="1" applyAlignment="1">
      <alignment horizontal="center" vertical="center" wrapText="1"/>
    </xf>
    <xf numFmtId="0" fontId="22" fillId="5" borderId="37" xfId="4" applyFont="1" applyFill="1" applyBorder="1" applyAlignment="1">
      <alignment horizontal="center" vertical="center" wrapText="1"/>
    </xf>
    <xf numFmtId="0" fontId="22" fillId="5" borderId="10" xfId="4" applyFont="1" applyFill="1" applyBorder="1" applyAlignment="1">
      <alignment horizontal="center" vertical="center" wrapText="1"/>
    </xf>
    <xf numFmtId="0" fontId="22" fillId="5" borderId="36" xfId="4" applyFont="1" applyFill="1" applyBorder="1" applyAlignment="1">
      <alignment horizontal="center" vertical="center" wrapText="1"/>
    </xf>
    <xf numFmtId="0" fontId="22" fillId="5" borderId="9" xfId="4" applyFont="1" applyFill="1" applyBorder="1" applyAlignment="1">
      <alignment horizontal="center" vertical="center" wrapText="1"/>
    </xf>
    <xf numFmtId="0" fontId="22" fillId="0" borderId="33" xfId="4" applyFont="1" applyBorder="1" applyAlignment="1">
      <alignment horizontal="justify" vertical="center" wrapText="1"/>
    </xf>
    <xf numFmtId="0" fontId="22" fillId="0" borderId="0" xfId="4" applyFont="1" applyAlignment="1">
      <alignment horizontal="justify" vertical="center" wrapText="1"/>
    </xf>
    <xf numFmtId="0" fontId="12" fillId="0" borderId="0" xfId="4" applyFont="1" applyAlignment="1">
      <alignment horizontal="center" vertical="center" wrapText="1"/>
    </xf>
    <xf numFmtId="0" fontId="22" fillId="5" borderId="41" xfId="4" applyFont="1" applyFill="1" applyBorder="1" applyAlignment="1">
      <alignment horizontal="center" vertical="center" wrapText="1"/>
    </xf>
    <xf numFmtId="0" fontId="22" fillId="5" borderId="40" xfId="4" applyFont="1" applyFill="1" applyBorder="1" applyAlignment="1">
      <alignment horizontal="center" vertical="center" wrapText="1"/>
    </xf>
    <xf numFmtId="0" fontId="22" fillId="5" borderId="11" xfId="4" applyFont="1" applyFill="1" applyBorder="1" applyAlignment="1">
      <alignment horizontal="center" vertical="center" wrapText="1"/>
    </xf>
    <xf numFmtId="0" fontId="22" fillId="5" borderId="14" xfId="4" applyFont="1" applyFill="1" applyBorder="1" applyAlignment="1">
      <alignment horizontal="center" vertical="center"/>
    </xf>
    <xf numFmtId="0" fontId="22" fillId="5" borderId="13" xfId="4" applyFont="1" applyFill="1" applyBorder="1" applyAlignment="1">
      <alignment horizontal="center" vertical="center"/>
    </xf>
    <xf numFmtId="0" fontId="22" fillId="5" borderId="31" xfId="4" applyFont="1" applyFill="1" applyBorder="1" applyAlignment="1">
      <alignment horizontal="center" vertical="center"/>
    </xf>
    <xf numFmtId="0" fontId="22" fillId="5" borderId="11" xfId="4" applyFont="1" applyFill="1" applyBorder="1" applyAlignment="1">
      <alignment horizontal="center" vertical="center"/>
    </xf>
    <xf numFmtId="0" fontId="22" fillId="5" borderId="10" xfId="4" applyFont="1" applyFill="1" applyBorder="1" applyAlignment="1">
      <alignment horizontal="center" vertical="center"/>
    </xf>
    <xf numFmtId="0" fontId="22" fillId="5" borderId="28" xfId="4" applyFont="1" applyFill="1" applyBorder="1" applyAlignment="1">
      <alignment horizontal="center" vertical="center"/>
    </xf>
    <xf numFmtId="0" fontId="22" fillId="0" borderId="14" xfId="4" applyFont="1" applyBorder="1" applyAlignment="1">
      <alignment horizontal="justify" vertical="top" wrapText="1"/>
    </xf>
    <xf numFmtId="0" fontId="22" fillId="0" borderId="13" xfId="4" applyFont="1" applyBorder="1" applyAlignment="1">
      <alignment horizontal="justify" vertical="top" wrapText="1"/>
    </xf>
    <xf numFmtId="0" fontId="22" fillId="0" borderId="12" xfId="4" applyFont="1" applyBorder="1" applyAlignment="1">
      <alignment horizontal="justify" vertical="top" wrapText="1"/>
    </xf>
    <xf numFmtId="0" fontId="22" fillId="0" borderId="17" xfId="4" applyFont="1" applyBorder="1" applyAlignment="1">
      <alignment horizontal="justify" vertical="top" wrapText="1"/>
    </xf>
    <xf numFmtId="0" fontId="22" fillId="0" borderId="16" xfId="4" applyFont="1" applyBorder="1" applyAlignment="1">
      <alignment horizontal="justify" vertical="top" wrapText="1"/>
    </xf>
    <xf numFmtId="0" fontId="22" fillId="0" borderId="15" xfId="4" applyFont="1" applyBorder="1" applyAlignment="1">
      <alignment horizontal="justify" vertical="top" wrapText="1"/>
    </xf>
    <xf numFmtId="0" fontId="22" fillId="0" borderId="11" xfId="4" applyFont="1" applyBorder="1" applyAlignment="1">
      <alignment horizontal="justify" vertical="top" wrapText="1"/>
    </xf>
    <xf numFmtId="0" fontId="22" fillId="0" borderId="10" xfId="4" applyFont="1" applyBorder="1" applyAlignment="1">
      <alignment horizontal="justify" vertical="top" wrapText="1"/>
    </xf>
    <xf numFmtId="0" fontId="22" fillId="0" borderId="9" xfId="4" applyFont="1" applyBorder="1" applyAlignment="1">
      <alignment horizontal="justify" vertical="top" wrapText="1"/>
    </xf>
    <xf numFmtId="0" fontId="22" fillId="0" borderId="26" xfId="4" applyFont="1" applyBorder="1" applyAlignment="1">
      <alignment horizontal="justify" vertical="top" wrapText="1"/>
    </xf>
    <xf numFmtId="0" fontId="22" fillId="0" borderId="25" xfId="4" applyFont="1" applyBorder="1" applyAlignment="1">
      <alignment horizontal="justify" vertical="top" wrapText="1"/>
    </xf>
    <xf numFmtId="0" fontId="22" fillId="0" borderId="23" xfId="4" applyFont="1" applyBorder="1" applyAlignment="1">
      <alignment horizontal="justify" vertical="top" wrapText="1"/>
    </xf>
    <xf numFmtId="0" fontId="22" fillId="0" borderId="22" xfId="4" applyFont="1" applyBorder="1" applyAlignment="1">
      <alignment horizontal="justify" vertical="top" wrapText="1"/>
    </xf>
    <xf numFmtId="0" fontId="22" fillId="0" borderId="84" xfId="4" applyFont="1" applyFill="1" applyBorder="1" applyAlignment="1">
      <alignment horizontal="justify" vertical="top" wrapText="1"/>
    </xf>
    <xf numFmtId="0" fontId="22" fillId="0" borderId="13" xfId="4" applyFont="1" applyFill="1" applyBorder="1" applyAlignment="1">
      <alignment horizontal="justify" vertical="top" wrapText="1"/>
    </xf>
    <xf numFmtId="0" fontId="22" fillId="0" borderId="83" xfId="4" applyFont="1" applyFill="1" applyBorder="1" applyAlignment="1">
      <alignment horizontal="justify" vertical="top" wrapText="1"/>
    </xf>
    <xf numFmtId="0" fontId="22" fillId="0" borderId="86" xfId="4" applyFont="1" applyFill="1" applyBorder="1" applyAlignment="1">
      <alignment horizontal="justify" vertical="top" wrapText="1"/>
    </xf>
    <xf numFmtId="0" fontId="22" fillId="0" borderId="16" xfId="4" applyFont="1" applyFill="1" applyBorder="1" applyAlignment="1">
      <alignment horizontal="justify" vertical="top" wrapText="1"/>
    </xf>
    <xf numFmtId="0" fontId="22" fillId="0" borderId="85" xfId="4" applyFont="1" applyFill="1" applyBorder="1" applyAlignment="1">
      <alignment horizontal="justify" vertical="top" wrapText="1"/>
    </xf>
    <xf numFmtId="0" fontId="22" fillId="0" borderId="82" xfId="4" applyFont="1" applyFill="1" applyBorder="1" applyAlignment="1">
      <alignment horizontal="justify" vertical="top" wrapText="1"/>
    </xf>
    <xf numFmtId="0" fontId="22" fillId="0" borderId="81" xfId="4" applyFont="1" applyFill="1" applyBorder="1" applyAlignment="1">
      <alignment horizontal="justify" vertical="top" wrapText="1"/>
    </xf>
    <xf numFmtId="0" fontId="22" fillId="0" borderId="80" xfId="4" applyFont="1" applyFill="1" applyBorder="1" applyAlignment="1">
      <alignment horizontal="justify" vertical="top" wrapText="1"/>
    </xf>
    <xf numFmtId="0" fontId="22" fillId="0" borderId="91" xfId="4" applyFont="1" applyBorder="1" applyAlignment="1">
      <alignment horizontal="justify" vertical="top" wrapText="1"/>
    </xf>
    <xf numFmtId="0" fontId="22" fillId="0" borderId="89" xfId="4" applyFont="1" applyBorder="1" applyAlignment="1">
      <alignment horizontal="justify" vertical="top" wrapText="1"/>
    </xf>
    <xf numFmtId="0" fontId="22" fillId="0" borderId="88" xfId="4" applyFont="1" applyBorder="1" applyAlignment="1">
      <alignment horizontal="justify" vertical="top" wrapText="1"/>
    </xf>
    <xf numFmtId="0" fontId="22" fillId="5" borderId="94" xfId="4" applyFont="1" applyFill="1" applyBorder="1" applyAlignment="1">
      <alignment horizontal="center" vertical="center" wrapText="1"/>
    </xf>
    <xf numFmtId="0" fontId="22" fillId="0" borderId="96" xfId="4" applyFont="1" applyBorder="1" applyAlignment="1">
      <alignment horizontal="justify" vertical="center" wrapText="1"/>
    </xf>
    <xf numFmtId="0" fontId="22" fillId="0" borderId="0" xfId="4" applyFont="1" applyBorder="1" applyAlignment="1">
      <alignment horizontal="justify" vertical="center" wrapText="1"/>
    </xf>
    <xf numFmtId="0" fontId="12" fillId="0" borderId="0" xfId="4" applyFont="1" applyFill="1" applyBorder="1" applyAlignment="1">
      <alignment horizontal="center" vertical="center" wrapText="1"/>
    </xf>
    <xf numFmtId="0" fontId="12" fillId="0" borderId="0" xfId="4" applyFont="1" applyBorder="1" applyAlignment="1">
      <alignment horizontal="center" vertical="center" wrapText="1"/>
    </xf>
    <xf numFmtId="0" fontId="22" fillId="5" borderId="84" xfId="4" applyFont="1" applyFill="1" applyBorder="1" applyAlignment="1">
      <alignment horizontal="center" vertical="center"/>
    </xf>
    <xf numFmtId="0" fontId="22" fillId="5" borderId="82" xfId="4" applyFont="1" applyFill="1" applyBorder="1" applyAlignment="1">
      <alignment horizontal="center" vertical="center"/>
    </xf>
    <xf numFmtId="0" fontId="22" fillId="5" borderId="81" xfId="4" applyFont="1" applyFill="1" applyBorder="1" applyAlignment="1">
      <alignment horizontal="center" vertical="center"/>
    </xf>
    <xf numFmtId="0" fontId="22" fillId="5" borderId="93" xfId="4" applyFont="1" applyFill="1" applyBorder="1" applyAlignment="1">
      <alignment horizontal="center" vertical="center"/>
    </xf>
    <xf numFmtId="0" fontId="22" fillId="5" borderId="100" xfId="4" applyFont="1" applyFill="1" applyBorder="1" applyAlignment="1">
      <alignment horizontal="center" vertical="center" wrapText="1"/>
    </xf>
    <xf numFmtId="0" fontId="22" fillId="5" borderId="82" xfId="4" applyFont="1" applyFill="1" applyBorder="1" applyAlignment="1">
      <alignment horizontal="center" vertical="center" wrapText="1"/>
    </xf>
    <xf numFmtId="0" fontId="22" fillId="5" borderId="81" xfId="4" applyFont="1" applyFill="1" applyBorder="1" applyAlignment="1">
      <alignment horizontal="center" vertical="center" wrapText="1"/>
    </xf>
    <xf numFmtId="0" fontId="12" fillId="0" borderId="0" xfId="4" applyFont="1" applyBorder="1" applyAlignment="1">
      <alignment horizontal="justify" vertical="top" wrapText="1"/>
    </xf>
    <xf numFmtId="0" fontId="12" fillId="0" borderId="95" xfId="4" applyFont="1" applyBorder="1" applyAlignment="1">
      <alignment horizontal="justify" vertical="top" wrapText="1"/>
    </xf>
    <xf numFmtId="0" fontId="22" fillId="5" borderId="98" xfId="4" applyFont="1" applyFill="1" applyBorder="1" applyAlignment="1">
      <alignment horizontal="center" vertical="center" wrapText="1"/>
    </xf>
    <xf numFmtId="0" fontId="12" fillId="0" borderId="102" xfId="4" applyFont="1" applyBorder="1" applyAlignment="1">
      <alignment horizontal="justify" vertical="top" wrapText="1"/>
    </xf>
    <xf numFmtId="0" fontId="22" fillId="5" borderId="101" xfId="4" applyFont="1" applyFill="1" applyBorder="1" applyAlignment="1">
      <alignment horizontal="center" vertical="center" wrapText="1"/>
    </xf>
    <xf numFmtId="0" fontId="22" fillId="5" borderId="97" xfId="4" applyFont="1" applyFill="1" applyBorder="1" applyAlignment="1">
      <alignment horizontal="center" vertical="center" wrapText="1"/>
    </xf>
    <xf numFmtId="0" fontId="22" fillId="5" borderId="99" xfId="4" applyFont="1" applyFill="1" applyBorder="1" applyAlignment="1">
      <alignment horizontal="center" vertical="center" wrapText="1"/>
    </xf>
    <xf numFmtId="0" fontId="22" fillId="5" borderId="80" xfId="4" applyFont="1" applyFill="1" applyBorder="1" applyAlignment="1">
      <alignment horizontal="center" vertical="center" wrapText="1"/>
    </xf>
    <xf numFmtId="0" fontId="12" fillId="0" borderId="95" xfId="4" applyFont="1" applyBorder="1" applyAlignment="1">
      <alignment vertical="top" wrapText="1"/>
    </xf>
    <xf numFmtId="168" fontId="19" fillId="0" borderId="49" xfId="4" applyNumberFormat="1" applyFont="1" applyFill="1" applyBorder="1" applyAlignment="1">
      <alignment horizontal="left" vertical="center" wrapText="1"/>
    </xf>
    <xf numFmtId="168" fontId="19" fillId="0" borderId="48" xfId="4" applyNumberFormat="1" applyFont="1" applyFill="1" applyBorder="1" applyAlignment="1">
      <alignment horizontal="left" vertical="center" wrapText="1"/>
    </xf>
    <xf numFmtId="0" fontId="22" fillId="0" borderId="84" xfId="4" applyFont="1" applyBorder="1" applyAlignment="1">
      <alignment horizontal="center" vertical="top" wrapText="1"/>
    </xf>
    <xf numFmtId="0" fontId="22" fillId="0" borderId="83" xfId="4" applyFont="1" applyBorder="1" applyAlignment="1">
      <alignment horizontal="center" vertical="top" wrapText="1"/>
    </xf>
    <xf numFmtId="0" fontId="12" fillId="0" borderId="0" xfId="4" applyFont="1" applyBorder="1" applyAlignment="1">
      <alignment vertical="top" wrapText="1"/>
    </xf>
    <xf numFmtId="0" fontId="20" fillId="0" borderId="52" xfId="4" applyFont="1" applyFill="1" applyBorder="1" applyAlignment="1">
      <alignment horizontal="justify" vertical="center" wrapText="1"/>
    </xf>
    <xf numFmtId="0" fontId="20" fillId="0" borderId="54" xfId="4" applyFont="1" applyFill="1" applyBorder="1" applyAlignment="1">
      <alignment horizontal="justify" vertical="center" wrapText="1"/>
    </xf>
    <xf numFmtId="0" fontId="20" fillId="0" borderId="53" xfId="4" applyFont="1" applyFill="1" applyBorder="1" applyAlignment="1">
      <alignment horizontal="justify" vertical="center" wrapText="1"/>
    </xf>
    <xf numFmtId="0" fontId="21" fillId="0" borderId="52" xfId="4" applyFont="1" applyFill="1" applyBorder="1" applyAlignment="1">
      <alignment horizontal="justify" vertical="center" wrapText="1"/>
    </xf>
    <xf numFmtId="0" fontId="21" fillId="0" borderId="54" xfId="4" applyFont="1" applyFill="1" applyBorder="1" applyAlignment="1">
      <alignment horizontal="justify" vertical="center" wrapText="1"/>
    </xf>
    <xf numFmtId="167" fontId="22" fillId="0" borderId="53" xfId="4" applyNumberFormat="1" applyFont="1" applyFill="1" applyBorder="1" applyAlignment="1">
      <alignment horizontal="center" vertical="center" wrapText="1"/>
    </xf>
    <xf numFmtId="167" fontId="22" fillId="0" borderId="52" xfId="4" applyNumberFormat="1" applyFont="1" applyFill="1" applyBorder="1" applyAlignment="1">
      <alignment horizontal="center" vertical="center" wrapText="1"/>
    </xf>
    <xf numFmtId="0" fontId="22" fillId="0" borderId="60" xfId="4" applyFont="1" applyBorder="1" applyAlignment="1">
      <alignment horizontal="justify" vertical="top" wrapText="1"/>
    </xf>
    <xf numFmtId="0" fontId="22" fillId="0" borderId="59" xfId="4" applyFont="1" applyBorder="1" applyAlignment="1">
      <alignment horizontal="justify" vertical="top" wrapText="1"/>
    </xf>
    <xf numFmtId="0" fontId="22" fillId="0" borderId="62" xfId="4" applyFont="1" applyBorder="1" applyAlignment="1">
      <alignment horizontal="justify" vertical="top" wrapText="1"/>
    </xf>
    <xf numFmtId="0" fontId="22" fillId="0" borderId="61" xfId="4" applyFont="1" applyBorder="1" applyAlignment="1">
      <alignment horizontal="justify" vertical="top" wrapText="1"/>
    </xf>
    <xf numFmtId="0" fontId="22" fillId="0" borderId="58" xfId="4" applyFont="1" applyBorder="1" applyAlignment="1">
      <alignment horizontal="justify" vertical="top" wrapText="1"/>
    </xf>
    <xf numFmtId="0" fontId="22" fillId="0" borderId="57" xfId="4" applyFont="1" applyBorder="1" applyAlignment="1">
      <alignment horizontal="justify" vertical="top" wrapText="1"/>
    </xf>
    <xf numFmtId="0" fontId="22" fillId="0" borderId="56" xfId="4" applyFont="1" applyBorder="1" applyAlignment="1">
      <alignment horizontal="justify" vertical="top" wrapText="1"/>
    </xf>
    <xf numFmtId="0" fontId="22" fillId="5" borderId="60" xfId="4" applyFont="1" applyFill="1" applyBorder="1" applyAlignment="1">
      <alignment horizontal="center" vertical="center"/>
    </xf>
    <xf numFmtId="0" fontId="22" fillId="5" borderId="58" xfId="4" applyFont="1" applyFill="1" applyBorder="1" applyAlignment="1">
      <alignment horizontal="center" vertical="center"/>
    </xf>
    <xf numFmtId="0" fontId="22" fillId="5" borderId="57" xfId="4" applyFont="1" applyFill="1" applyBorder="1" applyAlignment="1">
      <alignment horizontal="center" vertical="center"/>
    </xf>
    <xf numFmtId="0" fontId="22" fillId="5" borderId="69" xfId="4" applyFont="1" applyFill="1" applyBorder="1" applyAlignment="1">
      <alignment horizontal="center" vertical="center"/>
    </xf>
    <xf numFmtId="0" fontId="22" fillId="5" borderId="70" xfId="4" applyFont="1" applyFill="1" applyBorder="1" applyAlignment="1">
      <alignment horizontal="center" vertical="center" wrapText="1"/>
    </xf>
    <xf numFmtId="0" fontId="22" fillId="0" borderId="67" xfId="4" applyFont="1" applyBorder="1" applyAlignment="1">
      <alignment horizontal="justify" vertical="top" wrapText="1"/>
    </xf>
    <xf numFmtId="0" fontId="22" fillId="0" borderId="65" xfId="4" applyFont="1" applyBorder="1" applyAlignment="1">
      <alignment horizontal="justify" vertical="top" wrapText="1"/>
    </xf>
    <xf numFmtId="0" fontId="22" fillId="0" borderId="64" xfId="4" applyFont="1" applyBorder="1" applyAlignment="1">
      <alignment horizontal="justify" vertical="top" wrapText="1"/>
    </xf>
    <xf numFmtId="0" fontId="22" fillId="5" borderId="74" xfId="4" applyFont="1" applyFill="1" applyBorder="1" applyAlignment="1">
      <alignment horizontal="center" vertical="center" wrapText="1"/>
    </xf>
    <xf numFmtId="0" fontId="22" fillId="5" borderId="73" xfId="4" applyFont="1" applyFill="1" applyBorder="1" applyAlignment="1">
      <alignment horizontal="center" vertical="center" wrapText="1"/>
    </xf>
    <xf numFmtId="0" fontId="22" fillId="5" borderId="57" xfId="4" applyFont="1" applyFill="1" applyBorder="1" applyAlignment="1">
      <alignment horizontal="center" vertical="center" wrapText="1"/>
    </xf>
    <xf numFmtId="0" fontId="22" fillId="5" borderId="75" xfId="4" applyFont="1" applyFill="1" applyBorder="1" applyAlignment="1">
      <alignment horizontal="center" vertical="center" wrapText="1"/>
    </xf>
    <xf numFmtId="0" fontId="22" fillId="5" borderId="56" xfId="4" applyFont="1" applyFill="1" applyBorder="1" applyAlignment="1">
      <alignment horizontal="center" vertical="center" wrapText="1"/>
    </xf>
    <xf numFmtId="0" fontId="22" fillId="0" borderId="72" xfId="4" applyFont="1" applyBorder="1" applyAlignment="1">
      <alignment horizontal="justify" vertical="center" wrapText="1"/>
    </xf>
    <xf numFmtId="0" fontId="22" fillId="5" borderId="76" xfId="4" applyFont="1" applyFill="1" applyBorder="1" applyAlignment="1">
      <alignment horizontal="center" vertical="center" wrapText="1"/>
    </xf>
    <xf numFmtId="0" fontId="22" fillId="5" borderId="58" xfId="4" applyFont="1" applyFill="1" applyBorder="1" applyAlignment="1">
      <alignment horizontal="center" vertical="center" wrapText="1"/>
    </xf>
    <xf numFmtId="0" fontId="12" fillId="0" borderId="71" xfId="4" applyFont="1" applyBorder="1" applyAlignment="1">
      <alignment horizontal="justify" vertical="top" wrapText="1"/>
    </xf>
    <xf numFmtId="0" fontId="12" fillId="0" borderId="78" xfId="4" applyFont="1" applyBorder="1" applyAlignment="1">
      <alignment horizontal="justify" vertical="top" wrapText="1"/>
    </xf>
    <xf numFmtId="0" fontId="22" fillId="5" borderId="77" xfId="4" applyFont="1" applyFill="1" applyBorder="1" applyAlignment="1">
      <alignment horizontal="center" vertical="center" wrapText="1"/>
    </xf>
    <xf numFmtId="0" fontId="22" fillId="0" borderId="60" xfId="4" applyFont="1" applyBorder="1" applyAlignment="1">
      <alignment horizontal="center" vertical="top" wrapText="1"/>
    </xf>
    <xf numFmtId="0" fontId="22" fillId="0" borderId="59" xfId="4" applyFont="1" applyBorder="1" applyAlignment="1">
      <alignment horizontal="center" vertical="top" wrapText="1"/>
    </xf>
    <xf numFmtId="0" fontId="12" fillId="0" borderId="71" xfId="4" applyFont="1" applyBorder="1" applyAlignment="1">
      <alignment vertical="top" wrapText="1"/>
    </xf>
    <xf numFmtId="168" fontId="10" fillId="0" borderId="49" xfId="4" applyNumberFormat="1" applyFont="1" applyBorder="1" applyAlignment="1">
      <alignment horizontal="left" vertical="center" wrapText="1"/>
    </xf>
    <xf numFmtId="168" fontId="10" fillId="0" borderId="48" xfId="4" applyNumberFormat="1" applyFont="1" applyBorder="1" applyAlignment="1">
      <alignment horizontal="left" vertical="center" wrapText="1"/>
    </xf>
    <xf numFmtId="167" fontId="20" fillId="0" borderId="53" xfId="4" applyNumberFormat="1" applyFont="1" applyBorder="1" applyAlignment="1">
      <alignment horizontal="center" vertical="center" wrapText="1"/>
    </xf>
    <xf numFmtId="167" fontId="20" fillId="0" borderId="52" xfId="4" applyNumberFormat="1" applyFont="1" applyBorder="1" applyAlignment="1">
      <alignment horizontal="center" vertical="center" wrapText="1"/>
    </xf>
    <xf numFmtId="0" fontId="12" fillId="0" borderId="60" xfId="4" applyFont="1" applyBorder="1" applyAlignment="1">
      <alignment horizontal="justify" vertical="top" wrapText="1"/>
    </xf>
    <xf numFmtId="0" fontId="12" fillId="0" borderId="13" xfId="4" applyFont="1" applyBorder="1" applyAlignment="1">
      <alignment horizontal="justify" vertical="top" wrapText="1"/>
    </xf>
    <xf numFmtId="0" fontId="12" fillId="0" borderId="59" xfId="4" applyFont="1" applyBorder="1" applyAlignment="1">
      <alignment horizontal="justify" vertical="top" wrapText="1"/>
    </xf>
    <xf numFmtId="0" fontId="12" fillId="0" borderId="62" xfId="4" applyFont="1" applyBorder="1" applyAlignment="1">
      <alignment horizontal="justify" vertical="top" wrapText="1"/>
    </xf>
    <xf numFmtId="0" fontId="12" fillId="0" borderId="16" xfId="4" applyFont="1" applyBorder="1" applyAlignment="1">
      <alignment horizontal="justify" vertical="top" wrapText="1"/>
    </xf>
    <xf numFmtId="0" fontId="12" fillId="0" borderId="61" xfId="4" applyFont="1" applyBorder="1" applyAlignment="1">
      <alignment horizontal="justify" vertical="top" wrapText="1"/>
    </xf>
    <xf numFmtId="168" fontId="26" fillId="0" borderId="49" xfId="4" applyNumberFormat="1" applyFont="1" applyBorder="1" applyAlignment="1">
      <alignment horizontal="left" vertical="center" wrapText="1"/>
    </xf>
    <xf numFmtId="168" fontId="26" fillId="0" borderId="48" xfId="4" applyNumberFormat="1" applyFont="1" applyBorder="1" applyAlignment="1">
      <alignment horizontal="left" vertical="center" wrapText="1"/>
    </xf>
    <xf numFmtId="3" fontId="3" fillId="2" borderId="104" xfId="1" applyNumberFormat="1" applyFont="1" applyFill="1" applyBorder="1" applyAlignment="1">
      <alignment vertical="top"/>
    </xf>
    <xf numFmtId="0" fontId="3" fillId="2" borderId="104" xfId="1" applyFont="1" applyFill="1" applyBorder="1" applyAlignment="1">
      <alignment vertical="top" wrapText="1"/>
    </xf>
    <xf numFmtId="3" fontId="3" fillId="2" borderId="104" xfId="1" applyNumberFormat="1" applyFont="1" applyFill="1" applyBorder="1" applyAlignment="1">
      <alignment horizontal="center"/>
    </xf>
    <xf numFmtId="0" fontId="11" fillId="0" borderId="0" xfId="3" applyFont="1" applyFill="1"/>
    <xf numFmtId="0" fontId="3" fillId="0" borderId="1" xfId="1" applyFont="1" applyFill="1" applyBorder="1" applyAlignment="1">
      <alignment vertical="top" wrapText="1"/>
    </xf>
    <xf numFmtId="0" fontId="3" fillId="0" borderId="1" xfId="1" applyFont="1" applyFill="1" applyBorder="1" applyAlignment="1">
      <alignment horizontal="center" vertical="center" wrapText="1"/>
    </xf>
  </cellXfs>
  <cellStyles count="5">
    <cellStyle name="Millares 2" xfId="2"/>
    <cellStyle name="Normal" xfId="0" builtinId="0"/>
    <cellStyle name="Normal 2" xfId="4"/>
    <cellStyle name="Normal 2 2" xfId="1"/>
    <cellStyle name="Normal 3" xfId="3"/>
  </cellStyles>
  <dxfs count="0"/>
  <tableStyles count="0" defaultTableStyle="TableStyleMedium2" defaultPivotStyle="PivotStyleLight16"/>
  <colors>
    <mruColors>
      <color rgb="FFFF6600"/>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tabSelected="1" view="pageBreakPreview" zoomScaleNormal="90" zoomScaleSheetLayoutView="100" workbookViewId="0">
      <selection sqref="A1:D1"/>
    </sheetView>
  </sheetViews>
  <sheetFormatPr baseColWidth="10" defaultColWidth="11" defaultRowHeight="18" x14ac:dyDescent="0.35"/>
  <cols>
    <col min="1" max="1" width="3.42578125" style="1" customWidth="1"/>
    <col min="2" max="2" width="3.85546875" style="1" customWidth="1"/>
    <col min="3" max="3" width="50.42578125" style="1" customWidth="1"/>
    <col min="4" max="4" width="20.5703125" style="1" customWidth="1"/>
    <col min="5" max="5" width="14.5703125" style="1" customWidth="1"/>
    <col min="6" max="6" width="17" style="1" bestFit="1" customWidth="1"/>
    <col min="7" max="7" width="17.28515625" style="1" bestFit="1" customWidth="1"/>
    <col min="8" max="8" width="18.140625" style="1" customWidth="1"/>
    <col min="9" max="10" width="16.7109375" style="1" customWidth="1"/>
    <col min="11" max="11" width="15.28515625" style="1" customWidth="1"/>
    <col min="12" max="12" width="2.85546875" style="1" customWidth="1"/>
    <col min="13" max="13" width="15.42578125" style="22" bestFit="1" customWidth="1"/>
    <col min="14" max="14" width="15.28515625" style="22" bestFit="1" customWidth="1"/>
    <col min="15" max="15" width="15.5703125" style="22" bestFit="1" customWidth="1"/>
    <col min="16" max="16" width="18.5703125" style="22" bestFit="1" customWidth="1"/>
    <col min="17" max="18" width="19" style="21" bestFit="1" customWidth="1"/>
    <col min="19" max="19" width="18.42578125" style="21" bestFit="1" customWidth="1"/>
    <col min="20" max="20" width="17" style="21" bestFit="1" customWidth="1"/>
    <col min="21" max="16384" width="11" style="1"/>
  </cols>
  <sheetData>
    <row r="1" spans="1:20" ht="46.5" customHeight="1" x14ac:dyDescent="0.35">
      <c r="A1" s="144" t="s">
        <v>13</v>
      </c>
      <c r="B1" s="144"/>
      <c r="C1" s="144"/>
      <c r="D1" s="144"/>
      <c r="E1" s="20" t="s">
        <v>63</v>
      </c>
    </row>
    <row r="2" spans="1:20" ht="24.75" customHeight="1" x14ac:dyDescent="0.35"/>
    <row r="3" spans="1:20" ht="37.5" customHeight="1" thickBot="1" x14ac:dyDescent="0.4">
      <c r="B3" s="145" t="s">
        <v>2531</v>
      </c>
      <c r="C3" s="145"/>
      <c r="D3" s="145"/>
      <c r="E3" s="145"/>
      <c r="F3" s="145"/>
      <c r="G3" s="145"/>
      <c r="H3" s="145"/>
      <c r="I3" s="145"/>
      <c r="J3" s="145"/>
      <c r="K3" s="145"/>
    </row>
    <row r="4" spans="1:20" ht="6.75" customHeight="1" x14ac:dyDescent="0.35">
      <c r="B4" s="146"/>
      <c r="C4" s="146"/>
      <c r="D4" s="146"/>
      <c r="E4" s="146"/>
      <c r="F4" s="146"/>
      <c r="G4" s="146"/>
      <c r="H4" s="146"/>
      <c r="I4" s="146"/>
      <c r="J4" s="146"/>
      <c r="K4" s="146"/>
    </row>
    <row r="5" spans="1:20" ht="30" customHeight="1" x14ac:dyDescent="0.35">
      <c r="B5" s="147" t="s">
        <v>10</v>
      </c>
      <c r="C5" s="147"/>
      <c r="D5" s="148" t="s">
        <v>29</v>
      </c>
      <c r="E5" s="148" t="s">
        <v>28</v>
      </c>
      <c r="F5" s="149" t="s">
        <v>27</v>
      </c>
      <c r="G5" s="149"/>
      <c r="H5" s="149"/>
      <c r="I5" s="149"/>
      <c r="J5" s="149"/>
      <c r="K5" s="149"/>
    </row>
    <row r="6" spans="1:20" ht="30" customHeight="1" x14ac:dyDescent="0.35">
      <c r="B6" s="147"/>
      <c r="C6" s="147"/>
      <c r="D6" s="148"/>
      <c r="E6" s="148"/>
      <c r="F6" s="148" t="s">
        <v>26</v>
      </c>
      <c r="G6" s="148" t="s">
        <v>23</v>
      </c>
      <c r="H6" s="148" t="s">
        <v>25</v>
      </c>
      <c r="I6" s="150" t="s">
        <v>64</v>
      </c>
      <c r="J6" s="151" t="s">
        <v>24</v>
      </c>
      <c r="K6" s="151"/>
    </row>
    <row r="7" spans="1:20" s="11" customFormat="1" ht="54" x14ac:dyDescent="0.25">
      <c r="A7" s="14"/>
      <c r="B7" s="147"/>
      <c r="C7" s="147"/>
      <c r="D7" s="148"/>
      <c r="E7" s="148"/>
      <c r="F7" s="148"/>
      <c r="G7" s="148"/>
      <c r="H7" s="148"/>
      <c r="I7" s="148"/>
      <c r="J7" s="17" t="s">
        <v>23</v>
      </c>
      <c r="K7" s="17" t="s">
        <v>22</v>
      </c>
      <c r="M7" s="46"/>
      <c r="N7" s="46"/>
      <c r="O7" s="46"/>
      <c r="P7" s="46"/>
      <c r="Q7" s="45"/>
      <c r="R7" s="45"/>
      <c r="S7" s="45"/>
      <c r="T7" s="45"/>
    </row>
    <row r="8" spans="1:20" x14ac:dyDescent="0.35">
      <c r="B8" s="147"/>
      <c r="C8" s="147"/>
      <c r="D8" s="148"/>
      <c r="E8" s="148"/>
      <c r="F8" s="18" t="s">
        <v>21</v>
      </c>
      <c r="G8" s="18" t="s">
        <v>20</v>
      </c>
      <c r="H8" s="18" t="s">
        <v>19</v>
      </c>
      <c r="I8" s="18" t="s">
        <v>18</v>
      </c>
      <c r="J8" s="18" t="s">
        <v>17</v>
      </c>
      <c r="K8" s="18" t="s">
        <v>16</v>
      </c>
    </row>
    <row r="9" spans="1:20" ht="6.75" customHeight="1" thickBot="1" x14ac:dyDescent="0.4">
      <c r="B9" s="15"/>
      <c r="C9" s="15"/>
      <c r="D9" s="16"/>
      <c r="E9" s="16"/>
      <c r="F9" s="44"/>
      <c r="G9" s="44"/>
      <c r="H9" s="44"/>
      <c r="I9" s="44"/>
      <c r="J9" s="44"/>
      <c r="K9" s="44"/>
      <c r="M9" s="43"/>
      <c r="N9" s="43"/>
      <c r="O9" s="43"/>
      <c r="P9" s="43"/>
      <c r="Q9" s="42"/>
      <c r="R9" s="42"/>
      <c r="S9" s="42"/>
      <c r="T9" s="42"/>
    </row>
    <row r="10" spans="1:20" ht="6.75" customHeight="1" thickBot="1" x14ac:dyDescent="0.4">
      <c r="B10" s="40"/>
      <c r="C10" s="40"/>
      <c r="D10" s="41"/>
      <c r="E10" s="40"/>
      <c r="F10" s="40"/>
      <c r="G10" s="40"/>
      <c r="H10" s="40"/>
      <c r="I10" s="40"/>
      <c r="J10" s="40"/>
      <c r="K10" s="40"/>
    </row>
    <row r="11" spans="1:20" x14ac:dyDescent="0.35">
      <c r="B11" s="142" t="s">
        <v>9</v>
      </c>
      <c r="C11" s="142"/>
      <c r="D11" s="8">
        <f>SUM(D12:D44)</f>
        <v>109</v>
      </c>
      <c r="E11" s="8">
        <f>SUM(E12:E44)</f>
        <v>427</v>
      </c>
      <c r="F11" s="10">
        <f>SUM(F12:F39)-F49</f>
        <v>348362409334</v>
      </c>
      <c r="G11" s="10">
        <f>SUM(G12:G39)-G49</f>
        <v>348347149274</v>
      </c>
      <c r="H11" s="10">
        <f>SUM(H12:H39)-H49</f>
        <v>281551360197</v>
      </c>
      <c r="I11" s="10">
        <f>SUM(I12:I39)-I49</f>
        <v>273955033945</v>
      </c>
      <c r="J11" s="39">
        <f>I11/G11*100</f>
        <v>78.644258899766314</v>
      </c>
      <c r="K11" s="39">
        <f>I11/H11*100</f>
        <v>97.301974941025009</v>
      </c>
      <c r="M11" s="8"/>
      <c r="N11" s="38"/>
      <c r="O11" s="38"/>
      <c r="P11" s="38"/>
    </row>
    <row r="12" spans="1:20" x14ac:dyDescent="0.35">
      <c r="B12" s="7">
        <v>1</v>
      </c>
      <c r="C12" s="5" t="s">
        <v>31</v>
      </c>
      <c r="D12" s="4">
        <v>1</v>
      </c>
      <c r="E12" s="4">
        <v>6</v>
      </c>
      <c r="F12" s="36">
        <v>6000000</v>
      </c>
      <c r="G12" s="36">
        <v>6000000</v>
      </c>
      <c r="H12" s="36">
        <v>4500000</v>
      </c>
      <c r="I12" s="36">
        <v>1622515</v>
      </c>
      <c r="J12" s="35">
        <v>27</v>
      </c>
      <c r="K12" s="35">
        <v>36.1</v>
      </c>
      <c r="M12" s="4"/>
      <c r="N12" s="38"/>
    </row>
    <row r="13" spans="1:20" x14ac:dyDescent="0.35">
      <c r="B13" s="7">
        <v>4</v>
      </c>
      <c r="C13" s="5" t="s">
        <v>32</v>
      </c>
      <c r="D13" s="4">
        <v>6</v>
      </c>
      <c r="E13" s="4">
        <v>13</v>
      </c>
      <c r="F13" s="36">
        <v>1138657952</v>
      </c>
      <c r="G13" s="36">
        <v>1202943089</v>
      </c>
      <c r="H13" s="36">
        <v>1108728094</v>
      </c>
      <c r="I13" s="36">
        <v>1007902708</v>
      </c>
      <c r="J13" s="35">
        <v>83.8</v>
      </c>
      <c r="K13" s="35">
        <v>90.9</v>
      </c>
      <c r="M13" s="4"/>
      <c r="N13" s="38"/>
    </row>
    <row r="14" spans="1:20" x14ac:dyDescent="0.35">
      <c r="B14" s="7">
        <v>5</v>
      </c>
      <c r="C14" s="5" t="s">
        <v>33</v>
      </c>
      <c r="D14" s="4">
        <v>3</v>
      </c>
      <c r="E14" s="4">
        <v>6</v>
      </c>
      <c r="F14" s="36">
        <v>17000000</v>
      </c>
      <c r="G14" s="36">
        <v>17134567</v>
      </c>
      <c r="H14" s="36">
        <v>14092947</v>
      </c>
      <c r="I14" s="36">
        <v>13974847</v>
      </c>
      <c r="J14" s="35">
        <v>81.599999999999994</v>
      </c>
      <c r="K14" s="35">
        <v>99.2</v>
      </c>
      <c r="M14" s="4"/>
      <c r="N14" s="38"/>
      <c r="O14" s="29"/>
    </row>
    <row r="15" spans="1:20" x14ac:dyDescent="0.35">
      <c r="B15" s="7">
        <v>6</v>
      </c>
      <c r="C15" s="5" t="s">
        <v>34</v>
      </c>
      <c r="D15" s="4">
        <v>1</v>
      </c>
      <c r="E15" s="4">
        <v>5</v>
      </c>
      <c r="F15" s="36">
        <v>4000000</v>
      </c>
      <c r="G15" s="36">
        <v>1223250</v>
      </c>
      <c r="H15" s="36">
        <v>926009</v>
      </c>
      <c r="I15" s="36">
        <v>624914</v>
      </c>
      <c r="J15" s="35">
        <v>51.1</v>
      </c>
      <c r="K15" s="35">
        <v>67.5</v>
      </c>
      <c r="L15" s="3"/>
      <c r="M15" s="4"/>
      <c r="N15" s="38"/>
      <c r="O15" s="29"/>
    </row>
    <row r="16" spans="1:20" x14ac:dyDescent="0.35">
      <c r="B16" s="7">
        <v>7</v>
      </c>
      <c r="C16" s="5" t="s">
        <v>35</v>
      </c>
      <c r="D16" s="4">
        <v>1</v>
      </c>
      <c r="E16" s="4">
        <v>6</v>
      </c>
      <c r="F16" s="36">
        <v>140925546</v>
      </c>
      <c r="G16" s="36">
        <v>140925546</v>
      </c>
      <c r="H16" s="36">
        <v>76781894</v>
      </c>
      <c r="I16" s="36">
        <v>76781894</v>
      </c>
      <c r="J16" s="35">
        <v>54.5</v>
      </c>
      <c r="K16" s="35">
        <v>100</v>
      </c>
      <c r="L16" s="3"/>
      <c r="M16" s="4"/>
      <c r="N16" s="38"/>
      <c r="O16" s="29"/>
    </row>
    <row r="17" spans="2:15" x14ac:dyDescent="0.35">
      <c r="B17" s="7">
        <v>8</v>
      </c>
      <c r="C17" s="5" t="s">
        <v>36</v>
      </c>
      <c r="D17" s="4">
        <v>7</v>
      </c>
      <c r="E17" s="4">
        <v>9</v>
      </c>
      <c r="F17" s="36">
        <v>14813503356</v>
      </c>
      <c r="G17" s="36">
        <v>14578676825</v>
      </c>
      <c r="H17" s="36">
        <v>13977108009</v>
      </c>
      <c r="I17" s="36">
        <v>13977082090</v>
      </c>
      <c r="J17" s="35">
        <v>95.9</v>
      </c>
      <c r="K17" s="35">
        <v>100</v>
      </c>
      <c r="L17" s="3"/>
      <c r="M17" s="4"/>
      <c r="N17" s="38"/>
      <c r="O17" s="29"/>
    </row>
    <row r="18" spans="2:15" x14ac:dyDescent="0.35">
      <c r="B18" s="7">
        <v>9</v>
      </c>
      <c r="C18" s="5" t="s">
        <v>37</v>
      </c>
      <c r="D18" s="4">
        <v>1</v>
      </c>
      <c r="E18" s="4">
        <v>2</v>
      </c>
      <c r="F18" s="36">
        <v>14452276</v>
      </c>
      <c r="G18" s="36">
        <v>13992295</v>
      </c>
      <c r="H18" s="36">
        <v>6255331</v>
      </c>
      <c r="I18" s="36">
        <v>4774549</v>
      </c>
      <c r="J18" s="35">
        <v>34.1</v>
      </c>
      <c r="K18" s="35">
        <v>76.3</v>
      </c>
      <c r="L18" s="3"/>
      <c r="M18" s="4"/>
      <c r="N18" s="38"/>
      <c r="O18" s="29"/>
    </row>
    <row r="19" spans="2:15" x14ac:dyDescent="0.35">
      <c r="B19" s="7">
        <v>10</v>
      </c>
      <c r="C19" s="5" t="s">
        <v>38</v>
      </c>
      <c r="D19" s="4">
        <v>1</v>
      </c>
      <c r="E19" s="4">
        <v>1</v>
      </c>
      <c r="F19" s="36">
        <v>209243</v>
      </c>
      <c r="G19" s="36">
        <v>209243</v>
      </c>
      <c r="H19" s="36">
        <v>0</v>
      </c>
      <c r="I19" s="36">
        <v>0</v>
      </c>
      <c r="J19" s="35">
        <v>0</v>
      </c>
      <c r="K19" s="35">
        <v>0</v>
      </c>
      <c r="L19" s="3"/>
      <c r="M19" s="4"/>
      <c r="N19" s="38"/>
      <c r="O19" s="29"/>
    </row>
    <row r="20" spans="2:15" x14ac:dyDescent="0.35">
      <c r="B20" s="7">
        <v>11</v>
      </c>
      <c r="C20" s="5" t="s">
        <v>39</v>
      </c>
      <c r="D20" s="4">
        <v>14</v>
      </c>
      <c r="E20" s="4">
        <v>53</v>
      </c>
      <c r="F20" s="36">
        <v>90775455574</v>
      </c>
      <c r="G20" s="36">
        <v>89993752940</v>
      </c>
      <c r="H20" s="36">
        <v>71902611535</v>
      </c>
      <c r="I20" s="36">
        <v>70036509091</v>
      </c>
      <c r="J20" s="35">
        <v>77.8</v>
      </c>
      <c r="K20" s="35">
        <v>97.4</v>
      </c>
      <c r="L20" s="3"/>
      <c r="M20" s="4"/>
      <c r="N20" s="38"/>
      <c r="O20" s="29"/>
    </row>
    <row r="21" spans="2:15" x14ac:dyDescent="0.35">
      <c r="B21" s="6">
        <v>12</v>
      </c>
      <c r="C21" s="5" t="s">
        <v>40</v>
      </c>
      <c r="D21" s="4">
        <v>8</v>
      </c>
      <c r="E21" s="4">
        <v>114</v>
      </c>
      <c r="F21" s="36">
        <v>5370220264</v>
      </c>
      <c r="G21" s="36">
        <v>5242901803</v>
      </c>
      <c r="H21" s="36">
        <v>2589101076</v>
      </c>
      <c r="I21" s="36">
        <v>1604045228</v>
      </c>
      <c r="J21" s="35">
        <v>30.6</v>
      </c>
      <c r="K21" s="35">
        <v>62</v>
      </c>
      <c r="L21" s="3"/>
      <c r="M21" s="4"/>
      <c r="N21" s="38"/>
      <c r="O21" s="29"/>
    </row>
    <row r="22" spans="2:15" x14ac:dyDescent="0.35">
      <c r="B22" s="6">
        <v>13</v>
      </c>
      <c r="C22" s="5" t="s">
        <v>41</v>
      </c>
      <c r="D22" s="4">
        <v>1</v>
      </c>
      <c r="E22" s="4">
        <v>3</v>
      </c>
      <c r="F22" s="36">
        <v>6860000</v>
      </c>
      <c r="G22" s="36">
        <v>6860000</v>
      </c>
      <c r="H22" s="36">
        <v>2924360</v>
      </c>
      <c r="I22" s="36">
        <v>0</v>
      </c>
      <c r="J22" s="35">
        <v>0</v>
      </c>
      <c r="K22" s="35">
        <v>0</v>
      </c>
      <c r="L22" s="3"/>
      <c r="M22" s="4"/>
      <c r="N22" s="38"/>
      <c r="O22" s="29"/>
    </row>
    <row r="23" spans="2:15" x14ac:dyDescent="0.35">
      <c r="B23" s="6">
        <v>14</v>
      </c>
      <c r="C23" s="5" t="s">
        <v>42</v>
      </c>
      <c r="D23" s="4">
        <v>3</v>
      </c>
      <c r="E23" s="4">
        <v>11</v>
      </c>
      <c r="F23" s="36">
        <v>11211181960</v>
      </c>
      <c r="G23" s="36">
        <v>11226725027</v>
      </c>
      <c r="H23" s="36">
        <v>7891614429</v>
      </c>
      <c r="I23" s="36">
        <v>7396260099</v>
      </c>
      <c r="J23" s="35">
        <v>65.900000000000006</v>
      </c>
      <c r="K23" s="35">
        <v>93.7</v>
      </c>
      <c r="L23" s="3"/>
      <c r="M23" s="4"/>
      <c r="N23" s="38"/>
      <c r="O23" s="29"/>
    </row>
    <row r="24" spans="2:15" x14ac:dyDescent="0.35">
      <c r="B24" s="6">
        <v>15</v>
      </c>
      <c r="C24" s="5" t="s">
        <v>43</v>
      </c>
      <c r="D24" s="4">
        <v>4</v>
      </c>
      <c r="E24" s="4">
        <v>6</v>
      </c>
      <c r="F24" s="36">
        <v>8752858536</v>
      </c>
      <c r="G24" s="36">
        <v>12380671790</v>
      </c>
      <c r="H24" s="36">
        <v>9936401963</v>
      </c>
      <c r="I24" s="36">
        <v>9931430939</v>
      </c>
      <c r="J24" s="35">
        <v>80.2</v>
      </c>
      <c r="K24" s="35">
        <v>99.9</v>
      </c>
      <c r="L24" s="3"/>
      <c r="M24" s="4"/>
      <c r="N24" s="38"/>
      <c r="O24" s="29"/>
    </row>
    <row r="25" spans="2:15" x14ac:dyDescent="0.35">
      <c r="B25" s="6">
        <v>16</v>
      </c>
      <c r="C25" s="5" t="s">
        <v>44</v>
      </c>
      <c r="D25" s="4">
        <v>3</v>
      </c>
      <c r="E25" s="4">
        <v>6</v>
      </c>
      <c r="F25" s="36">
        <v>137961760</v>
      </c>
      <c r="G25" s="36">
        <v>144205374</v>
      </c>
      <c r="H25" s="36">
        <v>141833647</v>
      </c>
      <c r="I25" s="36">
        <v>140860713</v>
      </c>
      <c r="J25" s="35">
        <v>97.7</v>
      </c>
      <c r="K25" s="35">
        <v>99.3</v>
      </c>
      <c r="L25" s="3"/>
      <c r="M25" s="4"/>
      <c r="N25" s="38"/>
      <c r="O25" s="29"/>
    </row>
    <row r="26" spans="2:15" x14ac:dyDescent="0.35">
      <c r="B26" s="6">
        <v>18</v>
      </c>
      <c r="C26" s="5" t="s">
        <v>45</v>
      </c>
      <c r="D26" s="37">
        <v>4</v>
      </c>
      <c r="E26" s="4">
        <v>17</v>
      </c>
      <c r="F26" s="36">
        <v>5305156</v>
      </c>
      <c r="G26" s="36">
        <v>5829942</v>
      </c>
      <c r="H26" s="36">
        <v>3993670</v>
      </c>
      <c r="I26" s="36">
        <v>3343493</v>
      </c>
      <c r="J26" s="35">
        <v>57.4</v>
      </c>
      <c r="K26" s="35">
        <v>83.7</v>
      </c>
      <c r="L26" s="3"/>
      <c r="M26" s="4"/>
      <c r="N26" s="38"/>
      <c r="O26" s="29"/>
    </row>
    <row r="27" spans="2:15" x14ac:dyDescent="0.35">
      <c r="B27" s="6">
        <v>19</v>
      </c>
      <c r="C27" s="5" t="s">
        <v>46</v>
      </c>
      <c r="D27" s="4">
        <v>1</v>
      </c>
      <c r="E27" s="4">
        <v>1</v>
      </c>
      <c r="F27" s="36">
        <v>278000</v>
      </c>
      <c r="G27" s="36">
        <v>278000</v>
      </c>
      <c r="H27" s="36">
        <v>278000</v>
      </c>
      <c r="I27" s="36">
        <v>228898</v>
      </c>
      <c r="J27" s="35">
        <v>82.3</v>
      </c>
      <c r="K27" s="35">
        <v>82.3</v>
      </c>
      <c r="L27" s="3"/>
      <c r="M27" s="4"/>
      <c r="N27" s="38"/>
      <c r="O27" s="29"/>
    </row>
    <row r="28" spans="2:15" x14ac:dyDescent="0.35">
      <c r="B28" s="6">
        <v>20</v>
      </c>
      <c r="C28" s="5" t="s">
        <v>47</v>
      </c>
      <c r="D28" s="4">
        <v>4</v>
      </c>
      <c r="E28" s="4">
        <v>12</v>
      </c>
      <c r="F28" s="36">
        <v>208024225863</v>
      </c>
      <c r="G28" s="36">
        <v>205417891291</v>
      </c>
      <c r="H28" s="36">
        <v>169343642295</v>
      </c>
      <c r="I28" s="36">
        <v>165436955515</v>
      </c>
      <c r="J28" s="35">
        <v>80.5</v>
      </c>
      <c r="K28" s="35">
        <v>97.7</v>
      </c>
      <c r="L28" s="3"/>
      <c r="M28" s="4"/>
      <c r="N28" s="38"/>
      <c r="O28" s="29"/>
    </row>
    <row r="29" spans="2:15" x14ac:dyDescent="0.35">
      <c r="B29" s="6">
        <v>21</v>
      </c>
      <c r="C29" s="5" t="s">
        <v>48</v>
      </c>
      <c r="D29" s="4">
        <v>1</v>
      </c>
      <c r="E29" s="4">
        <v>4</v>
      </c>
      <c r="F29" s="36">
        <v>5500000</v>
      </c>
      <c r="G29" s="36">
        <v>5500000</v>
      </c>
      <c r="H29" s="36">
        <v>190976</v>
      </c>
      <c r="I29" s="36">
        <v>190976</v>
      </c>
      <c r="J29" s="35">
        <v>3.5</v>
      </c>
      <c r="K29" s="35">
        <v>100</v>
      </c>
      <c r="L29" s="3"/>
      <c r="M29" s="4"/>
      <c r="N29" s="38"/>
      <c r="O29" s="29"/>
    </row>
    <row r="30" spans="2:15" x14ac:dyDescent="0.35">
      <c r="B30" s="6">
        <v>22</v>
      </c>
      <c r="C30" s="5" t="s">
        <v>49</v>
      </c>
      <c r="D30" s="4">
        <v>7</v>
      </c>
      <c r="E30" s="4">
        <v>16</v>
      </c>
      <c r="F30" s="36">
        <v>54093335</v>
      </c>
      <c r="G30" s="36">
        <v>54093335</v>
      </c>
      <c r="H30" s="36">
        <v>28882688</v>
      </c>
      <c r="I30" s="36">
        <v>20288680</v>
      </c>
      <c r="J30" s="35">
        <v>37.5</v>
      </c>
      <c r="K30" s="35">
        <v>70.2</v>
      </c>
      <c r="L30" s="3"/>
      <c r="M30" s="4"/>
      <c r="N30" s="38"/>
      <c r="O30" s="29"/>
    </row>
    <row r="31" spans="2:15" x14ac:dyDescent="0.35">
      <c r="B31" s="6">
        <v>35</v>
      </c>
      <c r="C31" s="5" t="s">
        <v>50</v>
      </c>
      <c r="D31" s="4">
        <v>2</v>
      </c>
      <c r="E31" s="4">
        <v>20</v>
      </c>
      <c r="F31" s="36">
        <v>38343575</v>
      </c>
      <c r="G31" s="36">
        <v>42243847</v>
      </c>
      <c r="H31" s="36">
        <v>27621950</v>
      </c>
      <c r="I31" s="36">
        <v>21573348</v>
      </c>
      <c r="J31" s="35">
        <v>51.1</v>
      </c>
      <c r="K31" s="35">
        <v>78.099999999999994</v>
      </c>
      <c r="L31" s="3"/>
      <c r="M31" s="4"/>
      <c r="N31" s="38"/>
      <c r="O31" s="29"/>
    </row>
    <row r="32" spans="2:15" x14ac:dyDescent="0.35">
      <c r="B32" s="6">
        <v>36</v>
      </c>
      <c r="C32" s="5" t="s">
        <v>51</v>
      </c>
      <c r="D32" s="4">
        <v>1</v>
      </c>
      <c r="E32" s="4">
        <v>3</v>
      </c>
      <c r="F32" s="36">
        <v>3854560</v>
      </c>
      <c r="G32" s="36">
        <v>3854560</v>
      </c>
      <c r="H32" s="36">
        <v>0</v>
      </c>
      <c r="I32" s="36">
        <v>0</v>
      </c>
      <c r="J32" s="35">
        <v>0</v>
      </c>
      <c r="K32" s="35">
        <v>0</v>
      </c>
      <c r="L32" s="3"/>
      <c r="M32" s="4"/>
      <c r="N32" s="38"/>
      <c r="O32" s="29"/>
    </row>
    <row r="33" spans="2:16" x14ac:dyDescent="0.35">
      <c r="B33" s="6">
        <v>38</v>
      </c>
      <c r="C33" s="5" t="s">
        <v>52</v>
      </c>
      <c r="D33" s="4">
        <v>1</v>
      </c>
      <c r="E33" s="4">
        <v>8</v>
      </c>
      <c r="F33" s="36">
        <v>6511183751</v>
      </c>
      <c r="G33" s="36">
        <v>6527765751</v>
      </c>
      <c r="H33" s="36">
        <v>3382025133</v>
      </c>
      <c r="I33" s="36">
        <v>3306049133</v>
      </c>
      <c r="J33" s="35">
        <v>50.6</v>
      </c>
      <c r="K33" s="35">
        <v>97.8</v>
      </c>
      <c r="L33" s="3"/>
      <c r="M33" s="4"/>
      <c r="N33" s="38"/>
      <c r="O33" s="29"/>
    </row>
    <row r="34" spans="2:16" x14ac:dyDescent="0.35">
      <c r="B34" s="6">
        <v>40</v>
      </c>
      <c r="C34" s="5" t="s">
        <v>53</v>
      </c>
      <c r="D34" s="4">
        <v>1</v>
      </c>
      <c r="E34" s="4">
        <v>8</v>
      </c>
      <c r="F34" s="36">
        <v>55193293</v>
      </c>
      <c r="G34" s="36">
        <v>55193293</v>
      </c>
      <c r="H34" s="36">
        <v>40680178</v>
      </c>
      <c r="I34" s="36">
        <v>40680178</v>
      </c>
      <c r="J34" s="35">
        <v>73.7</v>
      </c>
      <c r="K34" s="35">
        <v>100</v>
      </c>
      <c r="L34" s="3"/>
      <c r="M34" s="4"/>
      <c r="N34" s="38"/>
      <c r="O34" s="29"/>
    </row>
    <row r="35" spans="2:16" x14ac:dyDescent="0.35">
      <c r="B35" s="6">
        <v>43</v>
      </c>
      <c r="C35" s="5" t="s">
        <v>54</v>
      </c>
      <c r="D35" s="4">
        <v>3</v>
      </c>
      <c r="E35" s="4">
        <v>5</v>
      </c>
      <c r="F35" s="36">
        <v>9105947</v>
      </c>
      <c r="G35" s="36">
        <v>9236404</v>
      </c>
      <c r="H35" s="36">
        <v>6095637</v>
      </c>
      <c r="I35" s="36">
        <v>5781149</v>
      </c>
      <c r="J35" s="35">
        <v>62.6</v>
      </c>
      <c r="K35" s="35">
        <v>94.8</v>
      </c>
      <c r="L35" s="3"/>
      <c r="M35" s="4"/>
      <c r="N35" s="38"/>
      <c r="O35" s="29"/>
    </row>
    <row r="36" spans="2:16" x14ac:dyDescent="0.35">
      <c r="B36" s="6">
        <v>45</v>
      </c>
      <c r="C36" s="5" t="s">
        <v>55</v>
      </c>
      <c r="D36" s="4">
        <v>3</v>
      </c>
      <c r="E36" s="4">
        <v>6</v>
      </c>
      <c r="F36" s="36">
        <v>285000</v>
      </c>
      <c r="G36" s="36">
        <v>285000</v>
      </c>
      <c r="H36" s="36">
        <v>0</v>
      </c>
      <c r="I36" s="36">
        <v>0</v>
      </c>
      <c r="J36" s="35">
        <v>0</v>
      </c>
      <c r="K36" s="35">
        <v>0</v>
      </c>
      <c r="L36" s="3"/>
      <c r="M36" s="4"/>
      <c r="N36" s="38"/>
      <c r="O36" s="29"/>
    </row>
    <row r="37" spans="2:16" x14ac:dyDescent="0.35">
      <c r="B37" s="6">
        <v>47</v>
      </c>
      <c r="C37" s="5" t="s">
        <v>56</v>
      </c>
      <c r="D37" s="4">
        <v>6</v>
      </c>
      <c r="E37" s="4">
        <v>18</v>
      </c>
      <c r="F37" s="36">
        <v>1158080973</v>
      </c>
      <c r="G37" s="36">
        <v>1158038590</v>
      </c>
      <c r="H37" s="36">
        <v>986223647</v>
      </c>
      <c r="I37" s="36">
        <v>863240223</v>
      </c>
      <c r="J37" s="35">
        <v>74.5</v>
      </c>
      <c r="K37" s="35">
        <v>87.5</v>
      </c>
      <c r="L37" s="3"/>
      <c r="M37" s="4"/>
      <c r="N37" s="38"/>
      <c r="O37" s="29"/>
    </row>
    <row r="38" spans="2:16" x14ac:dyDescent="0.35">
      <c r="B38" s="6">
        <v>48</v>
      </c>
      <c r="C38" s="5" t="s">
        <v>57</v>
      </c>
      <c r="D38" s="4">
        <v>2</v>
      </c>
      <c r="E38" s="4">
        <v>3</v>
      </c>
      <c r="F38" s="36">
        <v>31937153</v>
      </c>
      <c r="G38" s="36">
        <v>31127921</v>
      </c>
      <c r="H38" s="36">
        <v>19882847</v>
      </c>
      <c r="I38" s="36">
        <v>16368806</v>
      </c>
      <c r="J38" s="35">
        <v>52.6</v>
      </c>
      <c r="K38" s="35">
        <v>82.3</v>
      </c>
      <c r="L38" s="3"/>
      <c r="M38" s="4"/>
      <c r="N38" s="38"/>
      <c r="O38" s="29"/>
    </row>
    <row r="39" spans="2:16" x14ac:dyDescent="0.35">
      <c r="B39" s="6">
        <v>49</v>
      </c>
      <c r="C39" s="5" t="s">
        <v>58</v>
      </c>
      <c r="D39" s="4">
        <v>5</v>
      </c>
      <c r="E39" s="4">
        <v>22</v>
      </c>
      <c r="F39" s="36">
        <v>75861261</v>
      </c>
      <c r="G39" s="36">
        <v>79914591</v>
      </c>
      <c r="H39" s="36">
        <v>59018882</v>
      </c>
      <c r="I39" s="36">
        <v>48494739</v>
      </c>
      <c r="J39" s="35">
        <v>60.7</v>
      </c>
      <c r="K39" s="35">
        <v>82.2</v>
      </c>
      <c r="L39" s="3"/>
      <c r="M39" s="4"/>
      <c r="N39" s="38"/>
      <c r="O39" s="29"/>
    </row>
    <row r="40" spans="2:16" x14ac:dyDescent="0.35">
      <c r="B40" s="6">
        <v>50</v>
      </c>
      <c r="C40" s="5" t="s">
        <v>59</v>
      </c>
      <c r="D40" s="4">
        <v>3</v>
      </c>
      <c r="E40" s="4">
        <v>10</v>
      </c>
      <c r="F40" s="36">
        <v>25283369666.999981</v>
      </c>
      <c r="G40" s="36">
        <v>25283369667.13237</v>
      </c>
      <c r="H40" s="36">
        <v>25601441094.017982</v>
      </c>
      <c r="I40" s="36">
        <v>18805769599.913948</v>
      </c>
      <c r="J40" s="35">
        <v>74.379997000007833</v>
      </c>
      <c r="K40" s="35">
        <v>73.455902466006464</v>
      </c>
      <c r="L40" s="3"/>
      <c r="M40" s="4"/>
      <c r="N40" s="38"/>
      <c r="O40" s="29"/>
    </row>
    <row r="41" spans="2:16" ht="30" x14ac:dyDescent="0.35">
      <c r="B41" s="6">
        <v>51</v>
      </c>
      <c r="C41" s="5" t="s">
        <v>60</v>
      </c>
      <c r="D41" s="4">
        <v>2</v>
      </c>
      <c r="E41" s="4">
        <v>7</v>
      </c>
      <c r="F41" s="36">
        <v>3462551957</v>
      </c>
      <c r="G41" s="36">
        <v>3462551957</v>
      </c>
      <c r="H41" s="36">
        <v>2881401837</v>
      </c>
      <c r="I41" s="36">
        <v>510397307</v>
      </c>
      <c r="J41" s="35">
        <v>14.7</v>
      </c>
      <c r="K41" s="35">
        <v>17.7</v>
      </c>
      <c r="L41" s="3"/>
      <c r="M41" s="4"/>
      <c r="N41" s="38"/>
      <c r="O41" s="29"/>
    </row>
    <row r="42" spans="2:16" x14ac:dyDescent="0.35">
      <c r="B42" s="6">
        <v>52</v>
      </c>
      <c r="C42" s="5" t="s">
        <v>61</v>
      </c>
      <c r="D42" s="4">
        <v>1</v>
      </c>
      <c r="E42" s="4">
        <v>4</v>
      </c>
      <c r="F42" s="36">
        <v>12700000</v>
      </c>
      <c r="G42" s="36">
        <v>12700000</v>
      </c>
      <c r="H42" s="36">
        <v>1949476</v>
      </c>
      <c r="I42" s="36">
        <v>1949476</v>
      </c>
      <c r="J42" s="35">
        <v>15.4</v>
      </c>
      <c r="K42" s="35">
        <v>100</v>
      </c>
      <c r="L42" s="3"/>
      <c r="M42" s="4"/>
      <c r="N42" s="38"/>
      <c r="O42" s="29"/>
    </row>
    <row r="43" spans="2:16" x14ac:dyDescent="0.35">
      <c r="B43" s="6">
        <v>53</v>
      </c>
      <c r="C43" s="5" t="s">
        <v>62</v>
      </c>
      <c r="D43" s="4">
        <v>8</v>
      </c>
      <c r="E43" s="4">
        <v>22</v>
      </c>
      <c r="F43" s="36">
        <v>5443186</v>
      </c>
      <c r="G43" s="36">
        <v>5443186</v>
      </c>
      <c r="H43" s="36">
        <v>3974000</v>
      </c>
      <c r="I43" s="36">
        <v>2512015</v>
      </c>
      <c r="J43" s="35">
        <v>46.1</v>
      </c>
      <c r="K43" s="35">
        <v>63.2</v>
      </c>
      <c r="L43" s="3"/>
      <c r="M43" s="4"/>
      <c r="N43" s="38"/>
      <c r="O43" s="29"/>
    </row>
    <row r="44" spans="2:16" ht="4.5" customHeight="1" thickBot="1" x14ac:dyDescent="0.4">
      <c r="B44" s="34"/>
      <c r="C44" s="33"/>
      <c r="D44" s="32"/>
      <c r="E44" s="32"/>
      <c r="F44" s="31"/>
      <c r="G44" s="31"/>
      <c r="H44" s="31"/>
      <c r="I44" s="31"/>
      <c r="J44" s="30"/>
      <c r="K44" s="30"/>
      <c r="L44" s="3"/>
      <c r="M44" s="29"/>
      <c r="N44" s="29"/>
      <c r="O44" s="29"/>
    </row>
    <row r="45" spans="2:16" ht="32.25" customHeight="1" thickTop="1" x14ac:dyDescent="0.35">
      <c r="B45" s="143" t="s">
        <v>2534</v>
      </c>
      <c r="C45" s="143"/>
      <c r="D45" s="143"/>
      <c r="E45" s="143"/>
      <c r="F45" s="143"/>
      <c r="G45" s="143"/>
      <c r="H45" s="143"/>
      <c r="I45" s="143"/>
      <c r="J45" s="143"/>
      <c r="K45" s="143"/>
    </row>
    <row r="46" spans="2:16" ht="15" customHeight="1" x14ac:dyDescent="0.35">
      <c r="B46" s="27" t="s">
        <v>15</v>
      </c>
      <c r="D46" s="2"/>
      <c r="F46" s="28"/>
      <c r="O46" s="26"/>
    </row>
    <row r="47" spans="2:16" x14ac:dyDescent="0.35">
      <c r="B47" s="27" t="s">
        <v>14</v>
      </c>
      <c r="D47" s="2"/>
    </row>
    <row r="48" spans="2:16" x14ac:dyDescent="0.35">
      <c r="D48" s="2"/>
      <c r="P48" s="26"/>
    </row>
    <row r="49" spans="4:20" s="23" customFormat="1" ht="14.25" hidden="1" customHeight="1" x14ac:dyDescent="0.35">
      <c r="D49" s="25"/>
      <c r="F49" s="23">
        <v>125000</v>
      </c>
      <c r="G49" s="23">
        <v>325000</v>
      </c>
      <c r="H49" s="23">
        <v>55000</v>
      </c>
      <c r="I49" s="23">
        <v>30780</v>
      </c>
      <c r="K49" s="23">
        <v>0</v>
      </c>
      <c r="M49" s="22"/>
      <c r="N49" s="22"/>
      <c r="O49" s="22"/>
      <c r="P49" s="22"/>
      <c r="Q49" s="24"/>
      <c r="R49" s="24"/>
      <c r="S49" s="24"/>
      <c r="T49" s="24"/>
    </row>
    <row r="50" spans="4:20" x14ac:dyDescent="0.35">
      <c r="D50" s="2"/>
    </row>
    <row r="51" spans="4:20" x14ac:dyDescent="0.35">
      <c r="D51" s="2"/>
    </row>
    <row r="52" spans="4:20" x14ac:dyDescent="0.35">
      <c r="D52" s="2"/>
    </row>
    <row r="53" spans="4:20" x14ac:dyDescent="0.35">
      <c r="D53" s="2"/>
    </row>
    <row r="54" spans="4:20" x14ac:dyDescent="0.35">
      <c r="D54" s="2"/>
    </row>
    <row r="55" spans="4:20" x14ac:dyDescent="0.35">
      <c r="D55" s="2"/>
    </row>
    <row r="56" spans="4:20" x14ac:dyDescent="0.35">
      <c r="D56" s="2"/>
    </row>
    <row r="57" spans="4:20" x14ac:dyDescent="0.35">
      <c r="D57" s="2"/>
    </row>
    <row r="58" spans="4:20" x14ac:dyDescent="0.35">
      <c r="D58" s="2"/>
    </row>
    <row r="59" spans="4:20" x14ac:dyDescent="0.35">
      <c r="D59" s="2"/>
    </row>
    <row r="60" spans="4:20" x14ac:dyDescent="0.35">
      <c r="D60" s="2"/>
    </row>
    <row r="61" spans="4:20" x14ac:dyDescent="0.35">
      <c r="D61" s="2"/>
    </row>
    <row r="62" spans="4:20" x14ac:dyDescent="0.35">
      <c r="D62" s="2"/>
    </row>
    <row r="63" spans="4:20" x14ac:dyDescent="0.35">
      <c r="D63" s="2"/>
    </row>
    <row r="64" spans="4:20" x14ac:dyDescent="0.35">
      <c r="D64" s="2"/>
    </row>
    <row r="65" spans="4:4" x14ac:dyDescent="0.35">
      <c r="D65" s="2"/>
    </row>
    <row r="66" spans="4:4" x14ac:dyDescent="0.35">
      <c r="D66" s="2"/>
    </row>
    <row r="67" spans="4:4" x14ac:dyDescent="0.35">
      <c r="D67" s="2"/>
    </row>
    <row r="68" spans="4:4" x14ac:dyDescent="0.35">
      <c r="D68" s="2"/>
    </row>
    <row r="69" spans="4:4" x14ac:dyDescent="0.35">
      <c r="D69" s="2"/>
    </row>
    <row r="70" spans="4:4" x14ac:dyDescent="0.35">
      <c r="D70" s="2"/>
    </row>
    <row r="71" spans="4:4" x14ac:dyDescent="0.35">
      <c r="D71" s="2"/>
    </row>
    <row r="72" spans="4:4" x14ac:dyDescent="0.35">
      <c r="D72" s="2"/>
    </row>
    <row r="73" spans="4:4" x14ac:dyDescent="0.35">
      <c r="D73" s="2"/>
    </row>
    <row r="74" spans="4:4" x14ac:dyDescent="0.35">
      <c r="D74" s="2"/>
    </row>
    <row r="75" spans="4:4" x14ac:dyDescent="0.35">
      <c r="D75" s="2"/>
    </row>
    <row r="76" spans="4:4" x14ac:dyDescent="0.35">
      <c r="D76" s="2"/>
    </row>
    <row r="77" spans="4:4" x14ac:dyDescent="0.35">
      <c r="D77" s="2"/>
    </row>
    <row r="78" spans="4:4" x14ac:dyDescent="0.35">
      <c r="D78" s="2"/>
    </row>
    <row r="79" spans="4:4" x14ac:dyDescent="0.35">
      <c r="D79" s="2"/>
    </row>
    <row r="80" spans="4:4" x14ac:dyDescent="0.35">
      <c r="D80" s="2"/>
    </row>
    <row r="81" spans="4:4" x14ac:dyDescent="0.35">
      <c r="D81" s="2"/>
    </row>
    <row r="82" spans="4:4" x14ac:dyDescent="0.35">
      <c r="D82" s="2"/>
    </row>
    <row r="83" spans="4:4" x14ac:dyDescent="0.35">
      <c r="D83" s="2"/>
    </row>
    <row r="84" spans="4:4" x14ac:dyDescent="0.35">
      <c r="D84" s="2"/>
    </row>
  </sheetData>
  <mergeCells count="14">
    <mergeCell ref="B11:C11"/>
    <mergeCell ref="B45:K45"/>
    <mergeCell ref="A1:D1"/>
    <mergeCell ref="B3:K3"/>
    <mergeCell ref="B4:K4"/>
    <mergeCell ref="B5:C8"/>
    <mergeCell ref="D5:D8"/>
    <mergeCell ref="E5:E8"/>
    <mergeCell ref="F5:K5"/>
    <mergeCell ref="F6:F7"/>
    <mergeCell ref="G6:G7"/>
    <mergeCell ref="H6:H7"/>
    <mergeCell ref="I6:I7"/>
    <mergeCell ref="J6:K6"/>
  </mergeCells>
  <pageMargins left="0.70866141732283472" right="0.70866141732283472" top="0.74803149606299213" bottom="0.74803149606299213" header="0.31496062992125984" footer="0.31496062992125984"/>
  <pageSetup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256</v>
      </c>
      <c r="D4" s="156" t="s">
        <v>33</v>
      </c>
      <c r="E4" s="156"/>
      <c r="F4" s="156"/>
      <c r="G4" s="156"/>
      <c r="H4" s="157"/>
      <c r="J4" s="158" t="s">
        <v>136</v>
      </c>
      <c r="K4" s="156"/>
      <c r="L4" s="58" t="s">
        <v>255</v>
      </c>
      <c r="M4" s="159" t="s">
        <v>254</v>
      </c>
      <c r="N4" s="159"/>
      <c r="O4" s="159"/>
      <c r="P4" s="159"/>
      <c r="Q4" s="160"/>
      <c r="R4" s="59"/>
      <c r="S4" s="161" t="s">
        <v>2189</v>
      </c>
      <c r="T4" s="162"/>
      <c r="U4" s="162"/>
      <c r="V4" s="163" t="s">
        <v>235</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6" customHeight="1" thickBot="1" x14ac:dyDescent="0.3">
      <c r="B6" s="89" t="s">
        <v>133</v>
      </c>
      <c r="C6" s="61" t="s">
        <v>238</v>
      </c>
      <c r="D6" s="167" t="s">
        <v>253</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252</v>
      </c>
      <c r="K8" s="65" t="s">
        <v>251</v>
      </c>
      <c r="L8" s="65" t="s">
        <v>250</v>
      </c>
      <c r="M8" s="65" t="s">
        <v>249</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95.25" customHeight="1" thickTop="1" thickBot="1" x14ac:dyDescent="0.3">
      <c r="B10" s="66" t="s">
        <v>123</v>
      </c>
      <c r="C10" s="163" t="s">
        <v>248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247</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246</v>
      </c>
      <c r="C21" s="190"/>
      <c r="D21" s="190"/>
      <c r="E21" s="190"/>
      <c r="F21" s="190"/>
      <c r="G21" s="190"/>
      <c r="H21" s="190"/>
      <c r="I21" s="190"/>
      <c r="J21" s="190"/>
      <c r="K21" s="190"/>
      <c r="L21" s="190"/>
      <c r="M21" s="191" t="s">
        <v>238</v>
      </c>
      <c r="N21" s="191"/>
      <c r="O21" s="191" t="s">
        <v>245</v>
      </c>
      <c r="P21" s="191"/>
      <c r="Q21" s="191" t="s">
        <v>85</v>
      </c>
      <c r="R21" s="191"/>
      <c r="S21" s="73" t="s">
        <v>84</v>
      </c>
      <c r="T21" s="73" t="s">
        <v>93</v>
      </c>
      <c r="U21" s="73" t="s">
        <v>244</v>
      </c>
      <c r="V21" s="73">
        <f>+IF(ISERR(U21/T21*100),"N/A",ROUND(U21/T21*100,2))</f>
        <v>132.66999999999999</v>
      </c>
      <c r="W21" s="92">
        <f>+IF(ISERR(U21/S21*100),"N/A",ROUND(U21/S21*100,2))</f>
        <v>99.5</v>
      </c>
    </row>
    <row r="22" spans="2:27" ht="56.25" customHeight="1" x14ac:dyDescent="0.25">
      <c r="B22" s="189" t="s">
        <v>243</v>
      </c>
      <c r="C22" s="190"/>
      <c r="D22" s="190"/>
      <c r="E22" s="190"/>
      <c r="F22" s="190"/>
      <c r="G22" s="190"/>
      <c r="H22" s="190"/>
      <c r="I22" s="190"/>
      <c r="J22" s="190"/>
      <c r="K22" s="190"/>
      <c r="L22" s="190"/>
      <c r="M22" s="191" t="s">
        <v>238</v>
      </c>
      <c r="N22" s="191"/>
      <c r="O22" s="191" t="s">
        <v>76</v>
      </c>
      <c r="P22" s="191"/>
      <c r="Q22" s="191" t="s">
        <v>85</v>
      </c>
      <c r="R22" s="191"/>
      <c r="S22" s="73" t="s">
        <v>84</v>
      </c>
      <c r="T22" s="73" t="s">
        <v>93</v>
      </c>
      <c r="U22" s="73" t="s">
        <v>242</v>
      </c>
      <c r="V22" s="73">
        <f>+IF(ISERR(U22/T22*100),"N/A",ROUND(U22/T22*100,2))</f>
        <v>92</v>
      </c>
      <c r="W22" s="92">
        <f>+IF(ISERR(U22/S22*100),"N/A",ROUND(U22/S22*100,2))</f>
        <v>69</v>
      </c>
    </row>
    <row r="23" spans="2:27" ht="56.25" customHeight="1" x14ac:dyDescent="0.25">
      <c r="B23" s="189" t="s">
        <v>241</v>
      </c>
      <c r="C23" s="190"/>
      <c r="D23" s="190"/>
      <c r="E23" s="190"/>
      <c r="F23" s="190"/>
      <c r="G23" s="190"/>
      <c r="H23" s="190"/>
      <c r="I23" s="190"/>
      <c r="J23" s="190"/>
      <c r="K23" s="190"/>
      <c r="L23" s="190"/>
      <c r="M23" s="191" t="s">
        <v>238</v>
      </c>
      <c r="N23" s="191"/>
      <c r="O23" s="191" t="s">
        <v>76</v>
      </c>
      <c r="P23" s="191"/>
      <c r="Q23" s="191" t="s">
        <v>85</v>
      </c>
      <c r="R23" s="191"/>
      <c r="S23" s="73" t="s">
        <v>84</v>
      </c>
      <c r="T23" s="73" t="s">
        <v>93</v>
      </c>
      <c r="U23" s="73" t="s">
        <v>240</v>
      </c>
      <c r="V23" s="73">
        <f>+IF(ISERR(U23/T23*100),"N/A",ROUND(U23/T23*100,2))</f>
        <v>127.73</v>
      </c>
      <c r="W23" s="92">
        <f>+IF(ISERR(U23/S23*100),"N/A",ROUND(U23/S23*100,2))</f>
        <v>95.8</v>
      </c>
    </row>
    <row r="24" spans="2:27" ht="56.25" customHeight="1" thickBot="1" x14ac:dyDescent="0.3">
      <c r="B24" s="189" t="s">
        <v>239</v>
      </c>
      <c r="C24" s="190"/>
      <c r="D24" s="190"/>
      <c r="E24" s="190"/>
      <c r="F24" s="190"/>
      <c r="G24" s="190"/>
      <c r="H24" s="190"/>
      <c r="I24" s="190"/>
      <c r="J24" s="190"/>
      <c r="K24" s="190"/>
      <c r="L24" s="190"/>
      <c r="M24" s="191" t="s">
        <v>238</v>
      </c>
      <c r="N24" s="191"/>
      <c r="O24" s="191" t="s">
        <v>76</v>
      </c>
      <c r="P24" s="191"/>
      <c r="Q24" s="191" t="s">
        <v>85</v>
      </c>
      <c r="R24" s="191"/>
      <c r="S24" s="73" t="s">
        <v>84</v>
      </c>
      <c r="T24" s="73" t="s">
        <v>93</v>
      </c>
      <c r="U24" s="73" t="s">
        <v>237</v>
      </c>
      <c r="V24" s="73">
        <f>+IF(ISERR(U24/T24*100),"N/A",ROUND(U24/T24*100,2))</f>
        <v>177.87</v>
      </c>
      <c r="W24" s="92">
        <f>+IF(ISERR(U24/S24*100),"N/A",ROUND(U24/S24*100,2))</f>
        <v>133.4</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195"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180"/>
    </row>
    <row r="27" spans="2:27" ht="30.75" customHeight="1" thickBot="1" x14ac:dyDescent="0.3">
      <c r="B27" s="198"/>
      <c r="C27" s="199"/>
      <c r="D27" s="199"/>
      <c r="E27" s="199"/>
      <c r="F27" s="199"/>
      <c r="G27" s="199"/>
      <c r="H27" s="199"/>
      <c r="I27" s="199"/>
      <c r="J27" s="199"/>
      <c r="K27" s="199"/>
      <c r="L27" s="199"/>
      <c r="M27" s="199"/>
      <c r="N27" s="199"/>
      <c r="O27" s="199"/>
      <c r="P27" s="199"/>
      <c r="Q27" s="200"/>
      <c r="R27" s="93" t="s">
        <v>75</v>
      </c>
      <c r="S27" s="93" t="s">
        <v>75</v>
      </c>
      <c r="T27" s="93" t="s">
        <v>76</v>
      </c>
      <c r="U27" s="93" t="s">
        <v>75</v>
      </c>
      <c r="V27" s="93" t="s">
        <v>74</v>
      </c>
      <c r="W27" s="94" t="s">
        <v>73</v>
      </c>
      <c r="Y27" s="64"/>
    </row>
    <row r="28" spans="2:27" ht="23.25" customHeight="1" thickBot="1" x14ac:dyDescent="0.3">
      <c r="B28" s="210" t="s">
        <v>72</v>
      </c>
      <c r="C28" s="211"/>
      <c r="D28" s="211"/>
      <c r="E28" s="79" t="s">
        <v>236</v>
      </c>
      <c r="F28" s="79"/>
      <c r="G28" s="79"/>
      <c r="H28" s="80"/>
      <c r="I28" s="80"/>
      <c r="J28" s="80"/>
      <c r="K28" s="80"/>
      <c r="L28" s="80"/>
      <c r="M28" s="80"/>
      <c r="N28" s="80"/>
      <c r="O28" s="80"/>
      <c r="P28" s="81"/>
      <c r="Q28" s="81"/>
      <c r="R28" s="82" t="s">
        <v>235</v>
      </c>
      <c r="S28" s="82" t="s">
        <v>71</v>
      </c>
      <c r="T28" s="81"/>
      <c r="U28" s="82" t="s">
        <v>233</v>
      </c>
      <c r="V28" s="81"/>
      <c r="W28" s="95">
        <f>+IF(ISERR(U28/R28*100),"N/A",ROUND(U28/R28*100,2))</f>
        <v>99.92</v>
      </c>
    </row>
    <row r="29" spans="2:27" ht="26.25" customHeight="1" thickBot="1" x14ac:dyDescent="0.3">
      <c r="B29" s="212" t="s">
        <v>70</v>
      </c>
      <c r="C29" s="213"/>
      <c r="D29" s="213"/>
      <c r="E29" s="96" t="s">
        <v>236</v>
      </c>
      <c r="F29" s="96"/>
      <c r="G29" s="96"/>
      <c r="H29" s="97"/>
      <c r="I29" s="97"/>
      <c r="J29" s="97"/>
      <c r="K29" s="97"/>
      <c r="L29" s="97"/>
      <c r="M29" s="97"/>
      <c r="N29" s="97"/>
      <c r="O29" s="97"/>
      <c r="P29" s="98"/>
      <c r="Q29" s="98"/>
      <c r="R29" s="99" t="s">
        <v>235</v>
      </c>
      <c r="S29" s="99" t="s">
        <v>234</v>
      </c>
      <c r="T29" s="99">
        <f>+IF(ISERR(S29/R29*100),"N/A",ROUND(S29/R29*100,2))</f>
        <v>100</v>
      </c>
      <c r="U29" s="99" t="s">
        <v>233</v>
      </c>
      <c r="V29" s="99">
        <f>+IF(ISERR(U29/S29*100),"N/A",ROUND(U29/S29*100,2))</f>
        <v>99.92</v>
      </c>
      <c r="W29" s="100">
        <f>+IF(ISERR(U29/R29*100),"N/A",ROUND(U29/R29*100,2))</f>
        <v>99.92</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01" t="s">
        <v>2462</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17.75" customHeight="1" thickBot="1" x14ac:dyDescent="0.3">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5">
      <c r="B33" s="201" t="s">
        <v>2463</v>
      </c>
      <c r="C33" s="202"/>
      <c r="D33" s="202"/>
      <c r="E33" s="202"/>
      <c r="F33" s="202"/>
      <c r="G33" s="202"/>
      <c r="H33" s="202"/>
      <c r="I33" s="202"/>
      <c r="J33" s="202"/>
      <c r="K33" s="202"/>
      <c r="L33" s="202"/>
      <c r="M33" s="202"/>
      <c r="N33" s="202"/>
      <c r="O33" s="202"/>
      <c r="P33" s="202"/>
      <c r="Q33" s="202"/>
      <c r="R33" s="202"/>
      <c r="S33" s="202"/>
      <c r="T33" s="202"/>
      <c r="U33" s="202"/>
      <c r="V33" s="202"/>
      <c r="W33" s="203"/>
    </row>
    <row r="34" spans="2:23" ht="97.5" customHeight="1" thickBot="1" x14ac:dyDescent="0.3">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5">
      <c r="B35" s="201" t="s">
        <v>2464</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12.5" customHeight="1" thickBot="1" x14ac:dyDescent="0.3">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2033</v>
      </c>
      <c r="D4" s="156" t="s">
        <v>59</v>
      </c>
      <c r="E4" s="156"/>
      <c r="F4" s="156"/>
      <c r="G4" s="156"/>
      <c r="H4" s="157"/>
      <c r="J4" s="158" t="s">
        <v>136</v>
      </c>
      <c r="K4" s="156"/>
      <c r="L4" s="58" t="s">
        <v>1913</v>
      </c>
      <c r="M4" s="159" t="s">
        <v>945</v>
      </c>
      <c r="N4" s="159"/>
      <c r="O4" s="159"/>
      <c r="P4" s="159"/>
      <c r="Q4" s="160"/>
      <c r="R4" s="59"/>
      <c r="S4" s="161" t="s">
        <v>2189</v>
      </c>
      <c r="T4" s="162"/>
      <c r="U4" s="162"/>
      <c r="V4" s="163">
        <v>8265.0324819999805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2017</v>
      </c>
      <c r="D6" s="167" t="s">
        <v>2031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2057</v>
      </c>
      <c r="K8" s="65" t="s">
        <v>160</v>
      </c>
      <c r="L8" s="65" t="s">
        <v>2056</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2055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2027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2054</v>
      </c>
      <c r="C21" s="190"/>
      <c r="D21" s="190"/>
      <c r="E21" s="190"/>
      <c r="F21" s="190"/>
      <c r="G21" s="190"/>
      <c r="H21" s="190"/>
      <c r="I21" s="190"/>
      <c r="J21" s="190"/>
      <c r="K21" s="190"/>
      <c r="L21" s="190"/>
      <c r="M21" s="191" t="s">
        <v>2017</v>
      </c>
      <c r="N21" s="191"/>
      <c r="O21" s="191" t="s">
        <v>76</v>
      </c>
      <c r="P21" s="191"/>
      <c r="Q21" s="191" t="s">
        <v>85</v>
      </c>
      <c r="R21" s="191"/>
      <c r="S21" s="73" t="s">
        <v>2053</v>
      </c>
      <c r="T21" s="73" t="s">
        <v>2053</v>
      </c>
      <c r="U21" s="73" t="s">
        <v>733</v>
      </c>
      <c r="V21" s="73">
        <f>+IF(ISERR(U21/T21*100),"N/A",ROUND(U21/T21*100,2))</f>
        <v>97.55</v>
      </c>
      <c r="W21" s="74">
        <f>+IF(ISERR(U21/S21*100),"N/A",ROUND(U21/S21*100,2))</f>
        <v>97.55</v>
      </c>
    </row>
    <row r="22" spans="2:27" ht="56.25" customHeight="1" thickBot="1" x14ac:dyDescent="0.3">
      <c r="B22" s="279" t="s">
        <v>2052</v>
      </c>
      <c r="C22" s="190"/>
      <c r="D22" s="190"/>
      <c r="E22" s="190"/>
      <c r="F22" s="190"/>
      <c r="G22" s="190"/>
      <c r="H22" s="190"/>
      <c r="I22" s="190"/>
      <c r="J22" s="190"/>
      <c r="K22" s="190"/>
      <c r="L22" s="190"/>
      <c r="M22" s="191" t="s">
        <v>2017</v>
      </c>
      <c r="N22" s="191"/>
      <c r="O22" s="191" t="s">
        <v>1690</v>
      </c>
      <c r="P22" s="191"/>
      <c r="Q22" s="191" t="s">
        <v>85</v>
      </c>
      <c r="R22" s="191"/>
      <c r="S22" s="73" t="s">
        <v>2051</v>
      </c>
      <c r="T22" s="73" t="s">
        <v>2051</v>
      </c>
      <c r="U22" s="73" t="s">
        <v>2050</v>
      </c>
      <c r="V22" s="73">
        <f>+IF(ISERR(U22/T22*100),"N/A",ROUND(U22/T22*100,2))</f>
        <v>101.67</v>
      </c>
      <c r="W22" s="74">
        <f>+IF(ISERR(U22/S22*100),"N/A",ROUND(U22/S22*100,2))</f>
        <v>101.67</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2015</v>
      </c>
      <c r="F26" s="79"/>
      <c r="G26" s="79"/>
      <c r="H26" s="80"/>
      <c r="I26" s="80"/>
      <c r="J26" s="80"/>
      <c r="K26" s="80"/>
      <c r="L26" s="80"/>
      <c r="M26" s="80"/>
      <c r="N26" s="80"/>
      <c r="O26" s="80"/>
      <c r="P26" s="81"/>
      <c r="Q26" s="81"/>
      <c r="R26" s="82">
        <v>8265.0324819999805</v>
      </c>
      <c r="S26" s="82" t="s">
        <v>71</v>
      </c>
      <c r="T26" s="81"/>
      <c r="U26" s="82">
        <v>6582.723114797529</v>
      </c>
      <c r="V26" s="81"/>
      <c r="W26" s="83">
        <f>+IF(ISERR(U26/R26*100),"N/A",ROUND(U26/R26*100,2))</f>
        <v>79.650000000000006</v>
      </c>
    </row>
    <row r="27" spans="2:27" ht="26.25" customHeight="1" thickBot="1" x14ac:dyDescent="0.3">
      <c r="B27" s="272" t="s">
        <v>70</v>
      </c>
      <c r="C27" s="273"/>
      <c r="D27" s="273"/>
      <c r="E27" s="84" t="s">
        <v>2015</v>
      </c>
      <c r="F27" s="84"/>
      <c r="G27" s="84"/>
      <c r="H27" s="85"/>
      <c r="I27" s="85"/>
      <c r="J27" s="85"/>
      <c r="K27" s="85"/>
      <c r="L27" s="85"/>
      <c r="M27" s="85"/>
      <c r="N27" s="85"/>
      <c r="O27" s="85"/>
      <c r="P27" s="86"/>
      <c r="Q27" s="86"/>
      <c r="R27" s="87">
        <v>8265.0324820000005</v>
      </c>
      <c r="S27" s="87">
        <v>9204.3447335019355</v>
      </c>
      <c r="T27" s="87">
        <f>+IF(ISERR(S27/R27*100),"N/A",ROUND(S27/R27*100,2))</f>
        <v>111.36</v>
      </c>
      <c r="U27" s="87">
        <v>6582.723114797529</v>
      </c>
      <c r="V27" s="87">
        <f>+IF(ISERR(U27/S27*100),"N/A",ROUND(U27/S27*100,2))</f>
        <v>71.52</v>
      </c>
      <c r="W27" s="88">
        <f>+IF(ISERR(U27/R27*100),"N/A",ROUND(U27/R27*100,2))</f>
        <v>79.650000000000006</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2210</v>
      </c>
      <c r="C29" s="202"/>
      <c r="D29" s="202"/>
      <c r="E29" s="202"/>
      <c r="F29" s="202"/>
      <c r="G29" s="202"/>
      <c r="H29" s="202"/>
      <c r="I29" s="202"/>
      <c r="J29" s="202"/>
      <c r="K29" s="202"/>
      <c r="L29" s="202"/>
      <c r="M29" s="202"/>
      <c r="N29" s="202"/>
      <c r="O29" s="202"/>
      <c r="P29" s="202"/>
      <c r="Q29" s="202"/>
      <c r="R29" s="202"/>
      <c r="S29" s="202"/>
      <c r="T29" s="202"/>
      <c r="U29" s="202"/>
      <c r="V29" s="202"/>
      <c r="W29" s="260"/>
    </row>
    <row r="30" spans="2:27" ht="33"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2211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04.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2212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27.7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3" customHeight="1" thickTop="1" thickBot="1" x14ac:dyDescent="0.3">
      <c r="B4" s="57" t="s">
        <v>10</v>
      </c>
      <c r="C4" s="58" t="s">
        <v>2081</v>
      </c>
      <c r="D4" s="156" t="s">
        <v>60</v>
      </c>
      <c r="E4" s="156"/>
      <c r="F4" s="156"/>
      <c r="G4" s="156"/>
      <c r="H4" s="157"/>
      <c r="J4" s="158" t="s">
        <v>136</v>
      </c>
      <c r="K4" s="156"/>
      <c r="L4" s="58" t="s">
        <v>974</v>
      </c>
      <c r="M4" s="159" t="s">
        <v>2080</v>
      </c>
      <c r="N4" s="159"/>
      <c r="O4" s="159"/>
      <c r="P4" s="159"/>
      <c r="Q4" s="160"/>
      <c r="R4" s="59"/>
      <c r="S4" s="161" t="s">
        <v>2189</v>
      </c>
      <c r="T4" s="162"/>
      <c r="U4" s="162"/>
      <c r="V4" s="163" t="s">
        <v>192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2060</v>
      </c>
      <c r="D6" s="167" t="s">
        <v>2079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2078</v>
      </c>
      <c r="K8" s="65" t="s">
        <v>2077</v>
      </c>
      <c r="L8" s="65" t="s">
        <v>2076</v>
      </c>
      <c r="M8" s="65" t="s">
        <v>2075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2074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2073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2072</v>
      </c>
      <c r="C21" s="190"/>
      <c r="D21" s="190"/>
      <c r="E21" s="190"/>
      <c r="F21" s="190"/>
      <c r="G21" s="190"/>
      <c r="H21" s="190"/>
      <c r="I21" s="190"/>
      <c r="J21" s="190"/>
      <c r="K21" s="190"/>
      <c r="L21" s="190"/>
      <c r="M21" s="191" t="s">
        <v>2060</v>
      </c>
      <c r="N21" s="191"/>
      <c r="O21" s="191" t="s">
        <v>76</v>
      </c>
      <c r="P21" s="191"/>
      <c r="Q21" s="191" t="s">
        <v>73</v>
      </c>
      <c r="R21" s="191"/>
      <c r="S21" s="73" t="s">
        <v>84</v>
      </c>
      <c r="T21" s="73" t="s">
        <v>152</v>
      </c>
      <c r="U21" s="73" t="s">
        <v>152</v>
      </c>
      <c r="V21" s="73" t="str">
        <f t="shared" ref="V21:V26" si="0">+IF(ISERR(U21/T21*100),"N/A",ROUND(U21/T21*100,2))</f>
        <v>N/A</v>
      </c>
      <c r="W21" s="74" t="str">
        <f t="shared" ref="W21:W26" si="1">+IF(ISERR(U21/S21*100),"N/A",ROUND(U21/S21*100,2))</f>
        <v>N/A</v>
      </c>
    </row>
    <row r="22" spans="2:27" ht="56.25" customHeight="1" x14ac:dyDescent="0.25">
      <c r="B22" s="279" t="s">
        <v>2071</v>
      </c>
      <c r="C22" s="190"/>
      <c r="D22" s="190"/>
      <c r="E22" s="190"/>
      <c r="F22" s="190"/>
      <c r="G22" s="190"/>
      <c r="H22" s="190"/>
      <c r="I22" s="190"/>
      <c r="J22" s="190"/>
      <c r="K22" s="190"/>
      <c r="L22" s="190"/>
      <c r="M22" s="191" t="s">
        <v>2060</v>
      </c>
      <c r="N22" s="191"/>
      <c r="O22" s="191" t="s">
        <v>76</v>
      </c>
      <c r="P22" s="191"/>
      <c r="Q22" s="191" t="s">
        <v>85</v>
      </c>
      <c r="R22" s="191"/>
      <c r="S22" s="73" t="s">
        <v>84</v>
      </c>
      <c r="T22" s="73" t="s">
        <v>93</v>
      </c>
      <c r="U22" s="73" t="s">
        <v>2070</v>
      </c>
      <c r="V22" s="73">
        <f t="shared" si="0"/>
        <v>229.4</v>
      </c>
      <c r="W22" s="74">
        <f t="shared" si="1"/>
        <v>172.05</v>
      </c>
    </row>
    <row r="23" spans="2:27" ht="56.25" customHeight="1" x14ac:dyDescent="0.25">
      <c r="B23" s="279" t="s">
        <v>2069</v>
      </c>
      <c r="C23" s="190"/>
      <c r="D23" s="190"/>
      <c r="E23" s="190"/>
      <c r="F23" s="190"/>
      <c r="G23" s="190"/>
      <c r="H23" s="190"/>
      <c r="I23" s="190"/>
      <c r="J23" s="190"/>
      <c r="K23" s="190"/>
      <c r="L23" s="190"/>
      <c r="M23" s="191" t="s">
        <v>2060</v>
      </c>
      <c r="N23" s="191"/>
      <c r="O23" s="191" t="s">
        <v>76</v>
      </c>
      <c r="P23" s="191"/>
      <c r="Q23" s="191" t="s">
        <v>85</v>
      </c>
      <c r="R23" s="191"/>
      <c r="S23" s="73" t="s">
        <v>84</v>
      </c>
      <c r="T23" s="73" t="s">
        <v>93</v>
      </c>
      <c r="U23" s="73" t="s">
        <v>2068</v>
      </c>
      <c r="V23" s="73">
        <f t="shared" si="0"/>
        <v>231.11</v>
      </c>
      <c r="W23" s="74">
        <f t="shared" si="1"/>
        <v>173.33</v>
      </c>
    </row>
    <row r="24" spans="2:27" ht="56.25" customHeight="1" x14ac:dyDescent="0.25">
      <c r="B24" s="279" t="s">
        <v>2067</v>
      </c>
      <c r="C24" s="190"/>
      <c r="D24" s="190"/>
      <c r="E24" s="190"/>
      <c r="F24" s="190"/>
      <c r="G24" s="190"/>
      <c r="H24" s="190"/>
      <c r="I24" s="190"/>
      <c r="J24" s="190"/>
      <c r="K24" s="190"/>
      <c r="L24" s="190"/>
      <c r="M24" s="191" t="s">
        <v>2060</v>
      </c>
      <c r="N24" s="191"/>
      <c r="O24" s="191" t="s">
        <v>76</v>
      </c>
      <c r="P24" s="191"/>
      <c r="Q24" s="191" t="s">
        <v>85</v>
      </c>
      <c r="R24" s="191"/>
      <c r="S24" s="73" t="s">
        <v>84</v>
      </c>
      <c r="T24" s="73" t="s">
        <v>2066</v>
      </c>
      <c r="U24" s="73" t="s">
        <v>2065</v>
      </c>
      <c r="V24" s="73">
        <f t="shared" si="0"/>
        <v>85.8</v>
      </c>
      <c r="W24" s="74">
        <f t="shared" si="1"/>
        <v>78</v>
      </c>
    </row>
    <row r="25" spans="2:27" ht="56.25" customHeight="1" x14ac:dyDescent="0.25">
      <c r="B25" s="279" t="s">
        <v>2064</v>
      </c>
      <c r="C25" s="190"/>
      <c r="D25" s="190"/>
      <c r="E25" s="190"/>
      <c r="F25" s="190"/>
      <c r="G25" s="190"/>
      <c r="H25" s="190"/>
      <c r="I25" s="190"/>
      <c r="J25" s="190"/>
      <c r="K25" s="190"/>
      <c r="L25" s="190"/>
      <c r="M25" s="191" t="s">
        <v>2060</v>
      </c>
      <c r="N25" s="191"/>
      <c r="O25" s="191" t="s">
        <v>76</v>
      </c>
      <c r="P25" s="191"/>
      <c r="Q25" s="191" t="s">
        <v>85</v>
      </c>
      <c r="R25" s="191"/>
      <c r="S25" s="73" t="s">
        <v>84</v>
      </c>
      <c r="T25" s="73" t="s">
        <v>2063</v>
      </c>
      <c r="U25" s="73" t="s">
        <v>2062</v>
      </c>
      <c r="V25" s="73">
        <f t="shared" si="0"/>
        <v>211.54</v>
      </c>
      <c r="W25" s="74">
        <f t="shared" si="1"/>
        <v>136</v>
      </c>
    </row>
    <row r="26" spans="2:27" ht="56.25" customHeight="1" thickBot="1" x14ac:dyDescent="0.3">
      <c r="B26" s="279" t="s">
        <v>2061</v>
      </c>
      <c r="C26" s="190"/>
      <c r="D26" s="190"/>
      <c r="E26" s="190"/>
      <c r="F26" s="190"/>
      <c r="G26" s="190"/>
      <c r="H26" s="190"/>
      <c r="I26" s="190"/>
      <c r="J26" s="190"/>
      <c r="K26" s="190"/>
      <c r="L26" s="190"/>
      <c r="M26" s="191" t="s">
        <v>2060</v>
      </c>
      <c r="N26" s="191"/>
      <c r="O26" s="191" t="s">
        <v>76</v>
      </c>
      <c r="P26" s="191"/>
      <c r="Q26" s="191" t="s">
        <v>73</v>
      </c>
      <c r="R26" s="191"/>
      <c r="S26" s="73" t="s">
        <v>2059</v>
      </c>
      <c r="T26" s="73" t="s">
        <v>152</v>
      </c>
      <c r="U26" s="73" t="s">
        <v>152</v>
      </c>
      <c r="V26" s="73" t="str">
        <f t="shared" si="0"/>
        <v>N/A</v>
      </c>
      <c r="W26" s="74" t="str">
        <f t="shared" si="1"/>
        <v>N/A</v>
      </c>
    </row>
    <row r="27" spans="2:27" ht="21.75" customHeight="1" thickTop="1" thickBot="1" x14ac:dyDescent="0.3">
      <c r="B27" s="53" t="s">
        <v>81</v>
      </c>
      <c r="C27" s="54"/>
      <c r="D27" s="54"/>
      <c r="E27" s="54"/>
      <c r="F27" s="54"/>
      <c r="G27" s="54"/>
      <c r="H27" s="55"/>
      <c r="I27" s="55"/>
      <c r="J27" s="55"/>
      <c r="K27" s="55"/>
      <c r="L27" s="55"/>
      <c r="M27" s="55"/>
      <c r="N27" s="55"/>
      <c r="O27" s="55"/>
      <c r="P27" s="55"/>
      <c r="Q27" s="55"/>
      <c r="R27" s="55"/>
      <c r="S27" s="55"/>
      <c r="T27" s="55"/>
      <c r="U27" s="55"/>
      <c r="V27" s="55"/>
      <c r="W27" s="56"/>
      <c r="X27" s="64"/>
    </row>
    <row r="28" spans="2:27" ht="29.25" customHeight="1" thickTop="1" thickBot="1" x14ac:dyDescent="0.3">
      <c r="B28" s="266" t="s">
        <v>2487</v>
      </c>
      <c r="C28" s="196"/>
      <c r="D28" s="196"/>
      <c r="E28" s="196"/>
      <c r="F28" s="196"/>
      <c r="G28" s="196"/>
      <c r="H28" s="196"/>
      <c r="I28" s="196"/>
      <c r="J28" s="196"/>
      <c r="K28" s="196"/>
      <c r="L28" s="196"/>
      <c r="M28" s="196"/>
      <c r="N28" s="196"/>
      <c r="O28" s="196"/>
      <c r="P28" s="196"/>
      <c r="Q28" s="197"/>
      <c r="R28" s="75" t="s">
        <v>80</v>
      </c>
      <c r="S28" s="179" t="s">
        <v>79</v>
      </c>
      <c r="T28" s="179"/>
      <c r="U28" s="76" t="s">
        <v>78</v>
      </c>
      <c r="V28" s="178" t="s">
        <v>77</v>
      </c>
      <c r="W28" s="270"/>
    </row>
    <row r="29" spans="2:27" ht="30.75" customHeight="1" thickBot="1" x14ac:dyDescent="0.3">
      <c r="B29" s="267"/>
      <c r="C29" s="268"/>
      <c r="D29" s="268"/>
      <c r="E29" s="268"/>
      <c r="F29" s="268"/>
      <c r="G29" s="268"/>
      <c r="H29" s="268"/>
      <c r="I29" s="268"/>
      <c r="J29" s="268"/>
      <c r="K29" s="268"/>
      <c r="L29" s="268"/>
      <c r="M29" s="268"/>
      <c r="N29" s="268"/>
      <c r="O29" s="268"/>
      <c r="P29" s="268"/>
      <c r="Q29" s="269"/>
      <c r="R29" s="77" t="s">
        <v>75</v>
      </c>
      <c r="S29" s="77" t="s">
        <v>75</v>
      </c>
      <c r="T29" s="77" t="s">
        <v>76</v>
      </c>
      <c r="U29" s="77" t="s">
        <v>75</v>
      </c>
      <c r="V29" s="77" t="s">
        <v>74</v>
      </c>
      <c r="W29" s="78" t="s">
        <v>73</v>
      </c>
      <c r="Y29" s="64"/>
    </row>
    <row r="30" spans="2:27" ht="23.25" customHeight="1" thickBot="1" x14ac:dyDescent="0.3">
      <c r="B30" s="271" t="s">
        <v>72</v>
      </c>
      <c r="C30" s="211"/>
      <c r="D30" s="211"/>
      <c r="E30" s="79" t="s">
        <v>2058</v>
      </c>
      <c r="F30" s="79"/>
      <c r="G30" s="79"/>
      <c r="H30" s="80"/>
      <c r="I30" s="80"/>
      <c r="J30" s="80"/>
      <c r="K30" s="80"/>
      <c r="L30" s="80"/>
      <c r="M30" s="80"/>
      <c r="N30" s="80"/>
      <c r="O30" s="80"/>
      <c r="P30" s="81"/>
      <c r="Q30" s="81"/>
      <c r="R30" s="82" t="s">
        <v>192</v>
      </c>
      <c r="S30" s="82" t="s">
        <v>71</v>
      </c>
      <c r="T30" s="81"/>
      <c r="U30" s="82" t="s">
        <v>1774</v>
      </c>
      <c r="V30" s="81"/>
      <c r="W30" s="83">
        <f>+IF(ISERR(U30/R30*100),"N/A",ROUND(U30/R30*100,2))</f>
        <v>1.33</v>
      </c>
    </row>
    <row r="31" spans="2:27" ht="26.25" customHeight="1" thickBot="1" x14ac:dyDescent="0.3">
      <c r="B31" s="272" t="s">
        <v>70</v>
      </c>
      <c r="C31" s="273"/>
      <c r="D31" s="273"/>
      <c r="E31" s="84" t="s">
        <v>2058</v>
      </c>
      <c r="F31" s="84"/>
      <c r="G31" s="84"/>
      <c r="H31" s="85"/>
      <c r="I31" s="85"/>
      <c r="J31" s="85"/>
      <c r="K31" s="85"/>
      <c r="L31" s="85"/>
      <c r="M31" s="85"/>
      <c r="N31" s="85"/>
      <c r="O31" s="85"/>
      <c r="P31" s="86"/>
      <c r="Q31" s="86"/>
      <c r="R31" s="87" t="s">
        <v>192</v>
      </c>
      <c r="S31" s="87" t="s">
        <v>1484</v>
      </c>
      <c r="T31" s="87">
        <f>+IF(ISERR(S31/R31*100),"N/A",ROUND(S31/R31*100,2))</f>
        <v>80</v>
      </c>
      <c r="U31" s="87" t="s">
        <v>1774</v>
      </c>
      <c r="V31" s="87">
        <f>+IF(ISERR(U31/S31*100),"N/A",ROUND(U31/S31*100,2))</f>
        <v>1.67</v>
      </c>
      <c r="W31" s="88">
        <f>+IF(ISERR(U31/R31*100),"N/A",ROUND(U31/R31*100,2))</f>
        <v>1.33</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59" t="s">
        <v>2207</v>
      </c>
      <c r="C33" s="202"/>
      <c r="D33" s="202"/>
      <c r="E33" s="202"/>
      <c r="F33" s="202"/>
      <c r="G33" s="202"/>
      <c r="H33" s="202"/>
      <c r="I33" s="202"/>
      <c r="J33" s="202"/>
      <c r="K33" s="202"/>
      <c r="L33" s="202"/>
      <c r="M33" s="202"/>
      <c r="N33" s="202"/>
      <c r="O33" s="202"/>
      <c r="P33" s="202"/>
      <c r="Q33" s="202"/>
      <c r="R33" s="202"/>
      <c r="S33" s="202"/>
      <c r="T33" s="202"/>
      <c r="U33" s="202"/>
      <c r="V33" s="202"/>
      <c r="W33" s="260"/>
    </row>
    <row r="34" spans="2:23" ht="78.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2208</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39.5"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2209</v>
      </c>
      <c r="C37" s="202"/>
      <c r="D37" s="202"/>
      <c r="E37" s="202"/>
      <c r="F37" s="202"/>
      <c r="G37" s="202"/>
      <c r="H37" s="202"/>
      <c r="I37" s="202"/>
      <c r="J37" s="202"/>
      <c r="K37" s="202"/>
      <c r="L37" s="202"/>
      <c r="M37" s="202"/>
      <c r="N37" s="202"/>
      <c r="O37" s="202"/>
      <c r="P37" s="202"/>
      <c r="Q37" s="202"/>
      <c r="R37" s="202"/>
      <c r="S37" s="202"/>
      <c r="T37" s="202"/>
      <c r="U37" s="202"/>
      <c r="V37" s="202"/>
      <c r="W37" s="260"/>
    </row>
    <row r="38" spans="2:23" ht="33.75" customHeight="1" thickBot="1" x14ac:dyDescent="0.3">
      <c r="B38" s="263"/>
      <c r="C38" s="264"/>
      <c r="D38" s="264"/>
      <c r="E38" s="264"/>
      <c r="F38" s="264"/>
      <c r="G38" s="264"/>
      <c r="H38" s="264"/>
      <c r="I38" s="264"/>
      <c r="J38" s="264"/>
      <c r="K38" s="264"/>
      <c r="L38" s="264"/>
      <c r="M38" s="264"/>
      <c r="N38" s="264"/>
      <c r="O38" s="264"/>
      <c r="P38" s="264"/>
      <c r="Q38" s="264"/>
      <c r="R38" s="264"/>
      <c r="S38" s="264"/>
      <c r="T38" s="264"/>
      <c r="U38" s="264"/>
      <c r="V38" s="264"/>
      <c r="W38" s="26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0.75" customHeight="1" thickTop="1" thickBot="1" x14ac:dyDescent="0.3">
      <c r="B4" s="57" t="s">
        <v>10</v>
      </c>
      <c r="C4" s="58" t="s">
        <v>2081</v>
      </c>
      <c r="D4" s="156" t="s">
        <v>60</v>
      </c>
      <c r="E4" s="156"/>
      <c r="F4" s="156"/>
      <c r="G4" s="156"/>
      <c r="H4" s="157"/>
      <c r="J4" s="158" t="s">
        <v>136</v>
      </c>
      <c r="K4" s="156"/>
      <c r="L4" s="58" t="s">
        <v>2094</v>
      </c>
      <c r="M4" s="159" t="s">
        <v>2093</v>
      </c>
      <c r="N4" s="159"/>
      <c r="O4" s="159"/>
      <c r="P4" s="159"/>
      <c r="Q4" s="160"/>
      <c r="R4" s="59"/>
      <c r="S4" s="161" t="s">
        <v>2189</v>
      </c>
      <c r="T4" s="162"/>
      <c r="U4" s="162"/>
      <c r="V4" s="163" t="s">
        <v>2092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2060</v>
      </c>
      <c r="D6" s="167" t="s">
        <v>2079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2091</v>
      </c>
      <c r="K8" s="65" t="s">
        <v>160</v>
      </c>
      <c r="L8" s="65" t="s">
        <v>2090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2089</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2073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2088</v>
      </c>
      <c r="C21" s="190"/>
      <c r="D21" s="190"/>
      <c r="E21" s="190"/>
      <c r="F21" s="190"/>
      <c r="G21" s="190"/>
      <c r="H21" s="190"/>
      <c r="I21" s="190"/>
      <c r="J21" s="190"/>
      <c r="K21" s="190"/>
      <c r="L21" s="190"/>
      <c r="M21" s="191" t="s">
        <v>2060</v>
      </c>
      <c r="N21" s="191"/>
      <c r="O21" s="191" t="s">
        <v>2087</v>
      </c>
      <c r="P21" s="191"/>
      <c r="Q21" s="191" t="s">
        <v>85</v>
      </c>
      <c r="R21" s="191"/>
      <c r="S21" s="73" t="s">
        <v>2086</v>
      </c>
      <c r="T21" s="73" t="s">
        <v>2086</v>
      </c>
      <c r="U21" s="73" t="s">
        <v>2085</v>
      </c>
      <c r="V21" s="73">
        <f>+IF(ISERR(U21/T21*100),"N/A",ROUND(U21/T21*100,2))</f>
        <v>74.319999999999993</v>
      </c>
      <c r="W21" s="74">
        <f>+IF(ISERR(U21/S21*100),"N/A",ROUND(U21/S21*100,2))</f>
        <v>74.319999999999993</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2058</v>
      </c>
      <c r="F25" s="79"/>
      <c r="G25" s="79"/>
      <c r="H25" s="80"/>
      <c r="I25" s="80"/>
      <c r="J25" s="80"/>
      <c r="K25" s="80"/>
      <c r="L25" s="80"/>
      <c r="M25" s="80"/>
      <c r="N25" s="80"/>
      <c r="O25" s="80"/>
      <c r="P25" s="81"/>
      <c r="Q25" s="81"/>
      <c r="R25" s="82" t="s">
        <v>2084</v>
      </c>
      <c r="S25" s="82" t="s">
        <v>71</v>
      </c>
      <c r="T25" s="81"/>
      <c r="U25" s="82" t="s">
        <v>2082</v>
      </c>
      <c r="V25" s="81"/>
      <c r="W25" s="83">
        <f>+IF(ISERR(U25/R25*100),"N/A",ROUND(U25/R25*100,2))</f>
        <v>14.75</v>
      </c>
    </row>
    <row r="26" spans="2:27" ht="26.25" customHeight="1" thickBot="1" x14ac:dyDescent="0.3">
      <c r="B26" s="272" t="s">
        <v>70</v>
      </c>
      <c r="C26" s="273"/>
      <c r="D26" s="273"/>
      <c r="E26" s="84" t="s">
        <v>2058</v>
      </c>
      <c r="F26" s="84"/>
      <c r="G26" s="84"/>
      <c r="H26" s="85"/>
      <c r="I26" s="85"/>
      <c r="J26" s="85"/>
      <c r="K26" s="85"/>
      <c r="L26" s="85"/>
      <c r="M26" s="85"/>
      <c r="N26" s="85"/>
      <c r="O26" s="85"/>
      <c r="P26" s="86"/>
      <c r="Q26" s="86"/>
      <c r="R26" s="87" t="s">
        <v>2084</v>
      </c>
      <c r="S26" s="87" t="s">
        <v>2083</v>
      </c>
      <c r="T26" s="87">
        <f>+IF(ISERR(S26/R26*100),"N/A",ROUND(S26/R26*100,2))</f>
        <v>83.22</v>
      </c>
      <c r="U26" s="87" t="s">
        <v>2082</v>
      </c>
      <c r="V26" s="87">
        <f>+IF(ISERR(U26/S26*100),"N/A",ROUND(U26/S26*100,2))</f>
        <v>17.72</v>
      </c>
      <c r="W26" s="88">
        <f>+IF(ISERR(U26/R26*100),"N/A",ROUND(U26/R26*100,2))</f>
        <v>14.75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2204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5.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2205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64.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2206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5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2111</v>
      </c>
      <c r="D4" s="156" t="s">
        <v>61</v>
      </c>
      <c r="E4" s="156"/>
      <c r="F4" s="156"/>
      <c r="G4" s="156"/>
      <c r="H4" s="157"/>
      <c r="J4" s="158" t="s">
        <v>136</v>
      </c>
      <c r="K4" s="156"/>
      <c r="L4" s="58" t="s">
        <v>272</v>
      </c>
      <c r="M4" s="159" t="s">
        <v>271</v>
      </c>
      <c r="N4" s="159"/>
      <c r="O4" s="159"/>
      <c r="P4" s="159"/>
      <c r="Q4" s="160"/>
      <c r="R4" s="59"/>
      <c r="S4" s="161" t="s">
        <v>2189</v>
      </c>
      <c r="T4" s="162"/>
      <c r="U4" s="162"/>
      <c r="V4" s="163" t="s">
        <v>2096</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2098</v>
      </c>
      <c r="D6" s="167" t="s">
        <v>2110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2109</v>
      </c>
      <c r="K8" s="65" t="s">
        <v>2108</v>
      </c>
      <c r="L8" s="65" t="s">
        <v>2107</v>
      </c>
      <c r="M8" s="65" t="s">
        <v>2106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11.5" customHeight="1" thickTop="1" thickBot="1" x14ac:dyDescent="0.3">
      <c r="B10" s="66" t="s">
        <v>123</v>
      </c>
      <c r="C10" s="163" t="s">
        <v>2105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2104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70.5" customHeight="1" x14ac:dyDescent="0.25">
      <c r="B21" s="279" t="s">
        <v>2103</v>
      </c>
      <c r="C21" s="190"/>
      <c r="D21" s="190"/>
      <c r="E21" s="190"/>
      <c r="F21" s="190"/>
      <c r="G21" s="190"/>
      <c r="H21" s="190"/>
      <c r="I21" s="190"/>
      <c r="J21" s="190"/>
      <c r="K21" s="190"/>
      <c r="L21" s="190"/>
      <c r="M21" s="191" t="s">
        <v>2098</v>
      </c>
      <c r="N21" s="191"/>
      <c r="O21" s="191" t="s">
        <v>76</v>
      </c>
      <c r="P21" s="191"/>
      <c r="Q21" s="191" t="s">
        <v>85</v>
      </c>
      <c r="R21" s="191"/>
      <c r="S21" s="73" t="s">
        <v>84</v>
      </c>
      <c r="T21" s="73" t="s">
        <v>2102</v>
      </c>
      <c r="U21" s="73" t="s">
        <v>677</v>
      </c>
      <c r="V21" s="73">
        <f>+IF(ISERR(U21/T21*100),"N/A",ROUND(U21/T21*100,2))</f>
        <v>166.67</v>
      </c>
      <c r="W21" s="74">
        <f>+IF(ISERR(U21/S21*100),"N/A",ROUND(U21/S21*100,2))</f>
        <v>45</v>
      </c>
    </row>
    <row r="22" spans="2:27" ht="64.5" customHeight="1" x14ac:dyDescent="0.25">
      <c r="B22" s="279" t="s">
        <v>2101</v>
      </c>
      <c r="C22" s="190"/>
      <c r="D22" s="190"/>
      <c r="E22" s="190"/>
      <c r="F22" s="190"/>
      <c r="G22" s="190"/>
      <c r="H22" s="190"/>
      <c r="I22" s="190"/>
      <c r="J22" s="190"/>
      <c r="K22" s="190"/>
      <c r="L22" s="190"/>
      <c r="M22" s="191" t="s">
        <v>2098</v>
      </c>
      <c r="N22" s="191"/>
      <c r="O22" s="191" t="s">
        <v>76</v>
      </c>
      <c r="P22" s="191"/>
      <c r="Q22" s="191" t="s">
        <v>85</v>
      </c>
      <c r="R22" s="191"/>
      <c r="S22" s="73" t="s">
        <v>84</v>
      </c>
      <c r="T22" s="73" t="s">
        <v>351</v>
      </c>
      <c r="U22" s="73" t="s">
        <v>146</v>
      </c>
      <c r="V22" s="73">
        <f>+IF(ISERR(U22/T22*100),"N/A",ROUND(U22/T22*100,2))</f>
        <v>179.49</v>
      </c>
      <c r="W22" s="74">
        <f>+IF(ISERR(U22/S22*100),"N/A",ROUND(U22/S22*100,2))</f>
        <v>70</v>
      </c>
    </row>
    <row r="23" spans="2:27" ht="56.25" customHeight="1" x14ac:dyDescent="0.25">
      <c r="B23" s="279" t="s">
        <v>2100</v>
      </c>
      <c r="C23" s="190"/>
      <c r="D23" s="190"/>
      <c r="E23" s="190"/>
      <c r="F23" s="190"/>
      <c r="G23" s="190"/>
      <c r="H23" s="190"/>
      <c r="I23" s="190"/>
      <c r="J23" s="190"/>
      <c r="K23" s="190"/>
      <c r="L23" s="190"/>
      <c r="M23" s="191" t="s">
        <v>2098</v>
      </c>
      <c r="N23" s="191"/>
      <c r="O23" s="191" t="s">
        <v>76</v>
      </c>
      <c r="P23" s="191"/>
      <c r="Q23" s="191" t="s">
        <v>85</v>
      </c>
      <c r="R23" s="191"/>
      <c r="S23" s="73" t="s">
        <v>84</v>
      </c>
      <c r="T23" s="73" t="s">
        <v>1085</v>
      </c>
      <c r="U23" s="73" t="s">
        <v>897</v>
      </c>
      <c r="V23" s="73">
        <f>+IF(ISERR(U23/T23*100),"N/A",ROUND(U23/T23*100,2))</f>
        <v>119.23</v>
      </c>
      <c r="W23" s="74">
        <f>+IF(ISERR(U23/S23*100),"N/A",ROUND(U23/S23*100,2))</f>
        <v>31</v>
      </c>
    </row>
    <row r="24" spans="2:27" ht="56.25" customHeight="1" thickBot="1" x14ac:dyDescent="0.3">
      <c r="B24" s="279" t="s">
        <v>2099</v>
      </c>
      <c r="C24" s="190"/>
      <c r="D24" s="190"/>
      <c r="E24" s="190"/>
      <c r="F24" s="190"/>
      <c r="G24" s="190"/>
      <c r="H24" s="190"/>
      <c r="I24" s="190"/>
      <c r="J24" s="190"/>
      <c r="K24" s="190"/>
      <c r="L24" s="190"/>
      <c r="M24" s="191" t="s">
        <v>2098</v>
      </c>
      <c r="N24" s="191"/>
      <c r="O24" s="191" t="s">
        <v>76</v>
      </c>
      <c r="P24" s="191"/>
      <c r="Q24" s="191" t="s">
        <v>85</v>
      </c>
      <c r="R24" s="191"/>
      <c r="S24" s="73" t="s">
        <v>84</v>
      </c>
      <c r="T24" s="73" t="s">
        <v>353</v>
      </c>
      <c r="U24" s="73" t="s">
        <v>1598</v>
      </c>
      <c r="V24" s="73">
        <f>+IF(ISERR(U24/T24*100),"N/A",ROUND(U24/T24*100,2))</f>
        <v>80</v>
      </c>
      <c r="W24" s="74">
        <f>+IF(ISERR(U24/S24*100),"N/A",ROUND(U24/S24*100,2))</f>
        <v>24</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2097</v>
      </c>
      <c r="F28" s="79"/>
      <c r="G28" s="79"/>
      <c r="H28" s="80"/>
      <c r="I28" s="80"/>
      <c r="J28" s="80"/>
      <c r="K28" s="80"/>
      <c r="L28" s="80"/>
      <c r="M28" s="80"/>
      <c r="N28" s="80"/>
      <c r="O28" s="80"/>
      <c r="P28" s="81"/>
      <c r="Q28" s="81"/>
      <c r="R28" s="82" t="s">
        <v>2096</v>
      </c>
      <c r="S28" s="82" t="s">
        <v>71</v>
      </c>
      <c r="T28" s="81"/>
      <c r="U28" s="82" t="s">
        <v>2095</v>
      </c>
      <c r="V28" s="81"/>
      <c r="W28" s="83">
        <f>+IF(ISERR(U28/R28*100),"N/A",ROUND(U28/R28*100,2))</f>
        <v>15.35</v>
      </c>
    </row>
    <row r="29" spans="2:27" ht="26.25" customHeight="1" thickBot="1" x14ac:dyDescent="0.3">
      <c r="B29" s="272" t="s">
        <v>70</v>
      </c>
      <c r="C29" s="273"/>
      <c r="D29" s="273"/>
      <c r="E29" s="84" t="s">
        <v>2097</v>
      </c>
      <c r="F29" s="84"/>
      <c r="G29" s="84"/>
      <c r="H29" s="85"/>
      <c r="I29" s="85"/>
      <c r="J29" s="85"/>
      <c r="K29" s="85"/>
      <c r="L29" s="85"/>
      <c r="M29" s="85"/>
      <c r="N29" s="85"/>
      <c r="O29" s="85"/>
      <c r="P29" s="86"/>
      <c r="Q29" s="86"/>
      <c r="R29" s="87" t="s">
        <v>2096</v>
      </c>
      <c r="S29" s="87" t="s">
        <v>2095</v>
      </c>
      <c r="T29" s="87">
        <f>+IF(ISERR(S29/R29*100),"N/A",ROUND(S29/R29*100,2))</f>
        <v>15.35</v>
      </c>
      <c r="U29" s="87" t="s">
        <v>2095</v>
      </c>
      <c r="V29" s="87">
        <f>+IF(ISERR(U29/S29*100),"N/A",ROUND(U29/S29*100,2))</f>
        <v>100</v>
      </c>
      <c r="W29" s="88">
        <f>+IF(ISERR(U29/R29*100),"N/A",ROUND(U29/R29*100,2))</f>
        <v>15.35</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2201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90.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2202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80.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2203</v>
      </c>
      <c r="C35" s="202"/>
      <c r="D35" s="202"/>
      <c r="E35" s="202"/>
      <c r="F35" s="202"/>
      <c r="G35" s="202"/>
      <c r="H35" s="202"/>
      <c r="I35" s="202"/>
      <c r="J35" s="202"/>
      <c r="K35" s="202"/>
      <c r="L35" s="202"/>
      <c r="M35" s="202"/>
      <c r="N35" s="202"/>
      <c r="O35" s="202"/>
      <c r="P35" s="202"/>
      <c r="Q35" s="202"/>
      <c r="R35" s="202"/>
      <c r="S35" s="202"/>
      <c r="T35" s="202"/>
      <c r="U35" s="202"/>
      <c r="V35" s="202"/>
      <c r="W35" s="260"/>
    </row>
    <row r="36" spans="2:23" ht="65.2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3.75" customHeight="1" thickTop="1" thickBot="1" x14ac:dyDescent="0.3">
      <c r="B4" s="57" t="s">
        <v>10</v>
      </c>
      <c r="C4" s="58" t="s">
        <v>2133</v>
      </c>
      <c r="D4" s="156" t="s">
        <v>62</v>
      </c>
      <c r="E4" s="156"/>
      <c r="F4" s="156"/>
      <c r="G4" s="156"/>
      <c r="H4" s="157"/>
      <c r="J4" s="158" t="s">
        <v>136</v>
      </c>
      <c r="K4" s="156"/>
      <c r="L4" s="58" t="s">
        <v>2132</v>
      </c>
      <c r="M4" s="159" t="s">
        <v>2131</v>
      </c>
      <c r="N4" s="159"/>
      <c r="O4" s="159"/>
      <c r="P4" s="159"/>
      <c r="Q4" s="160"/>
      <c r="R4" s="59"/>
      <c r="S4" s="161" t="s">
        <v>2189</v>
      </c>
      <c r="T4" s="162"/>
      <c r="U4" s="162"/>
      <c r="V4" s="163" t="s">
        <v>1629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2129</v>
      </c>
      <c r="K8" s="65" t="s">
        <v>2128</v>
      </c>
      <c r="L8" s="65" t="s">
        <v>2127</v>
      </c>
      <c r="M8" s="65" t="s">
        <v>2126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95" customHeight="1" thickTop="1" thickBot="1" x14ac:dyDescent="0.3">
      <c r="B10" s="66" t="s">
        <v>123</v>
      </c>
      <c r="C10" s="163" t="s">
        <v>2125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2123</v>
      </c>
      <c r="C21" s="190"/>
      <c r="D21" s="190"/>
      <c r="E21" s="190"/>
      <c r="F21" s="190"/>
      <c r="G21" s="190"/>
      <c r="H21" s="190"/>
      <c r="I21" s="190"/>
      <c r="J21" s="190"/>
      <c r="K21" s="190"/>
      <c r="L21" s="190"/>
      <c r="M21" s="191" t="s">
        <v>2116</v>
      </c>
      <c r="N21" s="191"/>
      <c r="O21" s="191" t="s">
        <v>76</v>
      </c>
      <c r="P21" s="191"/>
      <c r="Q21" s="191" t="s">
        <v>73</v>
      </c>
      <c r="R21" s="191"/>
      <c r="S21" s="73" t="s">
        <v>348</v>
      </c>
      <c r="T21" s="73" t="s">
        <v>152</v>
      </c>
      <c r="U21" s="73" t="s">
        <v>152</v>
      </c>
      <c r="V21" s="73" t="str">
        <f t="shared" ref="V21:V27" si="0">+IF(ISERR(U21/T21*100),"N/A",ROUND(U21/T21*100,2))</f>
        <v>N/A</v>
      </c>
      <c r="W21" s="74" t="str">
        <f t="shared" ref="W21:W27" si="1">+IF(ISERR(U21/S21*100),"N/A",ROUND(U21/S21*100,2))</f>
        <v>N/A</v>
      </c>
    </row>
    <row r="22" spans="2:27" ht="56.25" customHeight="1" x14ac:dyDescent="0.25">
      <c r="B22" s="279" t="s">
        <v>2122</v>
      </c>
      <c r="C22" s="190"/>
      <c r="D22" s="190"/>
      <c r="E22" s="190"/>
      <c r="F22" s="190"/>
      <c r="G22" s="190"/>
      <c r="H22" s="190"/>
      <c r="I22" s="190"/>
      <c r="J22" s="190"/>
      <c r="K22" s="190"/>
      <c r="L22" s="190"/>
      <c r="M22" s="191" t="s">
        <v>2116</v>
      </c>
      <c r="N22" s="191"/>
      <c r="O22" s="191" t="s">
        <v>76</v>
      </c>
      <c r="P22" s="191"/>
      <c r="Q22" s="191" t="s">
        <v>73</v>
      </c>
      <c r="R22" s="191"/>
      <c r="S22" s="73" t="s">
        <v>369</v>
      </c>
      <c r="T22" s="73" t="s">
        <v>152</v>
      </c>
      <c r="U22" s="73" t="s">
        <v>152</v>
      </c>
      <c r="V22" s="73" t="str">
        <f t="shared" si="0"/>
        <v>N/A</v>
      </c>
      <c r="W22" s="74" t="str">
        <f t="shared" si="1"/>
        <v>N/A</v>
      </c>
    </row>
    <row r="23" spans="2:27" ht="56.25" customHeight="1" x14ac:dyDescent="0.25">
      <c r="B23" s="279" t="s">
        <v>2121</v>
      </c>
      <c r="C23" s="190"/>
      <c r="D23" s="190"/>
      <c r="E23" s="190"/>
      <c r="F23" s="190"/>
      <c r="G23" s="190"/>
      <c r="H23" s="190"/>
      <c r="I23" s="190"/>
      <c r="J23" s="190"/>
      <c r="K23" s="190"/>
      <c r="L23" s="190"/>
      <c r="M23" s="191" t="s">
        <v>2116</v>
      </c>
      <c r="N23" s="191"/>
      <c r="O23" s="191" t="s">
        <v>76</v>
      </c>
      <c r="P23" s="191"/>
      <c r="Q23" s="191" t="s">
        <v>73</v>
      </c>
      <c r="R23" s="191"/>
      <c r="S23" s="73" t="s">
        <v>488</v>
      </c>
      <c r="T23" s="73" t="s">
        <v>152</v>
      </c>
      <c r="U23" s="73" t="s">
        <v>152</v>
      </c>
      <c r="V23" s="73" t="str">
        <f t="shared" si="0"/>
        <v>N/A</v>
      </c>
      <c r="W23" s="74" t="str">
        <f t="shared" si="1"/>
        <v>N/A</v>
      </c>
    </row>
    <row r="24" spans="2:27" ht="56.25" customHeight="1" x14ac:dyDescent="0.25">
      <c r="B24" s="279" t="s">
        <v>2120</v>
      </c>
      <c r="C24" s="190"/>
      <c r="D24" s="190"/>
      <c r="E24" s="190"/>
      <c r="F24" s="190"/>
      <c r="G24" s="190"/>
      <c r="H24" s="190"/>
      <c r="I24" s="190"/>
      <c r="J24" s="190"/>
      <c r="K24" s="190"/>
      <c r="L24" s="190"/>
      <c r="M24" s="191" t="s">
        <v>2116</v>
      </c>
      <c r="N24" s="191"/>
      <c r="O24" s="191" t="s">
        <v>76</v>
      </c>
      <c r="P24" s="191"/>
      <c r="Q24" s="191" t="s">
        <v>73</v>
      </c>
      <c r="R24" s="191"/>
      <c r="S24" s="73" t="s">
        <v>422</v>
      </c>
      <c r="T24" s="73" t="s">
        <v>152</v>
      </c>
      <c r="U24" s="73" t="s">
        <v>152</v>
      </c>
      <c r="V24" s="73" t="str">
        <f t="shared" si="0"/>
        <v>N/A</v>
      </c>
      <c r="W24" s="74" t="str">
        <f t="shared" si="1"/>
        <v>N/A</v>
      </c>
    </row>
    <row r="25" spans="2:27" ht="56.25" customHeight="1" x14ac:dyDescent="0.25">
      <c r="B25" s="279" t="s">
        <v>2119</v>
      </c>
      <c r="C25" s="190"/>
      <c r="D25" s="190"/>
      <c r="E25" s="190"/>
      <c r="F25" s="190"/>
      <c r="G25" s="190"/>
      <c r="H25" s="190"/>
      <c r="I25" s="190"/>
      <c r="J25" s="190"/>
      <c r="K25" s="190"/>
      <c r="L25" s="190"/>
      <c r="M25" s="191" t="s">
        <v>2116</v>
      </c>
      <c r="N25" s="191"/>
      <c r="O25" s="191" t="s">
        <v>76</v>
      </c>
      <c r="P25" s="191"/>
      <c r="Q25" s="191" t="s">
        <v>73</v>
      </c>
      <c r="R25" s="191"/>
      <c r="S25" s="73" t="s">
        <v>488</v>
      </c>
      <c r="T25" s="73" t="s">
        <v>152</v>
      </c>
      <c r="U25" s="73" t="s">
        <v>152</v>
      </c>
      <c r="V25" s="73" t="str">
        <f t="shared" si="0"/>
        <v>N/A</v>
      </c>
      <c r="W25" s="74" t="str">
        <f t="shared" si="1"/>
        <v>N/A</v>
      </c>
    </row>
    <row r="26" spans="2:27" ht="56.25" customHeight="1" x14ac:dyDescent="0.25">
      <c r="B26" s="279" t="s">
        <v>2118</v>
      </c>
      <c r="C26" s="190"/>
      <c r="D26" s="190"/>
      <c r="E26" s="190"/>
      <c r="F26" s="190"/>
      <c r="G26" s="190"/>
      <c r="H26" s="190"/>
      <c r="I26" s="190"/>
      <c r="J26" s="190"/>
      <c r="K26" s="190"/>
      <c r="L26" s="190"/>
      <c r="M26" s="191" t="s">
        <v>2116</v>
      </c>
      <c r="N26" s="191"/>
      <c r="O26" s="191" t="s">
        <v>76</v>
      </c>
      <c r="P26" s="191"/>
      <c r="Q26" s="191" t="s">
        <v>73</v>
      </c>
      <c r="R26" s="191"/>
      <c r="S26" s="73" t="s">
        <v>353</v>
      </c>
      <c r="T26" s="73" t="s">
        <v>152</v>
      </c>
      <c r="U26" s="73" t="s">
        <v>152</v>
      </c>
      <c r="V26" s="73" t="str">
        <f t="shared" si="0"/>
        <v>N/A</v>
      </c>
      <c r="W26" s="74" t="str">
        <f t="shared" si="1"/>
        <v>N/A</v>
      </c>
    </row>
    <row r="27" spans="2:27" ht="56.25" customHeight="1" thickBot="1" x14ac:dyDescent="0.3">
      <c r="B27" s="279" t="s">
        <v>2117</v>
      </c>
      <c r="C27" s="190"/>
      <c r="D27" s="190"/>
      <c r="E27" s="190"/>
      <c r="F27" s="190"/>
      <c r="G27" s="190"/>
      <c r="H27" s="190"/>
      <c r="I27" s="190"/>
      <c r="J27" s="190"/>
      <c r="K27" s="190"/>
      <c r="L27" s="190"/>
      <c r="M27" s="191" t="s">
        <v>2116</v>
      </c>
      <c r="N27" s="191"/>
      <c r="O27" s="191" t="s">
        <v>76</v>
      </c>
      <c r="P27" s="191"/>
      <c r="Q27" s="191" t="s">
        <v>73</v>
      </c>
      <c r="R27" s="191"/>
      <c r="S27" s="73" t="s">
        <v>368</v>
      </c>
      <c r="T27" s="73" t="s">
        <v>152</v>
      </c>
      <c r="U27" s="73" t="s">
        <v>152</v>
      </c>
      <c r="V27" s="73" t="str">
        <f t="shared" si="0"/>
        <v>N/A</v>
      </c>
      <c r="W27" s="74" t="str">
        <f t="shared" si="1"/>
        <v>N/A</v>
      </c>
    </row>
    <row r="28" spans="2:27" ht="21.75" customHeight="1" thickTop="1" thickBot="1" x14ac:dyDescent="0.3">
      <c r="B28" s="53" t="s">
        <v>81</v>
      </c>
      <c r="C28" s="54"/>
      <c r="D28" s="54"/>
      <c r="E28" s="54"/>
      <c r="F28" s="54"/>
      <c r="G28" s="54"/>
      <c r="H28" s="55"/>
      <c r="I28" s="55"/>
      <c r="J28" s="55"/>
      <c r="K28" s="55"/>
      <c r="L28" s="55"/>
      <c r="M28" s="55"/>
      <c r="N28" s="55"/>
      <c r="O28" s="55"/>
      <c r="P28" s="55"/>
      <c r="Q28" s="55"/>
      <c r="R28" s="55"/>
      <c r="S28" s="55"/>
      <c r="T28" s="55"/>
      <c r="U28" s="55"/>
      <c r="V28" s="55"/>
      <c r="W28" s="56"/>
      <c r="X28" s="64"/>
    </row>
    <row r="29" spans="2:27" ht="29.25" customHeight="1" thickTop="1" thickBot="1" x14ac:dyDescent="0.3">
      <c r="B29" s="266" t="s">
        <v>2487</v>
      </c>
      <c r="C29" s="196"/>
      <c r="D29" s="196"/>
      <c r="E29" s="196"/>
      <c r="F29" s="196"/>
      <c r="G29" s="196"/>
      <c r="H29" s="196"/>
      <c r="I29" s="196"/>
      <c r="J29" s="196"/>
      <c r="K29" s="196"/>
      <c r="L29" s="196"/>
      <c r="M29" s="196"/>
      <c r="N29" s="196"/>
      <c r="O29" s="196"/>
      <c r="P29" s="196"/>
      <c r="Q29" s="197"/>
      <c r="R29" s="75" t="s">
        <v>80</v>
      </c>
      <c r="S29" s="179" t="s">
        <v>79</v>
      </c>
      <c r="T29" s="179"/>
      <c r="U29" s="76" t="s">
        <v>78</v>
      </c>
      <c r="V29" s="178" t="s">
        <v>77</v>
      </c>
      <c r="W29" s="270"/>
    </row>
    <row r="30" spans="2:27" ht="30.75" customHeight="1" thickBot="1" x14ac:dyDescent="0.3">
      <c r="B30" s="267"/>
      <c r="C30" s="268"/>
      <c r="D30" s="268"/>
      <c r="E30" s="268"/>
      <c r="F30" s="268"/>
      <c r="G30" s="268"/>
      <c r="H30" s="268"/>
      <c r="I30" s="268"/>
      <c r="J30" s="268"/>
      <c r="K30" s="268"/>
      <c r="L30" s="268"/>
      <c r="M30" s="268"/>
      <c r="N30" s="268"/>
      <c r="O30" s="268"/>
      <c r="P30" s="268"/>
      <c r="Q30" s="269"/>
      <c r="R30" s="77" t="s">
        <v>75</v>
      </c>
      <c r="S30" s="77" t="s">
        <v>75</v>
      </c>
      <c r="T30" s="77" t="s">
        <v>76</v>
      </c>
      <c r="U30" s="77" t="s">
        <v>75</v>
      </c>
      <c r="V30" s="77" t="s">
        <v>74</v>
      </c>
      <c r="W30" s="78" t="s">
        <v>73</v>
      </c>
      <c r="Y30" s="64"/>
    </row>
    <row r="31" spans="2:27" ht="23.25" customHeight="1" thickBot="1" x14ac:dyDescent="0.3">
      <c r="B31" s="271" t="s">
        <v>72</v>
      </c>
      <c r="C31" s="211"/>
      <c r="D31" s="211"/>
      <c r="E31" s="79" t="s">
        <v>2115</v>
      </c>
      <c r="F31" s="79"/>
      <c r="G31" s="79"/>
      <c r="H31" s="80"/>
      <c r="I31" s="80"/>
      <c r="J31" s="80"/>
      <c r="K31" s="80"/>
      <c r="L31" s="80"/>
      <c r="M31" s="80"/>
      <c r="N31" s="80"/>
      <c r="O31" s="80"/>
      <c r="P31" s="81"/>
      <c r="Q31" s="81"/>
      <c r="R31" s="82" t="s">
        <v>2114</v>
      </c>
      <c r="S31" s="82" t="s">
        <v>71</v>
      </c>
      <c r="T31" s="81"/>
      <c r="U31" s="82" t="s">
        <v>2112</v>
      </c>
      <c r="V31" s="81"/>
      <c r="W31" s="83">
        <f>+IF(ISERR(U31/R31*100),"N/A",ROUND(U31/R31*100,2))</f>
        <v>49.25</v>
      </c>
    </row>
    <row r="32" spans="2:27" ht="26.25" customHeight="1" thickBot="1" x14ac:dyDescent="0.3">
      <c r="B32" s="272" t="s">
        <v>70</v>
      </c>
      <c r="C32" s="273"/>
      <c r="D32" s="273"/>
      <c r="E32" s="84" t="s">
        <v>2115</v>
      </c>
      <c r="F32" s="84"/>
      <c r="G32" s="84"/>
      <c r="H32" s="85"/>
      <c r="I32" s="85"/>
      <c r="J32" s="85"/>
      <c r="K32" s="85"/>
      <c r="L32" s="85"/>
      <c r="M32" s="85"/>
      <c r="N32" s="85"/>
      <c r="O32" s="85"/>
      <c r="P32" s="86"/>
      <c r="Q32" s="86"/>
      <c r="R32" s="87" t="s">
        <v>2114</v>
      </c>
      <c r="S32" s="87" t="s">
        <v>2113</v>
      </c>
      <c r="T32" s="87">
        <f>+IF(ISERR(S32/R32*100),"N/A",ROUND(S32/R32*100,2))</f>
        <v>75</v>
      </c>
      <c r="U32" s="87" t="s">
        <v>2112</v>
      </c>
      <c r="V32" s="87">
        <f>+IF(ISERR(U32/S32*100),"N/A",ROUND(U32/S32*100,2))</f>
        <v>65.67</v>
      </c>
      <c r="W32" s="88">
        <f>+IF(ISERR(U32/R32*100),"N/A",ROUND(U32/R32*100,2))</f>
        <v>49.25</v>
      </c>
    </row>
    <row r="33" spans="2:23" ht="22.5" customHeight="1" thickTop="1" thickBot="1" x14ac:dyDescent="0.3">
      <c r="B33" s="53" t="s">
        <v>65</v>
      </c>
      <c r="C33" s="54"/>
      <c r="D33" s="54"/>
      <c r="E33" s="54"/>
      <c r="F33" s="54"/>
      <c r="G33" s="54"/>
      <c r="H33" s="55"/>
      <c r="I33" s="55"/>
      <c r="J33" s="55"/>
      <c r="K33" s="55"/>
      <c r="L33" s="55"/>
      <c r="M33" s="55"/>
      <c r="N33" s="55"/>
      <c r="O33" s="55"/>
      <c r="P33" s="55"/>
      <c r="Q33" s="55"/>
      <c r="R33" s="55"/>
      <c r="S33" s="55"/>
      <c r="T33" s="55"/>
      <c r="U33" s="55"/>
      <c r="V33" s="55"/>
      <c r="W33" s="56"/>
    </row>
    <row r="34" spans="2:23" ht="37.5" customHeight="1" thickTop="1" x14ac:dyDescent="0.25">
      <c r="B34" s="259" t="s">
        <v>2200</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90.5"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2191</v>
      </c>
      <c r="C36" s="202"/>
      <c r="D36" s="202"/>
      <c r="E36" s="202"/>
      <c r="F36" s="202"/>
      <c r="G36" s="202"/>
      <c r="H36" s="202"/>
      <c r="I36" s="202"/>
      <c r="J36" s="202"/>
      <c r="K36" s="202"/>
      <c r="L36" s="202"/>
      <c r="M36" s="202"/>
      <c r="N36" s="202"/>
      <c r="O36" s="202"/>
      <c r="P36" s="202"/>
      <c r="Q36" s="202"/>
      <c r="R36" s="202"/>
      <c r="S36" s="202"/>
      <c r="T36" s="202"/>
      <c r="U36" s="202"/>
      <c r="V36" s="202"/>
      <c r="W36" s="260"/>
    </row>
    <row r="37" spans="2:23" ht="33" customHeight="1" thickBot="1" x14ac:dyDescent="0.3">
      <c r="B37" s="261"/>
      <c r="C37" s="205"/>
      <c r="D37" s="205"/>
      <c r="E37" s="205"/>
      <c r="F37" s="205"/>
      <c r="G37" s="205"/>
      <c r="H37" s="205"/>
      <c r="I37" s="205"/>
      <c r="J37" s="205"/>
      <c r="K37" s="205"/>
      <c r="L37" s="205"/>
      <c r="M37" s="205"/>
      <c r="N37" s="205"/>
      <c r="O37" s="205"/>
      <c r="P37" s="205"/>
      <c r="Q37" s="205"/>
      <c r="R37" s="205"/>
      <c r="S37" s="205"/>
      <c r="T37" s="205"/>
      <c r="U37" s="205"/>
      <c r="V37" s="205"/>
      <c r="W37" s="262"/>
    </row>
    <row r="38" spans="2:23" ht="37.5" customHeight="1" thickTop="1" x14ac:dyDescent="0.25">
      <c r="B38" s="259" t="s">
        <v>2192</v>
      </c>
      <c r="C38" s="202"/>
      <c r="D38" s="202"/>
      <c r="E38" s="202"/>
      <c r="F38" s="202"/>
      <c r="G38" s="202"/>
      <c r="H38" s="202"/>
      <c r="I38" s="202"/>
      <c r="J38" s="202"/>
      <c r="K38" s="202"/>
      <c r="L38" s="202"/>
      <c r="M38" s="202"/>
      <c r="N38" s="202"/>
      <c r="O38" s="202"/>
      <c r="P38" s="202"/>
      <c r="Q38" s="202"/>
      <c r="R38" s="202"/>
      <c r="S38" s="202"/>
      <c r="T38" s="202"/>
      <c r="U38" s="202"/>
      <c r="V38" s="202"/>
      <c r="W38" s="260"/>
    </row>
    <row r="39" spans="2:23" ht="24.75" customHeight="1" thickBot="1" x14ac:dyDescent="0.3">
      <c r="B39" s="263"/>
      <c r="C39" s="264"/>
      <c r="D39" s="264"/>
      <c r="E39" s="264"/>
      <c r="F39" s="264"/>
      <c r="G39" s="264"/>
      <c r="H39" s="264"/>
      <c r="I39" s="264"/>
      <c r="J39" s="264"/>
      <c r="K39" s="264"/>
      <c r="L39" s="264"/>
      <c r="M39" s="264"/>
      <c r="N39" s="264"/>
      <c r="O39" s="264"/>
      <c r="P39" s="264"/>
      <c r="Q39" s="264"/>
      <c r="R39" s="264"/>
      <c r="S39" s="264"/>
      <c r="T39" s="264"/>
      <c r="U39" s="264"/>
      <c r="V39" s="264"/>
      <c r="W39" s="26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2133</v>
      </c>
      <c r="D4" s="156" t="s">
        <v>62</v>
      </c>
      <c r="E4" s="156"/>
      <c r="F4" s="156"/>
      <c r="G4" s="156"/>
      <c r="H4" s="157"/>
      <c r="J4" s="158" t="s">
        <v>136</v>
      </c>
      <c r="K4" s="156"/>
      <c r="L4" s="58" t="s">
        <v>2142</v>
      </c>
      <c r="M4" s="159" t="s">
        <v>2141</v>
      </c>
      <c r="N4" s="159"/>
      <c r="O4" s="159"/>
      <c r="P4" s="159"/>
      <c r="Q4" s="160"/>
      <c r="R4" s="59"/>
      <c r="S4" s="161" t="s">
        <v>2189</v>
      </c>
      <c r="T4" s="162"/>
      <c r="U4" s="162"/>
      <c r="V4" s="163" t="s">
        <v>442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2140</v>
      </c>
      <c r="K8" s="65" t="s">
        <v>2139</v>
      </c>
      <c r="L8" s="65" t="s">
        <v>2138</v>
      </c>
      <c r="M8" s="65" t="s">
        <v>2137</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99.5" customHeight="1" thickTop="1" thickBot="1" x14ac:dyDescent="0.3">
      <c r="B10" s="66" t="s">
        <v>123</v>
      </c>
      <c r="C10" s="163" t="s">
        <v>2136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2135</v>
      </c>
      <c r="C21" s="190"/>
      <c r="D21" s="190"/>
      <c r="E21" s="190"/>
      <c r="F21" s="190"/>
      <c r="G21" s="190"/>
      <c r="H21" s="190"/>
      <c r="I21" s="190"/>
      <c r="J21" s="190"/>
      <c r="K21" s="190"/>
      <c r="L21" s="190"/>
      <c r="M21" s="191" t="s">
        <v>2116</v>
      </c>
      <c r="N21" s="191"/>
      <c r="O21" s="191" t="s">
        <v>76</v>
      </c>
      <c r="P21" s="191"/>
      <c r="Q21" s="191" t="s">
        <v>73</v>
      </c>
      <c r="R21" s="191"/>
      <c r="S21" s="73" t="s">
        <v>897</v>
      </c>
      <c r="T21" s="73" t="s">
        <v>152</v>
      </c>
      <c r="U21" s="73" t="s">
        <v>152</v>
      </c>
      <c r="V21" s="73" t="str">
        <f>+IF(ISERR(U21/T21*100),"N/A",ROUND(U21/T21*100,2))</f>
        <v>N/A</v>
      </c>
      <c r="W21" s="74" t="str">
        <f>+IF(ISERR(U21/S21*100),"N/A",ROUND(U21/S21*100,2))</f>
        <v>N/A</v>
      </c>
    </row>
    <row r="22" spans="2:27" ht="56.25" customHeight="1" thickBot="1" x14ac:dyDescent="0.3">
      <c r="B22" s="279" t="s">
        <v>2134</v>
      </c>
      <c r="C22" s="190"/>
      <c r="D22" s="190"/>
      <c r="E22" s="190"/>
      <c r="F22" s="190"/>
      <c r="G22" s="190"/>
      <c r="H22" s="190"/>
      <c r="I22" s="190"/>
      <c r="J22" s="190"/>
      <c r="K22" s="190"/>
      <c r="L22" s="190"/>
      <c r="M22" s="191" t="s">
        <v>2116</v>
      </c>
      <c r="N22" s="191"/>
      <c r="O22" s="191" t="s">
        <v>76</v>
      </c>
      <c r="P22" s="191"/>
      <c r="Q22" s="191" t="s">
        <v>73</v>
      </c>
      <c r="R22" s="191"/>
      <c r="S22" s="73" t="s">
        <v>369</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2115</v>
      </c>
      <c r="F26" s="79"/>
      <c r="G26" s="79"/>
      <c r="H26" s="80"/>
      <c r="I26" s="80"/>
      <c r="J26" s="80"/>
      <c r="K26" s="80"/>
      <c r="L26" s="80"/>
      <c r="M26" s="80"/>
      <c r="N26" s="80"/>
      <c r="O26" s="80"/>
      <c r="P26" s="81"/>
      <c r="Q26" s="81"/>
      <c r="R26" s="82" t="s">
        <v>1424</v>
      </c>
      <c r="S26" s="82" t="s">
        <v>71</v>
      </c>
      <c r="T26" s="81"/>
      <c r="U26" s="82" t="s">
        <v>1512</v>
      </c>
      <c r="V26" s="81"/>
      <c r="W26" s="83">
        <f>+IF(ISERR(U26/R26*100),"N/A",ROUND(U26/R26*100,2))</f>
        <v>67.86</v>
      </c>
    </row>
    <row r="27" spans="2:27" ht="26.25" customHeight="1" thickBot="1" x14ac:dyDescent="0.3">
      <c r="B27" s="272" t="s">
        <v>70</v>
      </c>
      <c r="C27" s="273"/>
      <c r="D27" s="273"/>
      <c r="E27" s="84" t="s">
        <v>2115</v>
      </c>
      <c r="F27" s="84"/>
      <c r="G27" s="84"/>
      <c r="H27" s="85"/>
      <c r="I27" s="85"/>
      <c r="J27" s="85"/>
      <c r="K27" s="85"/>
      <c r="L27" s="85"/>
      <c r="M27" s="85"/>
      <c r="N27" s="85"/>
      <c r="O27" s="85"/>
      <c r="P27" s="86"/>
      <c r="Q27" s="86"/>
      <c r="R27" s="87" t="s">
        <v>1424</v>
      </c>
      <c r="S27" s="87" t="s">
        <v>1512</v>
      </c>
      <c r="T27" s="87">
        <f>+IF(ISERR(S27/R27*100),"N/A",ROUND(S27/R27*100,2))</f>
        <v>67.86</v>
      </c>
      <c r="U27" s="87" t="s">
        <v>1512</v>
      </c>
      <c r="V27" s="87">
        <f>+IF(ISERR(U27/S27*100),"N/A",ROUND(U27/S27*100,2))</f>
        <v>100</v>
      </c>
      <c r="W27" s="88">
        <f>+IF(ISERR(U27/R27*100),"N/A",ROUND(U27/R27*100,2))</f>
        <v>67.86</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2199</v>
      </c>
      <c r="C29" s="202"/>
      <c r="D29" s="202"/>
      <c r="E29" s="202"/>
      <c r="F29" s="202"/>
      <c r="G29" s="202"/>
      <c r="H29" s="202"/>
      <c r="I29" s="202"/>
      <c r="J29" s="202"/>
      <c r="K29" s="202"/>
      <c r="L29" s="202"/>
      <c r="M29" s="202"/>
      <c r="N29" s="202"/>
      <c r="O29" s="202"/>
      <c r="P29" s="202"/>
      <c r="Q29" s="202"/>
      <c r="R29" s="202"/>
      <c r="S29" s="202"/>
      <c r="T29" s="202"/>
      <c r="U29" s="202"/>
      <c r="V29" s="202"/>
      <c r="W29" s="260"/>
    </row>
    <row r="30" spans="2:27" ht="63.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2191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8.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2192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75"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70.5" customHeight="1" thickTop="1" thickBot="1" x14ac:dyDescent="0.3">
      <c r="B4" s="57" t="s">
        <v>10</v>
      </c>
      <c r="C4" s="58" t="s">
        <v>2133</v>
      </c>
      <c r="D4" s="156" t="s">
        <v>62</v>
      </c>
      <c r="E4" s="156"/>
      <c r="F4" s="156"/>
      <c r="G4" s="156"/>
      <c r="H4" s="157"/>
      <c r="J4" s="158" t="s">
        <v>136</v>
      </c>
      <c r="K4" s="156"/>
      <c r="L4" s="58" t="s">
        <v>2151</v>
      </c>
      <c r="M4" s="159" t="s">
        <v>2150</v>
      </c>
      <c r="N4" s="159"/>
      <c r="O4" s="159"/>
      <c r="P4" s="159"/>
      <c r="Q4" s="160"/>
      <c r="R4" s="59"/>
      <c r="S4" s="161" t="s">
        <v>2189</v>
      </c>
      <c r="T4" s="162"/>
      <c r="U4" s="162"/>
      <c r="V4" s="163" t="s">
        <v>2144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2149</v>
      </c>
      <c r="K8" s="65" t="s">
        <v>160</v>
      </c>
      <c r="L8" s="65" t="s">
        <v>2148</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29.75" customHeight="1" thickTop="1" thickBot="1" x14ac:dyDescent="0.3">
      <c r="B10" s="66" t="s">
        <v>123</v>
      </c>
      <c r="C10" s="163" t="s">
        <v>2147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2146</v>
      </c>
      <c r="C21" s="190"/>
      <c r="D21" s="190"/>
      <c r="E21" s="190"/>
      <c r="F21" s="190"/>
      <c r="G21" s="190"/>
      <c r="H21" s="190"/>
      <c r="I21" s="190"/>
      <c r="J21" s="190"/>
      <c r="K21" s="190"/>
      <c r="L21" s="190"/>
      <c r="M21" s="191" t="s">
        <v>2116</v>
      </c>
      <c r="N21" s="191"/>
      <c r="O21" s="191" t="s">
        <v>76</v>
      </c>
      <c r="P21" s="191"/>
      <c r="Q21" s="191" t="s">
        <v>73</v>
      </c>
      <c r="R21" s="191"/>
      <c r="S21" s="73" t="s">
        <v>2145</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2115</v>
      </c>
      <c r="F25" s="79"/>
      <c r="G25" s="79"/>
      <c r="H25" s="80"/>
      <c r="I25" s="80"/>
      <c r="J25" s="80"/>
      <c r="K25" s="80"/>
      <c r="L25" s="80"/>
      <c r="M25" s="80"/>
      <c r="N25" s="80"/>
      <c r="O25" s="80"/>
      <c r="P25" s="81"/>
      <c r="Q25" s="81"/>
      <c r="R25" s="82" t="s">
        <v>2144</v>
      </c>
      <c r="S25" s="82" t="s">
        <v>71</v>
      </c>
      <c r="T25" s="81"/>
      <c r="U25" s="82" t="s">
        <v>2143</v>
      </c>
      <c r="V25" s="81"/>
      <c r="W25" s="83">
        <f>+IF(ISERR(U25/R25*100),"N/A",ROUND(U25/R25*100,2))</f>
        <v>67.5</v>
      </c>
    </row>
    <row r="26" spans="2:27" ht="26.25" customHeight="1" thickBot="1" x14ac:dyDescent="0.3">
      <c r="B26" s="272" t="s">
        <v>70</v>
      </c>
      <c r="C26" s="273"/>
      <c r="D26" s="273"/>
      <c r="E26" s="84" t="s">
        <v>2115</v>
      </c>
      <c r="F26" s="84"/>
      <c r="G26" s="84"/>
      <c r="H26" s="85"/>
      <c r="I26" s="85"/>
      <c r="J26" s="85"/>
      <c r="K26" s="85"/>
      <c r="L26" s="85"/>
      <c r="M26" s="85"/>
      <c r="N26" s="85"/>
      <c r="O26" s="85"/>
      <c r="P26" s="86"/>
      <c r="Q26" s="86"/>
      <c r="R26" s="87" t="s">
        <v>2144</v>
      </c>
      <c r="S26" s="87" t="s">
        <v>2143</v>
      </c>
      <c r="T26" s="87">
        <f>+IF(ISERR(S26/R26*100),"N/A",ROUND(S26/R26*100,2))</f>
        <v>67.5</v>
      </c>
      <c r="U26" s="87" t="s">
        <v>2143</v>
      </c>
      <c r="V26" s="87">
        <f>+IF(ISERR(U26/S26*100),"N/A",ROUND(U26/S26*100,2))</f>
        <v>100</v>
      </c>
      <c r="W26" s="88">
        <f>+IF(ISERR(U26/R26*100),"N/A",ROUND(U26/R26*100,2))</f>
        <v>67.5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2198</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8.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2191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3.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2192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2133</v>
      </c>
      <c r="D4" s="156" t="s">
        <v>62</v>
      </c>
      <c r="E4" s="156"/>
      <c r="F4" s="156"/>
      <c r="G4" s="156"/>
      <c r="H4" s="157"/>
      <c r="J4" s="158" t="s">
        <v>136</v>
      </c>
      <c r="K4" s="156"/>
      <c r="L4" s="58" t="s">
        <v>2159</v>
      </c>
      <c r="M4" s="159" t="s">
        <v>2158</v>
      </c>
      <c r="N4" s="159"/>
      <c r="O4" s="159"/>
      <c r="P4" s="159"/>
      <c r="Q4" s="160"/>
      <c r="R4" s="59"/>
      <c r="S4" s="161" t="s">
        <v>2189</v>
      </c>
      <c r="T4" s="162"/>
      <c r="U4" s="162"/>
      <c r="V4" s="163" t="s">
        <v>1971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2157</v>
      </c>
      <c r="K8" s="65" t="s">
        <v>2156</v>
      </c>
      <c r="L8" s="65" t="s">
        <v>2155</v>
      </c>
      <c r="M8" s="65" t="s">
        <v>2155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53.75" customHeight="1" thickTop="1" thickBot="1" x14ac:dyDescent="0.3">
      <c r="B10" s="66" t="s">
        <v>123</v>
      </c>
      <c r="C10" s="163" t="s">
        <v>2154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2153</v>
      </c>
      <c r="C21" s="190"/>
      <c r="D21" s="190"/>
      <c r="E21" s="190"/>
      <c r="F21" s="190"/>
      <c r="G21" s="190"/>
      <c r="H21" s="190"/>
      <c r="I21" s="190"/>
      <c r="J21" s="190"/>
      <c r="K21" s="190"/>
      <c r="L21" s="190"/>
      <c r="M21" s="191" t="s">
        <v>2116</v>
      </c>
      <c r="N21" s="191"/>
      <c r="O21" s="191" t="s">
        <v>76</v>
      </c>
      <c r="P21" s="191"/>
      <c r="Q21" s="191" t="s">
        <v>73</v>
      </c>
      <c r="R21" s="191"/>
      <c r="S21" s="73" t="s">
        <v>488</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2115</v>
      </c>
      <c r="F25" s="79"/>
      <c r="G25" s="79"/>
      <c r="H25" s="80"/>
      <c r="I25" s="80"/>
      <c r="J25" s="80"/>
      <c r="K25" s="80"/>
      <c r="L25" s="80"/>
      <c r="M25" s="80"/>
      <c r="N25" s="80"/>
      <c r="O25" s="80"/>
      <c r="P25" s="81"/>
      <c r="Q25" s="81"/>
      <c r="R25" s="82" t="s">
        <v>2152</v>
      </c>
      <c r="S25" s="82" t="s">
        <v>71</v>
      </c>
      <c r="T25" s="81"/>
      <c r="U25" s="82" t="s">
        <v>1056</v>
      </c>
      <c r="V25" s="81"/>
      <c r="W25" s="83">
        <f>+IF(ISERR(U25/R25*100),"N/A",ROUND(U25/R25*100,2))</f>
        <v>15.38</v>
      </c>
    </row>
    <row r="26" spans="2:27" ht="26.25" customHeight="1" thickBot="1" x14ac:dyDescent="0.3">
      <c r="B26" s="272" t="s">
        <v>70</v>
      </c>
      <c r="C26" s="273"/>
      <c r="D26" s="273"/>
      <c r="E26" s="84" t="s">
        <v>2115</v>
      </c>
      <c r="F26" s="84"/>
      <c r="G26" s="84"/>
      <c r="H26" s="85"/>
      <c r="I26" s="85"/>
      <c r="J26" s="85"/>
      <c r="K26" s="85"/>
      <c r="L26" s="85"/>
      <c r="M26" s="85"/>
      <c r="N26" s="85"/>
      <c r="O26" s="85"/>
      <c r="P26" s="86"/>
      <c r="Q26" s="86"/>
      <c r="R26" s="87" t="s">
        <v>2152</v>
      </c>
      <c r="S26" s="87" t="s">
        <v>1150</v>
      </c>
      <c r="T26" s="87">
        <f>+IF(ISERR(S26/R26*100),"N/A",ROUND(S26/R26*100,2))</f>
        <v>73.08</v>
      </c>
      <c r="U26" s="87" t="s">
        <v>1056</v>
      </c>
      <c r="V26" s="87">
        <f>+IF(ISERR(U26/S26*100),"N/A",ROUND(U26/S26*100,2))</f>
        <v>21.05</v>
      </c>
      <c r="W26" s="88">
        <f>+IF(ISERR(U26/R26*100),"N/A",ROUND(U26/R26*100,2))</f>
        <v>15.38</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2197</v>
      </c>
      <c r="C28" s="202"/>
      <c r="D28" s="202"/>
      <c r="E28" s="202"/>
      <c r="F28" s="202"/>
      <c r="G28" s="202"/>
      <c r="H28" s="202"/>
      <c r="I28" s="202"/>
      <c r="J28" s="202"/>
      <c r="K28" s="202"/>
      <c r="L28" s="202"/>
      <c r="M28" s="202"/>
      <c r="N28" s="202"/>
      <c r="O28" s="202"/>
      <c r="P28" s="202"/>
      <c r="Q28" s="202"/>
      <c r="R28" s="202"/>
      <c r="S28" s="202"/>
      <c r="T28" s="202"/>
      <c r="U28" s="202"/>
      <c r="V28" s="202"/>
      <c r="W28" s="260"/>
    </row>
    <row r="29" spans="2:27" ht="38.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2191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4"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2192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2133</v>
      </c>
      <c r="D4" s="156" t="s">
        <v>62</v>
      </c>
      <c r="E4" s="156"/>
      <c r="F4" s="156"/>
      <c r="G4" s="156"/>
      <c r="H4" s="157"/>
      <c r="J4" s="158" t="s">
        <v>136</v>
      </c>
      <c r="K4" s="156"/>
      <c r="L4" s="58" t="s">
        <v>2172</v>
      </c>
      <c r="M4" s="159" t="s">
        <v>2171</v>
      </c>
      <c r="N4" s="159"/>
      <c r="O4" s="159"/>
      <c r="P4" s="159"/>
      <c r="Q4" s="160"/>
      <c r="R4" s="59"/>
      <c r="S4" s="161" t="s">
        <v>2189</v>
      </c>
      <c r="T4" s="162"/>
      <c r="U4" s="162"/>
      <c r="V4" s="163" t="s">
        <v>1971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2170</v>
      </c>
      <c r="K8" s="65" t="s">
        <v>2169</v>
      </c>
      <c r="L8" s="65" t="s">
        <v>269</v>
      </c>
      <c r="M8" s="65" t="s">
        <v>2168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56.75" customHeight="1" thickTop="1" thickBot="1" x14ac:dyDescent="0.3">
      <c r="B10" s="66" t="s">
        <v>123</v>
      </c>
      <c r="C10" s="163" t="s">
        <v>2167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2166</v>
      </c>
      <c r="C21" s="190"/>
      <c r="D21" s="190"/>
      <c r="E21" s="190"/>
      <c r="F21" s="190"/>
      <c r="G21" s="190"/>
      <c r="H21" s="190"/>
      <c r="I21" s="190"/>
      <c r="J21" s="190"/>
      <c r="K21" s="190"/>
      <c r="L21" s="190"/>
      <c r="M21" s="191" t="s">
        <v>2116</v>
      </c>
      <c r="N21" s="191"/>
      <c r="O21" s="191" t="s">
        <v>76</v>
      </c>
      <c r="P21" s="191"/>
      <c r="Q21" s="191" t="s">
        <v>73</v>
      </c>
      <c r="R21" s="191"/>
      <c r="S21" s="73" t="s">
        <v>488</v>
      </c>
      <c r="T21" s="73" t="s">
        <v>152</v>
      </c>
      <c r="U21" s="73" t="s">
        <v>152</v>
      </c>
      <c r="V21" s="73" t="str">
        <f t="shared" ref="V21:V27" si="0">+IF(ISERR(U21/T21*100),"N/A",ROUND(U21/T21*100,2))</f>
        <v>N/A</v>
      </c>
      <c r="W21" s="74" t="str">
        <f t="shared" ref="W21:W27" si="1">+IF(ISERR(U21/S21*100),"N/A",ROUND(U21/S21*100,2))</f>
        <v>N/A</v>
      </c>
    </row>
    <row r="22" spans="2:27" ht="56.25" customHeight="1" x14ac:dyDescent="0.25">
      <c r="B22" s="279" t="s">
        <v>2165</v>
      </c>
      <c r="C22" s="190"/>
      <c r="D22" s="190"/>
      <c r="E22" s="190"/>
      <c r="F22" s="190"/>
      <c r="G22" s="190"/>
      <c r="H22" s="190"/>
      <c r="I22" s="190"/>
      <c r="J22" s="190"/>
      <c r="K22" s="190"/>
      <c r="L22" s="190"/>
      <c r="M22" s="191" t="s">
        <v>2116</v>
      </c>
      <c r="N22" s="191"/>
      <c r="O22" s="191" t="s">
        <v>76</v>
      </c>
      <c r="P22" s="191"/>
      <c r="Q22" s="191" t="s">
        <v>73</v>
      </c>
      <c r="R22" s="191"/>
      <c r="S22" s="73" t="s">
        <v>1530</v>
      </c>
      <c r="T22" s="73" t="s">
        <v>152</v>
      </c>
      <c r="U22" s="73" t="s">
        <v>152</v>
      </c>
      <c r="V22" s="73" t="str">
        <f t="shared" si="0"/>
        <v>N/A</v>
      </c>
      <c r="W22" s="74" t="str">
        <f t="shared" si="1"/>
        <v>N/A</v>
      </c>
    </row>
    <row r="23" spans="2:27" ht="56.25" customHeight="1" x14ac:dyDescent="0.25">
      <c r="B23" s="279" t="s">
        <v>2164</v>
      </c>
      <c r="C23" s="190"/>
      <c r="D23" s="190"/>
      <c r="E23" s="190"/>
      <c r="F23" s="190"/>
      <c r="G23" s="190"/>
      <c r="H23" s="190"/>
      <c r="I23" s="190"/>
      <c r="J23" s="190"/>
      <c r="K23" s="190"/>
      <c r="L23" s="190"/>
      <c r="M23" s="191" t="s">
        <v>2116</v>
      </c>
      <c r="N23" s="191"/>
      <c r="O23" s="191" t="s">
        <v>76</v>
      </c>
      <c r="P23" s="191"/>
      <c r="Q23" s="191" t="s">
        <v>73</v>
      </c>
      <c r="R23" s="191"/>
      <c r="S23" s="73" t="s">
        <v>422</v>
      </c>
      <c r="T23" s="73" t="s">
        <v>152</v>
      </c>
      <c r="U23" s="73" t="s">
        <v>152</v>
      </c>
      <c r="V23" s="73" t="str">
        <f t="shared" si="0"/>
        <v>N/A</v>
      </c>
      <c r="W23" s="74" t="str">
        <f t="shared" si="1"/>
        <v>N/A</v>
      </c>
    </row>
    <row r="24" spans="2:27" ht="56.25" customHeight="1" x14ac:dyDescent="0.25">
      <c r="B24" s="279" t="s">
        <v>2163</v>
      </c>
      <c r="C24" s="190"/>
      <c r="D24" s="190"/>
      <c r="E24" s="190"/>
      <c r="F24" s="190"/>
      <c r="G24" s="190"/>
      <c r="H24" s="190"/>
      <c r="I24" s="190"/>
      <c r="J24" s="190"/>
      <c r="K24" s="190"/>
      <c r="L24" s="190"/>
      <c r="M24" s="191" t="s">
        <v>2116</v>
      </c>
      <c r="N24" s="191"/>
      <c r="O24" s="191" t="s">
        <v>76</v>
      </c>
      <c r="P24" s="191"/>
      <c r="Q24" s="191" t="s">
        <v>73</v>
      </c>
      <c r="R24" s="191"/>
      <c r="S24" s="73" t="s">
        <v>488</v>
      </c>
      <c r="T24" s="73" t="s">
        <v>152</v>
      </c>
      <c r="U24" s="73" t="s">
        <v>152</v>
      </c>
      <c r="V24" s="73" t="str">
        <f t="shared" si="0"/>
        <v>N/A</v>
      </c>
      <c r="W24" s="74" t="str">
        <f t="shared" si="1"/>
        <v>N/A</v>
      </c>
    </row>
    <row r="25" spans="2:27" ht="56.25" customHeight="1" x14ac:dyDescent="0.25">
      <c r="B25" s="279" t="s">
        <v>2162</v>
      </c>
      <c r="C25" s="190"/>
      <c r="D25" s="190"/>
      <c r="E25" s="190"/>
      <c r="F25" s="190"/>
      <c r="G25" s="190"/>
      <c r="H25" s="190"/>
      <c r="I25" s="190"/>
      <c r="J25" s="190"/>
      <c r="K25" s="190"/>
      <c r="L25" s="190"/>
      <c r="M25" s="191" t="s">
        <v>2116</v>
      </c>
      <c r="N25" s="191"/>
      <c r="O25" s="191" t="s">
        <v>76</v>
      </c>
      <c r="P25" s="191"/>
      <c r="Q25" s="191" t="s">
        <v>73</v>
      </c>
      <c r="R25" s="191"/>
      <c r="S25" s="73" t="s">
        <v>84</v>
      </c>
      <c r="T25" s="73" t="s">
        <v>152</v>
      </c>
      <c r="U25" s="73" t="s">
        <v>152</v>
      </c>
      <c r="V25" s="73" t="str">
        <f t="shared" si="0"/>
        <v>N/A</v>
      </c>
      <c r="W25" s="74" t="str">
        <f t="shared" si="1"/>
        <v>N/A</v>
      </c>
    </row>
    <row r="26" spans="2:27" ht="56.25" customHeight="1" x14ac:dyDescent="0.25">
      <c r="B26" s="279" t="s">
        <v>2161</v>
      </c>
      <c r="C26" s="190"/>
      <c r="D26" s="190"/>
      <c r="E26" s="190"/>
      <c r="F26" s="190"/>
      <c r="G26" s="190"/>
      <c r="H26" s="190"/>
      <c r="I26" s="190"/>
      <c r="J26" s="190"/>
      <c r="K26" s="190"/>
      <c r="L26" s="190"/>
      <c r="M26" s="191" t="s">
        <v>2116</v>
      </c>
      <c r="N26" s="191"/>
      <c r="O26" s="191" t="s">
        <v>76</v>
      </c>
      <c r="P26" s="191"/>
      <c r="Q26" s="191" t="s">
        <v>73</v>
      </c>
      <c r="R26" s="191"/>
      <c r="S26" s="73" t="s">
        <v>895</v>
      </c>
      <c r="T26" s="73" t="s">
        <v>152</v>
      </c>
      <c r="U26" s="73" t="s">
        <v>152</v>
      </c>
      <c r="V26" s="73" t="str">
        <f t="shared" si="0"/>
        <v>N/A</v>
      </c>
      <c r="W26" s="74" t="str">
        <f t="shared" si="1"/>
        <v>N/A</v>
      </c>
    </row>
    <row r="27" spans="2:27" ht="56.25" customHeight="1" thickBot="1" x14ac:dyDescent="0.3">
      <c r="B27" s="279" t="s">
        <v>2160</v>
      </c>
      <c r="C27" s="190"/>
      <c r="D27" s="190"/>
      <c r="E27" s="190"/>
      <c r="F27" s="190"/>
      <c r="G27" s="190"/>
      <c r="H27" s="190"/>
      <c r="I27" s="190"/>
      <c r="J27" s="190"/>
      <c r="K27" s="190"/>
      <c r="L27" s="190"/>
      <c r="M27" s="191" t="s">
        <v>2116</v>
      </c>
      <c r="N27" s="191"/>
      <c r="O27" s="191" t="s">
        <v>76</v>
      </c>
      <c r="P27" s="191"/>
      <c r="Q27" s="191" t="s">
        <v>73</v>
      </c>
      <c r="R27" s="191"/>
      <c r="S27" s="73" t="s">
        <v>1520</v>
      </c>
      <c r="T27" s="73" t="s">
        <v>152</v>
      </c>
      <c r="U27" s="73" t="s">
        <v>152</v>
      </c>
      <c r="V27" s="73" t="str">
        <f t="shared" si="0"/>
        <v>N/A</v>
      </c>
      <c r="W27" s="74" t="str">
        <f t="shared" si="1"/>
        <v>N/A</v>
      </c>
    </row>
    <row r="28" spans="2:27" ht="21.75" customHeight="1" thickTop="1" thickBot="1" x14ac:dyDescent="0.3">
      <c r="B28" s="53" t="s">
        <v>81</v>
      </c>
      <c r="C28" s="54"/>
      <c r="D28" s="54"/>
      <c r="E28" s="54"/>
      <c r="F28" s="54"/>
      <c r="G28" s="54"/>
      <c r="H28" s="55"/>
      <c r="I28" s="55"/>
      <c r="J28" s="55"/>
      <c r="K28" s="55"/>
      <c r="L28" s="55"/>
      <c r="M28" s="55"/>
      <c r="N28" s="55"/>
      <c r="O28" s="55"/>
      <c r="P28" s="55"/>
      <c r="Q28" s="55"/>
      <c r="R28" s="55"/>
      <c r="S28" s="55"/>
      <c r="T28" s="55"/>
      <c r="U28" s="55"/>
      <c r="V28" s="55"/>
      <c r="W28" s="56"/>
      <c r="X28" s="64"/>
    </row>
    <row r="29" spans="2:27" ht="29.25" customHeight="1" thickTop="1" thickBot="1" x14ac:dyDescent="0.3">
      <c r="B29" s="266" t="s">
        <v>2487</v>
      </c>
      <c r="C29" s="196"/>
      <c r="D29" s="196"/>
      <c r="E29" s="196"/>
      <c r="F29" s="196"/>
      <c r="G29" s="196"/>
      <c r="H29" s="196"/>
      <c r="I29" s="196"/>
      <c r="J29" s="196"/>
      <c r="K29" s="196"/>
      <c r="L29" s="196"/>
      <c r="M29" s="196"/>
      <c r="N29" s="196"/>
      <c r="O29" s="196"/>
      <c r="P29" s="196"/>
      <c r="Q29" s="197"/>
      <c r="R29" s="75" t="s">
        <v>80</v>
      </c>
      <c r="S29" s="179" t="s">
        <v>79</v>
      </c>
      <c r="T29" s="179"/>
      <c r="U29" s="76" t="s">
        <v>78</v>
      </c>
      <c r="V29" s="178" t="s">
        <v>77</v>
      </c>
      <c r="W29" s="270"/>
    </row>
    <row r="30" spans="2:27" ht="30.75" customHeight="1" thickBot="1" x14ac:dyDescent="0.3">
      <c r="B30" s="267"/>
      <c r="C30" s="268"/>
      <c r="D30" s="268"/>
      <c r="E30" s="268"/>
      <c r="F30" s="268"/>
      <c r="G30" s="268"/>
      <c r="H30" s="268"/>
      <c r="I30" s="268"/>
      <c r="J30" s="268"/>
      <c r="K30" s="268"/>
      <c r="L30" s="268"/>
      <c r="M30" s="268"/>
      <c r="N30" s="268"/>
      <c r="O30" s="268"/>
      <c r="P30" s="268"/>
      <c r="Q30" s="269"/>
      <c r="R30" s="77" t="s">
        <v>75</v>
      </c>
      <c r="S30" s="77" t="s">
        <v>75</v>
      </c>
      <c r="T30" s="77" t="s">
        <v>76</v>
      </c>
      <c r="U30" s="77" t="s">
        <v>75</v>
      </c>
      <c r="V30" s="77" t="s">
        <v>74</v>
      </c>
      <c r="W30" s="78" t="s">
        <v>73</v>
      </c>
      <c r="Y30" s="64"/>
    </row>
    <row r="31" spans="2:27" ht="23.25" customHeight="1" thickBot="1" x14ac:dyDescent="0.3">
      <c r="B31" s="271" t="s">
        <v>72</v>
      </c>
      <c r="C31" s="211"/>
      <c r="D31" s="211"/>
      <c r="E31" s="79" t="s">
        <v>2115</v>
      </c>
      <c r="F31" s="79"/>
      <c r="G31" s="79"/>
      <c r="H31" s="80"/>
      <c r="I31" s="80"/>
      <c r="J31" s="80"/>
      <c r="K31" s="80"/>
      <c r="L31" s="80"/>
      <c r="M31" s="80"/>
      <c r="N31" s="80"/>
      <c r="O31" s="80"/>
      <c r="P31" s="81"/>
      <c r="Q31" s="81"/>
      <c r="R31" s="82" t="s">
        <v>2152</v>
      </c>
      <c r="S31" s="82" t="s">
        <v>71</v>
      </c>
      <c r="T31" s="81"/>
      <c r="U31" s="82" t="s">
        <v>757</v>
      </c>
      <c r="V31" s="81"/>
      <c r="W31" s="83">
        <f>+IF(ISERR(U31/R31*100),"N/A",ROUND(U31/R31*100,2))</f>
        <v>17.309999999999999</v>
      </c>
    </row>
    <row r="32" spans="2:27" ht="26.25" customHeight="1" thickBot="1" x14ac:dyDescent="0.3">
      <c r="B32" s="272" t="s">
        <v>70</v>
      </c>
      <c r="C32" s="273"/>
      <c r="D32" s="273"/>
      <c r="E32" s="84" t="s">
        <v>2115</v>
      </c>
      <c r="F32" s="84"/>
      <c r="G32" s="84"/>
      <c r="H32" s="85"/>
      <c r="I32" s="85"/>
      <c r="J32" s="85"/>
      <c r="K32" s="85"/>
      <c r="L32" s="85"/>
      <c r="M32" s="85"/>
      <c r="N32" s="85"/>
      <c r="O32" s="85"/>
      <c r="P32" s="86"/>
      <c r="Q32" s="86"/>
      <c r="R32" s="87" t="s">
        <v>2152</v>
      </c>
      <c r="S32" s="87" t="s">
        <v>1150</v>
      </c>
      <c r="T32" s="87">
        <f>+IF(ISERR(S32/R32*100),"N/A",ROUND(S32/R32*100,2))</f>
        <v>73.08</v>
      </c>
      <c r="U32" s="87" t="s">
        <v>757</v>
      </c>
      <c r="V32" s="87">
        <f>+IF(ISERR(U32/S32*100),"N/A",ROUND(U32/S32*100,2))</f>
        <v>23.68</v>
      </c>
      <c r="W32" s="88">
        <f>+IF(ISERR(U32/R32*100),"N/A",ROUND(U32/R32*100,2))</f>
        <v>17.309999999999999</v>
      </c>
    </row>
    <row r="33" spans="2:23" ht="22.5" customHeight="1" thickTop="1" thickBot="1" x14ac:dyDescent="0.3">
      <c r="B33" s="53" t="s">
        <v>65</v>
      </c>
      <c r="C33" s="54"/>
      <c r="D33" s="54"/>
      <c r="E33" s="54"/>
      <c r="F33" s="54"/>
      <c r="G33" s="54"/>
      <c r="H33" s="55"/>
      <c r="I33" s="55"/>
      <c r="J33" s="55"/>
      <c r="K33" s="55"/>
      <c r="L33" s="55"/>
      <c r="M33" s="55"/>
      <c r="N33" s="55"/>
      <c r="O33" s="55"/>
      <c r="P33" s="55"/>
      <c r="Q33" s="55"/>
      <c r="R33" s="55"/>
      <c r="S33" s="55"/>
      <c r="T33" s="55"/>
      <c r="U33" s="55"/>
      <c r="V33" s="55"/>
      <c r="W33" s="56"/>
    </row>
    <row r="34" spans="2:23" ht="37.5" customHeight="1" thickTop="1" x14ac:dyDescent="0.25">
      <c r="B34" s="259" t="s">
        <v>2196</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53"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2191</v>
      </c>
      <c r="C36" s="202"/>
      <c r="D36" s="202"/>
      <c r="E36" s="202"/>
      <c r="F36" s="202"/>
      <c r="G36" s="202"/>
      <c r="H36" s="202"/>
      <c r="I36" s="202"/>
      <c r="J36" s="202"/>
      <c r="K36" s="202"/>
      <c r="L36" s="202"/>
      <c r="M36" s="202"/>
      <c r="N36" s="202"/>
      <c r="O36" s="202"/>
      <c r="P36" s="202"/>
      <c r="Q36" s="202"/>
      <c r="R36" s="202"/>
      <c r="S36" s="202"/>
      <c r="T36" s="202"/>
      <c r="U36" s="202"/>
      <c r="V36" s="202"/>
      <c r="W36" s="260"/>
    </row>
    <row r="37" spans="2:23" ht="27" customHeight="1" thickBot="1" x14ac:dyDescent="0.3">
      <c r="B37" s="261"/>
      <c r="C37" s="205"/>
      <c r="D37" s="205"/>
      <c r="E37" s="205"/>
      <c r="F37" s="205"/>
      <c r="G37" s="205"/>
      <c r="H37" s="205"/>
      <c r="I37" s="205"/>
      <c r="J37" s="205"/>
      <c r="K37" s="205"/>
      <c r="L37" s="205"/>
      <c r="M37" s="205"/>
      <c r="N37" s="205"/>
      <c r="O37" s="205"/>
      <c r="P37" s="205"/>
      <c r="Q37" s="205"/>
      <c r="R37" s="205"/>
      <c r="S37" s="205"/>
      <c r="T37" s="205"/>
      <c r="U37" s="205"/>
      <c r="V37" s="205"/>
      <c r="W37" s="262"/>
    </row>
    <row r="38" spans="2:23" ht="37.5" customHeight="1" thickTop="1" x14ac:dyDescent="0.25">
      <c r="B38" s="259" t="s">
        <v>2192</v>
      </c>
      <c r="C38" s="202"/>
      <c r="D38" s="202"/>
      <c r="E38" s="202"/>
      <c r="F38" s="202"/>
      <c r="G38" s="202"/>
      <c r="H38" s="202"/>
      <c r="I38" s="202"/>
      <c r="J38" s="202"/>
      <c r="K38" s="202"/>
      <c r="L38" s="202"/>
      <c r="M38" s="202"/>
      <c r="N38" s="202"/>
      <c r="O38" s="202"/>
      <c r="P38" s="202"/>
      <c r="Q38" s="202"/>
      <c r="R38" s="202"/>
      <c r="S38" s="202"/>
      <c r="T38" s="202"/>
      <c r="U38" s="202"/>
      <c r="V38" s="202"/>
      <c r="W38" s="260"/>
    </row>
    <row r="39" spans="2:23" ht="22.5" customHeight="1" thickBot="1" x14ac:dyDescent="0.3">
      <c r="B39" s="263"/>
      <c r="C39" s="264"/>
      <c r="D39" s="264"/>
      <c r="E39" s="264"/>
      <c r="F39" s="264"/>
      <c r="G39" s="264"/>
      <c r="H39" s="264"/>
      <c r="I39" s="264"/>
      <c r="J39" s="264"/>
      <c r="K39" s="264"/>
      <c r="L39" s="264"/>
      <c r="M39" s="264"/>
      <c r="N39" s="264"/>
      <c r="O39" s="264"/>
      <c r="P39" s="264"/>
      <c r="Q39" s="264"/>
      <c r="R39" s="264"/>
      <c r="S39" s="264"/>
      <c r="T39" s="264"/>
      <c r="U39" s="264"/>
      <c r="V39" s="264"/>
      <c r="W39" s="26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9" customHeight="1" thickTop="1" thickBot="1" x14ac:dyDescent="0.3">
      <c r="B4" s="57" t="s">
        <v>10</v>
      </c>
      <c r="C4" s="58" t="s">
        <v>2133</v>
      </c>
      <c r="D4" s="156" t="s">
        <v>62</v>
      </c>
      <c r="E4" s="156"/>
      <c r="F4" s="156"/>
      <c r="G4" s="156"/>
      <c r="H4" s="157"/>
      <c r="J4" s="158" t="s">
        <v>136</v>
      </c>
      <c r="K4" s="156"/>
      <c r="L4" s="58" t="s">
        <v>2176</v>
      </c>
      <c r="M4" s="159" t="s">
        <v>2175</v>
      </c>
      <c r="N4" s="159"/>
      <c r="O4" s="159"/>
      <c r="P4" s="159"/>
      <c r="Q4" s="160"/>
      <c r="R4" s="59"/>
      <c r="S4" s="161" t="s">
        <v>2189</v>
      </c>
      <c r="T4" s="162"/>
      <c r="U4" s="162"/>
      <c r="V4" s="163" t="s">
        <v>167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256</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28.25" customHeight="1" thickTop="1" thickBot="1" x14ac:dyDescent="0.3">
      <c r="B10" s="66" t="s">
        <v>123</v>
      </c>
      <c r="C10" s="163" t="s">
        <v>2174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2173</v>
      </c>
      <c r="C21" s="190"/>
      <c r="D21" s="190"/>
      <c r="E21" s="190"/>
      <c r="F21" s="190"/>
      <c r="G21" s="190"/>
      <c r="H21" s="190"/>
      <c r="I21" s="190"/>
      <c r="J21" s="190"/>
      <c r="K21" s="190"/>
      <c r="L21" s="190"/>
      <c r="M21" s="191" t="s">
        <v>2116</v>
      </c>
      <c r="N21" s="191"/>
      <c r="O21" s="191" t="s">
        <v>76</v>
      </c>
      <c r="P21" s="191"/>
      <c r="Q21" s="191" t="s">
        <v>73</v>
      </c>
      <c r="R21" s="191"/>
      <c r="S21" s="73" t="s">
        <v>348</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2115</v>
      </c>
      <c r="F25" s="79"/>
      <c r="G25" s="79"/>
      <c r="H25" s="80"/>
      <c r="I25" s="80"/>
      <c r="J25" s="80"/>
      <c r="K25" s="80"/>
      <c r="L25" s="80"/>
      <c r="M25" s="80"/>
      <c r="N25" s="80"/>
      <c r="O25" s="80"/>
      <c r="P25" s="81"/>
      <c r="Q25" s="81"/>
      <c r="R25" s="82" t="s">
        <v>757</v>
      </c>
      <c r="S25" s="82" t="s">
        <v>71</v>
      </c>
      <c r="T25" s="81"/>
      <c r="U25" s="82" t="s">
        <v>167</v>
      </c>
      <c r="V25" s="81"/>
      <c r="W25" s="83">
        <f>+IF(ISERR(U25/R25*100),"N/A",ROUND(U25/R25*100,2))</f>
        <v>0</v>
      </c>
    </row>
    <row r="26" spans="2:27" ht="26.25" customHeight="1" thickBot="1" x14ac:dyDescent="0.3">
      <c r="B26" s="272" t="s">
        <v>70</v>
      </c>
      <c r="C26" s="273"/>
      <c r="D26" s="273"/>
      <c r="E26" s="84" t="s">
        <v>2115</v>
      </c>
      <c r="F26" s="84"/>
      <c r="G26" s="84"/>
      <c r="H26" s="85"/>
      <c r="I26" s="85"/>
      <c r="J26" s="85"/>
      <c r="K26" s="85"/>
      <c r="L26" s="85"/>
      <c r="M26" s="85"/>
      <c r="N26" s="85"/>
      <c r="O26" s="85"/>
      <c r="P26" s="86"/>
      <c r="Q26" s="86"/>
      <c r="R26" s="87" t="s">
        <v>757</v>
      </c>
      <c r="S26" s="87" t="s">
        <v>1056</v>
      </c>
      <c r="T26" s="87">
        <f>+IF(ISERR(S26/R26*100),"N/A",ROUND(S26/R26*100,2))</f>
        <v>88.89</v>
      </c>
      <c r="U26" s="87" t="s">
        <v>167</v>
      </c>
      <c r="V26" s="87">
        <f>+IF(ISERR(U26/S26*100),"N/A",ROUND(U26/S26*100,2))</f>
        <v>0</v>
      </c>
      <c r="W26" s="88">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2194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38.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2195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6.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2192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256</v>
      </c>
      <c r="D4" s="156" t="s">
        <v>33</v>
      </c>
      <c r="E4" s="156"/>
      <c r="F4" s="156"/>
      <c r="G4" s="156"/>
      <c r="H4" s="157"/>
      <c r="J4" s="158" t="s">
        <v>136</v>
      </c>
      <c r="K4" s="156"/>
      <c r="L4" s="58" t="s">
        <v>272</v>
      </c>
      <c r="M4" s="159" t="s">
        <v>271</v>
      </c>
      <c r="N4" s="159"/>
      <c r="O4" s="159"/>
      <c r="P4" s="159"/>
      <c r="Q4" s="160"/>
      <c r="R4" s="59"/>
      <c r="S4" s="161" t="s">
        <v>2189</v>
      </c>
      <c r="T4" s="162"/>
      <c r="U4" s="162"/>
      <c r="V4" s="163" t="s">
        <v>259</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263</v>
      </c>
      <c r="D6" s="167" t="s">
        <v>270</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269</v>
      </c>
      <c r="K8" s="65" t="s">
        <v>268</v>
      </c>
      <c r="L8" s="65" t="s">
        <v>267</v>
      </c>
      <c r="M8" s="65" t="s">
        <v>266</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66.75" customHeight="1" thickTop="1" thickBot="1" x14ac:dyDescent="0.3">
      <c r="B10" s="66" t="s">
        <v>123</v>
      </c>
      <c r="C10" s="163" t="s">
        <v>265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247</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thickBot="1" x14ac:dyDescent="0.3">
      <c r="B21" s="189" t="s">
        <v>264</v>
      </c>
      <c r="C21" s="190"/>
      <c r="D21" s="190"/>
      <c r="E21" s="190"/>
      <c r="F21" s="190"/>
      <c r="G21" s="190"/>
      <c r="H21" s="190"/>
      <c r="I21" s="190"/>
      <c r="J21" s="190"/>
      <c r="K21" s="190"/>
      <c r="L21" s="190"/>
      <c r="M21" s="191" t="s">
        <v>263</v>
      </c>
      <c r="N21" s="191"/>
      <c r="O21" s="191" t="s">
        <v>262</v>
      </c>
      <c r="P21" s="191"/>
      <c r="Q21" s="191" t="s">
        <v>85</v>
      </c>
      <c r="R21" s="191"/>
      <c r="S21" s="73" t="s">
        <v>84</v>
      </c>
      <c r="T21" s="73" t="s">
        <v>93</v>
      </c>
      <c r="U21" s="73" t="s">
        <v>261</v>
      </c>
      <c r="V21" s="73">
        <f>+IF(ISERR(U21/T21*100),"N/A",ROUND(U21/T21*100,2))</f>
        <v>308.13</v>
      </c>
      <c r="W21" s="92">
        <f>+IF(ISERR(U21/S21*100),"N/A",ROUND(U21/S21*100,2))</f>
        <v>231.1</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195"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180"/>
    </row>
    <row r="24" spans="2:27" ht="30.75" customHeight="1" thickBot="1" x14ac:dyDescent="0.3">
      <c r="B24" s="198"/>
      <c r="C24" s="199"/>
      <c r="D24" s="199"/>
      <c r="E24" s="199"/>
      <c r="F24" s="199"/>
      <c r="G24" s="199"/>
      <c r="H24" s="199"/>
      <c r="I24" s="199"/>
      <c r="J24" s="199"/>
      <c r="K24" s="199"/>
      <c r="L24" s="199"/>
      <c r="M24" s="199"/>
      <c r="N24" s="199"/>
      <c r="O24" s="199"/>
      <c r="P24" s="199"/>
      <c r="Q24" s="200"/>
      <c r="R24" s="93" t="s">
        <v>75</v>
      </c>
      <c r="S24" s="93" t="s">
        <v>75</v>
      </c>
      <c r="T24" s="93" t="s">
        <v>76</v>
      </c>
      <c r="U24" s="93" t="s">
        <v>75</v>
      </c>
      <c r="V24" s="93" t="s">
        <v>74</v>
      </c>
      <c r="W24" s="94" t="s">
        <v>73</v>
      </c>
      <c r="Y24" s="64"/>
    </row>
    <row r="25" spans="2:27" ht="23.25" customHeight="1" thickBot="1" x14ac:dyDescent="0.3">
      <c r="B25" s="210" t="s">
        <v>72</v>
      </c>
      <c r="C25" s="211"/>
      <c r="D25" s="211"/>
      <c r="E25" s="79" t="s">
        <v>260</v>
      </c>
      <c r="F25" s="79"/>
      <c r="G25" s="79"/>
      <c r="H25" s="80"/>
      <c r="I25" s="80"/>
      <c r="J25" s="80"/>
      <c r="K25" s="80"/>
      <c r="L25" s="80"/>
      <c r="M25" s="80"/>
      <c r="N25" s="80"/>
      <c r="O25" s="80"/>
      <c r="P25" s="81"/>
      <c r="Q25" s="81"/>
      <c r="R25" s="82" t="s">
        <v>259</v>
      </c>
      <c r="S25" s="82" t="s">
        <v>71</v>
      </c>
      <c r="T25" s="81"/>
      <c r="U25" s="82" t="s">
        <v>257</v>
      </c>
      <c r="V25" s="81"/>
      <c r="W25" s="95">
        <f>+IF(ISERR(U25/R25*100),"N/A",ROUND(U25/R25*100,2))</f>
        <v>41.25</v>
      </c>
    </row>
    <row r="26" spans="2:27" ht="26.25" customHeight="1" thickBot="1" x14ac:dyDescent="0.3">
      <c r="B26" s="212" t="s">
        <v>70</v>
      </c>
      <c r="C26" s="213"/>
      <c r="D26" s="213"/>
      <c r="E26" s="96" t="s">
        <v>260</v>
      </c>
      <c r="F26" s="96"/>
      <c r="G26" s="96"/>
      <c r="H26" s="97"/>
      <c r="I26" s="97"/>
      <c r="J26" s="97"/>
      <c r="K26" s="97"/>
      <c r="L26" s="97"/>
      <c r="M26" s="97"/>
      <c r="N26" s="97"/>
      <c r="O26" s="97"/>
      <c r="P26" s="98"/>
      <c r="Q26" s="98"/>
      <c r="R26" s="99" t="s">
        <v>259</v>
      </c>
      <c r="S26" s="99" t="s">
        <v>258</v>
      </c>
      <c r="T26" s="99">
        <f>+IF(ISERR(S26/R26*100),"N/A",ROUND(S26/R26*100,2))</f>
        <v>43.75</v>
      </c>
      <c r="U26" s="99" t="s">
        <v>257</v>
      </c>
      <c r="V26" s="99">
        <f>+IF(ISERR(U26/S26*100),"N/A",ROUND(U26/S26*100,2))</f>
        <v>94.29</v>
      </c>
      <c r="W26" s="100">
        <f>+IF(ISERR(U26/R26*100),"N/A",ROUND(U26/R26*100,2))</f>
        <v>41.25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01" t="s">
        <v>2459</v>
      </c>
      <c r="C28" s="202"/>
      <c r="D28" s="202"/>
      <c r="E28" s="202"/>
      <c r="F28" s="202"/>
      <c r="G28" s="202"/>
      <c r="H28" s="202"/>
      <c r="I28" s="202"/>
      <c r="J28" s="202"/>
      <c r="K28" s="202"/>
      <c r="L28" s="202"/>
      <c r="M28" s="202"/>
      <c r="N28" s="202"/>
      <c r="O28" s="202"/>
      <c r="P28" s="202"/>
      <c r="Q28" s="202"/>
      <c r="R28" s="202"/>
      <c r="S28" s="202"/>
      <c r="T28" s="202"/>
      <c r="U28" s="202"/>
      <c r="V28" s="202"/>
      <c r="W28" s="203"/>
    </row>
    <row r="29" spans="2:27" ht="64.5" customHeight="1" thickBot="1" x14ac:dyDescent="0.3">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5">
      <c r="B30" s="201" t="s">
        <v>2460</v>
      </c>
      <c r="C30" s="202"/>
      <c r="D30" s="202"/>
      <c r="E30" s="202"/>
      <c r="F30" s="202"/>
      <c r="G30" s="202"/>
      <c r="H30" s="202"/>
      <c r="I30" s="202"/>
      <c r="J30" s="202"/>
      <c r="K30" s="202"/>
      <c r="L30" s="202"/>
      <c r="M30" s="202"/>
      <c r="N30" s="202"/>
      <c r="O30" s="202"/>
      <c r="P30" s="202"/>
      <c r="Q30" s="202"/>
      <c r="R30" s="202"/>
      <c r="S30" s="202"/>
      <c r="T30" s="202"/>
      <c r="U30" s="202"/>
      <c r="V30" s="202"/>
      <c r="W30" s="203"/>
    </row>
    <row r="31" spans="2:27" ht="50.2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2461</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8" customHeight="1" thickBot="1" x14ac:dyDescent="0.3">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2133</v>
      </c>
      <c r="D4" s="156" t="s">
        <v>62</v>
      </c>
      <c r="E4" s="156"/>
      <c r="F4" s="156"/>
      <c r="G4" s="156"/>
      <c r="H4" s="157"/>
      <c r="J4" s="158" t="s">
        <v>136</v>
      </c>
      <c r="K4" s="156"/>
      <c r="L4" s="58" t="s">
        <v>272</v>
      </c>
      <c r="M4" s="159" t="s">
        <v>271</v>
      </c>
      <c r="N4" s="159"/>
      <c r="O4" s="159"/>
      <c r="P4" s="159"/>
      <c r="Q4" s="160"/>
      <c r="R4" s="59"/>
      <c r="S4" s="161" t="s">
        <v>2189</v>
      </c>
      <c r="T4" s="162"/>
      <c r="U4" s="162"/>
      <c r="V4" s="163" t="s">
        <v>167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1796</v>
      </c>
      <c r="K8" s="65" t="s">
        <v>2182</v>
      </c>
      <c r="L8" s="65" t="s">
        <v>2181</v>
      </c>
      <c r="M8" s="65" t="s">
        <v>2180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49.25" customHeight="1" thickTop="1" thickBot="1" x14ac:dyDescent="0.3">
      <c r="B10" s="66" t="s">
        <v>123</v>
      </c>
      <c r="C10" s="163" t="s">
        <v>2179</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2178</v>
      </c>
      <c r="C21" s="190"/>
      <c r="D21" s="190"/>
      <c r="E21" s="190"/>
      <c r="F21" s="190"/>
      <c r="G21" s="190"/>
      <c r="H21" s="190"/>
      <c r="I21" s="190"/>
      <c r="J21" s="190"/>
      <c r="K21" s="190"/>
      <c r="L21" s="190"/>
      <c r="M21" s="191" t="s">
        <v>2116</v>
      </c>
      <c r="N21" s="191"/>
      <c r="O21" s="191" t="s">
        <v>76</v>
      </c>
      <c r="P21" s="191"/>
      <c r="Q21" s="191" t="s">
        <v>73</v>
      </c>
      <c r="R21" s="191"/>
      <c r="S21" s="73" t="s">
        <v>353</v>
      </c>
      <c r="T21" s="73" t="s">
        <v>152</v>
      </c>
      <c r="U21" s="73" t="s">
        <v>152</v>
      </c>
      <c r="V21" s="73" t="str">
        <f>+IF(ISERR(U21/T21*100),"N/A",ROUND(U21/T21*100,2))</f>
        <v>N/A</v>
      </c>
      <c r="W21" s="74" t="str">
        <f>+IF(ISERR(U21/S21*100),"N/A",ROUND(U21/S21*100,2))</f>
        <v>N/A</v>
      </c>
    </row>
    <row r="22" spans="2:27" ht="56.25" customHeight="1" thickBot="1" x14ac:dyDescent="0.3">
      <c r="B22" s="279" t="s">
        <v>2177</v>
      </c>
      <c r="C22" s="190"/>
      <c r="D22" s="190"/>
      <c r="E22" s="190"/>
      <c r="F22" s="190"/>
      <c r="G22" s="190"/>
      <c r="H22" s="190"/>
      <c r="I22" s="190"/>
      <c r="J22" s="190"/>
      <c r="K22" s="190"/>
      <c r="L22" s="190"/>
      <c r="M22" s="191" t="s">
        <v>2116</v>
      </c>
      <c r="N22" s="191"/>
      <c r="O22" s="191" t="s">
        <v>76</v>
      </c>
      <c r="P22" s="191"/>
      <c r="Q22" s="191" t="s">
        <v>73</v>
      </c>
      <c r="R22" s="191"/>
      <c r="S22" s="73" t="s">
        <v>84</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2115</v>
      </c>
      <c r="F26" s="79"/>
      <c r="G26" s="79"/>
      <c r="H26" s="80"/>
      <c r="I26" s="80"/>
      <c r="J26" s="80"/>
      <c r="K26" s="80"/>
      <c r="L26" s="80"/>
      <c r="M26" s="80"/>
      <c r="N26" s="80"/>
      <c r="O26" s="80"/>
      <c r="P26" s="81"/>
      <c r="Q26" s="81"/>
      <c r="R26" s="82" t="s">
        <v>757</v>
      </c>
      <c r="S26" s="82" t="s">
        <v>71</v>
      </c>
      <c r="T26" s="81"/>
      <c r="U26" s="82" t="s">
        <v>167</v>
      </c>
      <c r="V26" s="81"/>
      <c r="W26" s="83">
        <f>+IF(ISERR(U26/R26*100),"N/A",ROUND(U26/R26*100,2))</f>
        <v>0</v>
      </c>
    </row>
    <row r="27" spans="2:27" ht="26.25" customHeight="1" thickBot="1" x14ac:dyDescent="0.3">
      <c r="B27" s="272" t="s">
        <v>70</v>
      </c>
      <c r="C27" s="273"/>
      <c r="D27" s="273"/>
      <c r="E27" s="84" t="s">
        <v>2115</v>
      </c>
      <c r="F27" s="84"/>
      <c r="G27" s="84"/>
      <c r="H27" s="85"/>
      <c r="I27" s="85"/>
      <c r="J27" s="85"/>
      <c r="K27" s="85"/>
      <c r="L27" s="85"/>
      <c r="M27" s="85"/>
      <c r="N27" s="85"/>
      <c r="O27" s="85"/>
      <c r="P27" s="86"/>
      <c r="Q27" s="86"/>
      <c r="R27" s="87" t="s">
        <v>757</v>
      </c>
      <c r="S27" s="87" t="s">
        <v>1299</v>
      </c>
      <c r="T27" s="87">
        <f>+IF(ISERR(S27/R27*100),"N/A",ROUND(S27/R27*100,2))</f>
        <v>77.78</v>
      </c>
      <c r="U27" s="87" t="s">
        <v>167</v>
      </c>
      <c r="V27" s="87">
        <f>+IF(ISERR(U27/S27*100),"N/A",ROUND(U27/S27*100,2))</f>
        <v>0</v>
      </c>
      <c r="W27" s="88">
        <f>+IF(ISERR(U27/R27*100),"N/A",ROUND(U27/R27*100,2))</f>
        <v>0</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2193</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93.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2191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2192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75"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2133</v>
      </c>
      <c r="D4" s="156" t="s">
        <v>62</v>
      </c>
      <c r="E4" s="156"/>
      <c r="F4" s="156"/>
      <c r="G4" s="156"/>
      <c r="H4" s="157"/>
      <c r="J4" s="158" t="s">
        <v>136</v>
      </c>
      <c r="K4" s="156"/>
      <c r="L4" s="58" t="s">
        <v>2188</v>
      </c>
      <c r="M4" s="159" t="s">
        <v>2187</v>
      </c>
      <c r="N4" s="159"/>
      <c r="O4" s="159"/>
      <c r="P4" s="159"/>
      <c r="Q4" s="160"/>
      <c r="R4" s="59"/>
      <c r="S4" s="161" t="s">
        <v>2189</v>
      </c>
      <c r="T4" s="162"/>
      <c r="U4" s="162"/>
      <c r="V4" s="163" t="s">
        <v>167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2116</v>
      </c>
      <c r="D6" s="167" t="s">
        <v>2130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1265</v>
      </c>
      <c r="K8" s="65" t="s">
        <v>1265</v>
      </c>
      <c r="L8" s="65" t="s">
        <v>2186</v>
      </c>
      <c r="M8" s="65" t="s">
        <v>2185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65" customHeight="1" thickTop="1" thickBot="1" x14ac:dyDescent="0.3">
      <c r="B10" s="66" t="s">
        <v>123</v>
      </c>
      <c r="C10" s="163" t="s">
        <v>2154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2124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2184</v>
      </c>
      <c r="C21" s="190"/>
      <c r="D21" s="190"/>
      <c r="E21" s="190"/>
      <c r="F21" s="190"/>
      <c r="G21" s="190"/>
      <c r="H21" s="190"/>
      <c r="I21" s="190"/>
      <c r="J21" s="190"/>
      <c r="K21" s="190"/>
      <c r="L21" s="190"/>
      <c r="M21" s="191" t="s">
        <v>2116</v>
      </c>
      <c r="N21" s="191"/>
      <c r="O21" s="191" t="s">
        <v>76</v>
      </c>
      <c r="P21" s="191"/>
      <c r="Q21" s="191" t="s">
        <v>73</v>
      </c>
      <c r="R21" s="191"/>
      <c r="S21" s="73" t="s">
        <v>368</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2115</v>
      </c>
      <c r="F25" s="79"/>
      <c r="G25" s="79"/>
      <c r="H25" s="80"/>
      <c r="I25" s="80"/>
      <c r="J25" s="80"/>
      <c r="K25" s="80"/>
      <c r="L25" s="80"/>
      <c r="M25" s="80"/>
      <c r="N25" s="80"/>
      <c r="O25" s="80"/>
      <c r="P25" s="81"/>
      <c r="Q25" s="81"/>
      <c r="R25" s="82" t="s">
        <v>1356</v>
      </c>
      <c r="S25" s="82" t="s">
        <v>71</v>
      </c>
      <c r="T25" s="81"/>
      <c r="U25" s="82" t="s">
        <v>167</v>
      </c>
      <c r="V25" s="81"/>
      <c r="W25" s="83">
        <f>+IF(ISERR(U25/R25*100),"N/A",ROUND(U25/R25*100,2))</f>
        <v>0</v>
      </c>
    </row>
    <row r="26" spans="2:27" ht="26.25" customHeight="1" thickBot="1" x14ac:dyDescent="0.3">
      <c r="B26" s="272" t="s">
        <v>70</v>
      </c>
      <c r="C26" s="273"/>
      <c r="D26" s="273"/>
      <c r="E26" s="84" t="s">
        <v>2115</v>
      </c>
      <c r="F26" s="84"/>
      <c r="G26" s="84"/>
      <c r="H26" s="85"/>
      <c r="I26" s="85"/>
      <c r="J26" s="85"/>
      <c r="K26" s="85"/>
      <c r="L26" s="85"/>
      <c r="M26" s="85"/>
      <c r="N26" s="85"/>
      <c r="O26" s="85"/>
      <c r="P26" s="86"/>
      <c r="Q26" s="86"/>
      <c r="R26" s="87" t="s">
        <v>1356</v>
      </c>
      <c r="S26" s="87" t="s">
        <v>2183</v>
      </c>
      <c r="T26" s="87">
        <f>+IF(ISERR(S26/R26*100),"N/A",ROUND(S26/R26*100,2))</f>
        <v>83.33</v>
      </c>
      <c r="U26" s="87" t="s">
        <v>167</v>
      </c>
      <c r="V26" s="87">
        <f>+IF(ISERR(U26/S26*100),"N/A",ROUND(U26/S26*100,2))</f>
        <v>0</v>
      </c>
      <c r="W26" s="88">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2190</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2191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2192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256</v>
      </c>
      <c r="D4" s="156" t="s">
        <v>33</v>
      </c>
      <c r="E4" s="156"/>
      <c r="F4" s="156"/>
      <c r="G4" s="156"/>
      <c r="H4" s="157"/>
      <c r="J4" s="158" t="s">
        <v>136</v>
      </c>
      <c r="K4" s="156"/>
      <c r="L4" s="58" t="s">
        <v>284</v>
      </c>
      <c r="M4" s="159" t="s">
        <v>283</v>
      </c>
      <c r="N4" s="159"/>
      <c r="O4" s="159"/>
      <c r="P4" s="159"/>
      <c r="Q4" s="160"/>
      <c r="R4" s="59"/>
      <c r="S4" s="161" t="s">
        <v>2189</v>
      </c>
      <c r="T4" s="162"/>
      <c r="U4" s="162"/>
      <c r="V4" s="163" t="s">
        <v>277</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279</v>
      </c>
      <c r="D6" s="167" t="s">
        <v>282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160</v>
      </c>
      <c r="K8" s="65" t="s">
        <v>160</v>
      </c>
      <c r="L8" s="65" t="s">
        <v>160</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66.75" customHeight="1" thickTop="1" thickBot="1" x14ac:dyDescent="0.3">
      <c r="B10" s="66" t="s">
        <v>123</v>
      </c>
      <c r="C10" s="163" t="s">
        <v>281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247</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thickBot="1" x14ac:dyDescent="0.3">
      <c r="B21" s="189" t="s">
        <v>280</v>
      </c>
      <c r="C21" s="190"/>
      <c r="D21" s="190"/>
      <c r="E21" s="190"/>
      <c r="F21" s="190"/>
      <c r="G21" s="190"/>
      <c r="H21" s="190"/>
      <c r="I21" s="190"/>
      <c r="J21" s="190"/>
      <c r="K21" s="190"/>
      <c r="L21" s="190"/>
      <c r="M21" s="191" t="s">
        <v>279</v>
      </c>
      <c r="N21" s="191"/>
      <c r="O21" s="191" t="s">
        <v>76</v>
      </c>
      <c r="P21" s="191"/>
      <c r="Q21" s="191" t="s">
        <v>85</v>
      </c>
      <c r="R21" s="191"/>
      <c r="S21" s="73" t="s">
        <v>84</v>
      </c>
      <c r="T21" s="73" t="s">
        <v>82</v>
      </c>
      <c r="U21" s="73" t="s">
        <v>278</v>
      </c>
      <c r="V21" s="73">
        <f>+IF(ISERR(U21/T21*100),"N/A",ROUND(U21/T21*100,2))</f>
        <v>107.22</v>
      </c>
      <c r="W21" s="92">
        <f>+IF(ISERR(U21/S21*100),"N/A",ROUND(U21/S21*100,2))</f>
        <v>83.31</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195"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180"/>
    </row>
    <row r="24" spans="2:27" ht="30.75" customHeight="1" thickBot="1" x14ac:dyDescent="0.3">
      <c r="B24" s="198"/>
      <c r="C24" s="199"/>
      <c r="D24" s="199"/>
      <c r="E24" s="199"/>
      <c r="F24" s="199"/>
      <c r="G24" s="199"/>
      <c r="H24" s="199"/>
      <c r="I24" s="199"/>
      <c r="J24" s="199"/>
      <c r="K24" s="199"/>
      <c r="L24" s="199"/>
      <c r="M24" s="199"/>
      <c r="N24" s="199"/>
      <c r="O24" s="199"/>
      <c r="P24" s="199"/>
      <c r="Q24" s="200"/>
      <c r="R24" s="93" t="s">
        <v>75</v>
      </c>
      <c r="S24" s="93" t="s">
        <v>75</v>
      </c>
      <c r="T24" s="93" t="s">
        <v>76</v>
      </c>
      <c r="U24" s="93" t="s">
        <v>75</v>
      </c>
      <c r="V24" s="93" t="s">
        <v>74</v>
      </c>
      <c r="W24" s="94" t="s">
        <v>73</v>
      </c>
      <c r="Y24" s="64"/>
    </row>
    <row r="25" spans="2:27" ht="23.25" customHeight="1" thickBot="1" x14ac:dyDescent="0.3">
      <c r="B25" s="210" t="s">
        <v>72</v>
      </c>
      <c r="C25" s="211"/>
      <c r="D25" s="211"/>
      <c r="E25" s="79" t="s">
        <v>276</v>
      </c>
      <c r="F25" s="79"/>
      <c r="G25" s="79"/>
      <c r="H25" s="80"/>
      <c r="I25" s="80"/>
      <c r="J25" s="80"/>
      <c r="K25" s="80"/>
      <c r="L25" s="80"/>
      <c r="M25" s="80"/>
      <c r="N25" s="80"/>
      <c r="O25" s="80"/>
      <c r="P25" s="81"/>
      <c r="Q25" s="81"/>
      <c r="R25" s="82" t="s">
        <v>277</v>
      </c>
      <c r="S25" s="82" t="s">
        <v>71</v>
      </c>
      <c r="T25" s="81"/>
      <c r="U25" s="82" t="s">
        <v>273</v>
      </c>
      <c r="V25" s="81"/>
      <c r="W25" s="95">
        <f>+IF(ISERR(U25/R25*100),"N/A",ROUND(U25/R25*100,2))</f>
        <v>33</v>
      </c>
    </row>
    <row r="26" spans="2:27" ht="26.25" customHeight="1" thickBot="1" x14ac:dyDescent="0.3">
      <c r="B26" s="212" t="s">
        <v>70</v>
      </c>
      <c r="C26" s="213"/>
      <c r="D26" s="213"/>
      <c r="E26" s="96" t="s">
        <v>276</v>
      </c>
      <c r="F26" s="96"/>
      <c r="G26" s="96"/>
      <c r="H26" s="97"/>
      <c r="I26" s="97"/>
      <c r="J26" s="97"/>
      <c r="K26" s="97"/>
      <c r="L26" s="97"/>
      <c r="M26" s="97"/>
      <c r="N26" s="97"/>
      <c r="O26" s="97"/>
      <c r="P26" s="98"/>
      <c r="Q26" s="98"/>
      <c r="R26" s="99" t="s">
        <v>275</v>
      </c>
      <c r="S26" s="99" t="s">
        <v>274</v>
      </c>
      <c r="T26" s="99">
        <f>+IF(ISERR(S26/R26*100),"N/A",ROUND(S26/R26*100,2))</f>
        <v>29.82</v>
      </c>
      <c r="U26" s="99" t="s">
        <v>273</v>
      </c>
      <c r="V26" s="99">
        <f>+IF(ISERR(U26/S26*100),"N/A",ROUND(U26/S26*100,2))</f>
        <v>97.06</v>
      </c>
      <c r="W26" s="100">
        <f>+IF(ISERR(U26/R26*100),"N/A",ROUND(U26/R26*100,2))</f>
        <v>28.95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01" t="s">
        <v>2456</v>
      </c>
      <c r="C28" s="202"/>
      <c r="D28" s="202"/>
      <c r="E28" s="202"/>
      <c r="F28" s="202"/>
      <c r="G28" s="202"/>
      <c r="H28" s="202"/>
      <c r="I28" s="202"/>
      <c r="J28" s="202"/>
      <c r="K28" s="202"/>
      <c r="L28" s="202"/>
      <c r="M28" s="202"/>
      <c r="N28" s="202"/>
      <c r="O28" s="202"/>
      <c r="P28" s="202"/>
      <c r="Q28" s="202"/>
      <c r="R28" s="202"/>
      <c r="S28" s="202"/>
      <c r="T28" s="202"/>
      <c r="U28" s="202"/>
      <c r="V28" s="202"/>
      <c r="W28" s="203"/>
    </row>
    <row r="29" spans="2:27" ht="75" customHeight="1" thickBot="1" x14ac:dyDescent="0.3">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5">
      <c r="B30" s="201" t="s">
        <v>2457</v>
      </c>
      <c r="C30" s="202"/>
      <c r="D30" s="202"/>
      <c r="E30" s="202"/>
      <c r="F30" s="202"/>
      <c r="G30" s="202"/>
      <c r="H30" s="202"/>
      <c r="I30" s="202"/>
      <c r="J30" s="202"/>
      <c r="K30" s="202"/>
      <c r="L30" s="202"/>
      <c r="M30" s="202"/>
      <c r="N30" s="202"/>
      <c r="O30" s="202"/>
      <c r="P30" s="202"/>
      <c r="Q30" s="202"/>
      <c r="R30" s="202"/>
      <c r="S30" s="202"/>
      <c r="T30" s="202"/>
      <c r="U30" s="202"/>
      <c r="V30" s="202"/>
      <c r="W30" s="203"/>
    </row>
    <row r="31" spans="2:27" ht="47.2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2458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55.5" customHeight="1" thickBot="1" x14ac:dyDescent="0.3">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306</v>
      </c>
      <c r="D4" s="156" t="s">
        <v>34</v>
      </c>
      <c r="E4" s="156"/>
      <c r="F4" s="156"/>
      <c r="G4" s="156"/>
      <c r="H4" s="157"/>
      <c r="J4" s="158" t="s">
        <v>136</v>
      </c>
      <c r="K4" s="156"/>
      <c r="L4" s="58" t="s">
        <v>272</v>
      </c>
      <c r="M4" s="159" t="s">
        <v>271</v>
      </c>
      <c r="N4" s="159"/>
      <c r="O4" s="159"/>
      <c r="P4" s="159"/>
      <c r="Q4" s="160"/>
      <c r="R4" s="59"/>
      <c r="S4" s="161" t="s">
        <v>2189</v>
      </c>
      <c r="T4" s="162"/>
      <c r="U4" s="162"/>
      <c r="V4" s="163" t="s">
        <v>259</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289</v>
      </c>
      <c r="D6" s="167" t="s">
        <v>305</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304</v>
      </c>
      <c r="K8" s="65" t="s">
        <v>303</v>
      </c>
      <c r="L8" s="65" t="s">
        <v>302</v>
      </c>
      <c r="M8" s="65" t="s">
        <v>301</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228" customHeight="1" thickTop="1" thickBot="1" x14ac:dyDescent="0.3">
      <c r="B10" s="66" t="s">
        <v>123</v>
      </c>
      <c r="C10" s="163" t="s">
        <v>300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299</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298</v>
      </c>
      <c r="C21" s="190"/>
      <c r="D21" s="190"/>
      <c r="E21" s="190"/>
      <c r="F21" s="190"/>
      <c r="G21" s="190"/>
      <c r="H21" s="190"/>
      <c r="I21" s="190"/>
      <c r="J21" s="190"/>
      <c r="K21" s="190"/>
      <c r="L21" s="190"/>
      <c r="M21" s="191" t="s">
        <v>289</v>
      </c>
      <c r="N21" s="191"/>
      <c r="O21" s="191" t="s">
        <v>76</v>
      </c>
      <c r="P21" s="191"/>
      <c r="Q21" s="191" t="s">
        <v>221</v>
      </c>
      <c r="R21" s="191"/>
      <c r="S21" s="73" t="s">
        <v>84</v>
      </c>
      <c r="T21" s="73" t="s">
        <v>152</v>
      </c>
      <c r="U21" s="73" t="s">
        <v>152</v>
      </c>
      <c r="V21" s="73" t="str">
        <f>+IF(ISERR(U21/T21*100),"N/A",ROUND(U21/T21*100,2))</f>
        <v>N/A</v>
      </c>
      <c r="W21" s="92" t="str">
        <f>+IF(ISERR(U21/S21*100),"N/A",ROUND(U21/S21*100,2))</f>
        <v>N/A</v>
      </c>
    </row>
    <row r="22" spans="2:27" ht="56.25" customHeight="1" x14ac:dyDescent="0.25">
      <c r="B22" s="189" t="s">
        <v>297</v>
      </c>
      <c r="C22" s="190"/>
      <c r="D22" s="190"/>
      <c r="E22" s="190"/>
      <c r="F22" s="190"/>
      <c r="G22" s="190"/>
      <c r="H22" s="190"/>
      <c r="I22" s="190"/>
      <c r="J22" s="190"/>
      <c r="K22" s="190"/>
      <c r="L22" s="190"/>
      <c r="M22" s="191" t="s">
        <v>289</v>
      </c>
      <c r="N22" s="191"/>
      <c r="O22" s="191" t="s">
        <v>76</v>
      </c>
      <c r="P22" s="191"/>
      <c r="Q22" s="191" t="s">
        <v>221</v>
      </c>
      <c r="R22" s="191"/>
      <c r="S22" s="73" t="s">
        <v>84</v>
      </c>
      <c r="T22" s="73" t="s">
        <v>152</v>
      </c>
      <c r="U22" s="73" t="s">
        <v>152</v>
      </c>
      <c r="V22" s="73" t="str">
        <f>+IF(ISERR(U22/T22*100),"N/A",ROUND(U22/T22*100,2))</f>
        <v>N/A</v>
      </c>
      <c r="W22" s="92" t="str">
        <f>+IF(ISERR(U22/S22*100),"N/A",ROUND(U22/S22*100,2))</f>
        <v>N/A</v>
      </c>
    </row>
    <row r="23" spans="2:27" ht="56.25" customHeight="1" x14ac:dyDescent="0.25">
      <c r="B23" s="189" t="s">
        <v>296</v>
      </c>
      <c r="C23" s="190"/>
      <c r="D23" s="190"/>
      <c r="E23" s="190"/>
      <c r="F23" s="190"/>
      <c r="G23" s="190"/>
      <c r="H23" s="190"/>
      <c r="I23" s="190"/>
      <c r="J23" s="190"/>
      <c r="K23" s="190"/>
      <c r="L23" s="190"/>
      <c r="M23" s="191" t="s">
        <v>289</v>
      </c>
      <c r="N23" s="191"/>
      <c r="O23" s="191" t="s">
        <v>76</v>
      </c>
      <c r="P23" s="191"/>
      <c r="Q23" s="191" t="s">
        <v>85</v>
      </c>
      <c r="R23" s="191"/>
      <c r="S23" s="73" t="s">
        <v>84</v>
      </c>
      <c r="T23" s="73" t="s">
        <v>295</v>
      </c>
      <c r="U23" s="73" t="s">
        <v>294</v>
      </c>
      <c r="V23" s="73">
        <f>+IF(ISERR(U23/T23*100),"N/A",ROUND(U23/T23*100,2))</f>
        <v>136.91999999999999</v>
      </c>
      <c r="W23" s="92">
        <f>+IF(ISERR(U23/S23*100),"N/A",ROUND(U23/S23*100,2))</f>
        <v>89</v>
      </c>
    </row>
    <row r="24" spans="2:27" ht="56.25" customHeight="1" x14ac:dyDescent="0.25">
      <c r="B24" s="189" t="s">
        <v>293</v>
      </c>
      <c r="C24" s="190"/>
      <c r="D24" s="190"/>
      <c r="E24" s="190"/>
      <c r="F24" s="190"/>
      <c r="G24" s="190"/>
      <c r="H24" s="190"/>
      <c r="I24" s="190"/>
      <c r="J24" s="190"/>
      <c r="K24" s="190"/>
      <c r="L24" s="190"/>
      <c r="M24" s="191" t="s">
        <v>289</v>
      </c>
      <c r="N24" s="191"/>
      <c r="O24" s="191" t="s">
        <v>76</v>
      </c>
      <c r="P24" s="191"/>
      <c r="Q24" s="191" t="s">
        <v>85</v>
      </c>
      <c r="R24" s="191"/>
      <c r="S24" s="73" t="s">
        <v>84</v>
      </c>
      <c r="T24" s="73" t="s">
        <v>292</v>
      </c>
      <c r="U24" s="73" t="s">
        <v>291</v>
      </c>
      <c r="V24" s="73">
        <f>+IF(ISERR(U24/T24*100),"N/A",ROUND(U24/T24*100,2))</f>
        <v>58.06</v>
      </c>
      <c r="W24" s="92">
        <f>+IF(ISERR(U24/S24*100),"N/A",ROUND(U24/S24*100,2))</f>
        <v>36</v>
      </c>
    </row>
    <row r="25" spans="2:27" ht="56.25" customHeight="1" thickBot="1" x14ac:dyDescent="0.3">
      <c r="B25" s="189" t="s">
        <v>290</v>
      </c>
      <c r="C25" s="190"/>
      <c r="D25" s="190"/>
      <c r="E25" s="190"/>
      <c r="F25" s="190"/>
      <c r="G25" s="190"/>
      <c r="H25" s="190"/>
      <c r="I25" s="190"/>
      <c r="J25" s="190"/>
      <c r="K25" s="190"/>
      <c r="L25" s="190"/>
      <c r="M25" s="191" t="s">
        <v>289</v>
      </c>
      <c r="N25" s="191"/>
      <c r="O25" s="191" t="s">
        <v>76</v>
      </c>
      <c r="P25" s="191"/>
      <c r="Q25" s="191" t="s">
        <v>85</v>
      </c>
      <c r="R25" s="191"/>
      <c r="S25" s="73" t="s">
        <v>84</v>
      </c>
      <c r="T25" s="73" t="s">
        <v>242</v>
      </c>
      <c r="U25" s="73" t="s">
        <v>242</v>
      </c>
      <c r="V25" s="73">
        <f>+IF(ISERR(U25/T25*100),"N/A",ROUND(U25/T25*100,2))</f>
        <v>100</v>
      </c>
      <c r="W25" s="92">
        <f>+IF(ISERR(U25/S25*100),"N/A",ROUND(U25/S25*100,2))</f>
        <v>69</v>
      </c>
    </row>
    <row r="26" spans="2:27" ht="21.75" customHeight="1" thickTop="1" thickBot="1" x14ac:dyDescent="0.3">
      <c r="B26" s="53" t="s">
        <v>81</v>
      </c>
      <c r="C26" s="54"/>
      <c r="D26" s="54"/>
      <c r="E26" s="54"/>
      <c r="F26" s="54"/>
      <c r="G26" s="54"/>
      <c r="H26" s="55"/>
      <c r="I26" s="55"/>
      <c r="J26" s="55"/>
      <c r="K26" s="55"/>
      <c r="L26" s="55"/>
      <c r="M26" s="55"/>
      <c r="N26" s="55"/>
      <c r="O26" s="55"/>
      <c r="P26" s="55"/>
      <c r="Q26" s="55"/>
      <c r="R26" s="55"/>
      <c r="S26" s="55"/>
      <c r="T26" s="55"/>
      <c r="U26" s="55"/>
      <c r="V26" s="55"/>
      <c r="W26" s="56"/>
      <c r="X26" s="64"/>
    </row>
    <row r="27" spans="2:27" ht="29.25" customHeight="1" thickTop="1" thickBot="1" x14ac:dyDescent="0.3">
      <c r="B27" s="195" t="s">
        <v>2487</v>
      </c>
      <c r="C27" s="196"/>
      <c r="D27" s="196"/>
      <c r="E27" s="196"/>
      <c r="F27" s="196"/>
      <c r="G27" s="196"/>
      <c r="H27" s="196"/>
      <c r="I27" s="196"/>
      <c r="J27" s="196"/>
      <c r="K27" s="196"/>
      <c r="L27" s="196"/>
      <c r="M27" s="196"/>
      <c r="N27" s="196"/>
      <c r="O27" s="196"/>
      <c r="P27" s="196"/>
      <c r="Q27" s="197"/>
      <c r="R27" s="75" t="s">
        <v>80</v>
      </c>
      <c r="S27" s="179" t="s">
        <v>79</v>
      </c>
      <c r="T27" s="179"/>
      <c r="U27" s="76" t="s">
        <v>78</v>
      </c>
      <c r="V27" s="178" t="s">
        <v>77</v>
      </c>
      <c r="W27" s="180"/>
    </row>
    <row r="28" spans="2:27" ht="30.75" customHeight="1" thickBot="1" x14ac:dyDescent="0.3">
      <c r="B28" s="198"/>
      <c r="C28" s="199"/>
      <c r="D28" s="199"/>
      <c r="E28" s="199"/>
      <c r="F28" s="199"/>
      <c r="G28" s="199"/>
      <c r="H28" s="199"/>
      <c r="I28" s="199"/>
      <c r="J28" s="199"/>
      <c r="K28" s="199"/>
      <c r="L28" s="199"/>
      <c r="M28" s="199"/>
      <c r="N28" s="199"/>
      <c r="O28" s="199"/>
      <c r="P28" s="199"/>
      <c r="Q28" s="200"/>
      <c r="R28" s="93" t="s">
        <v>75</v>
      </c>
      <c r="S28" s="93" t="s">
        <v>75</v>
      </c>
      <c r="T28" s="93" t="s">
        <v>76</v>
      </c>
      <c r="U28" s="93" t="s">
        <v>75</v>
      </c>
      <c r="V28" s="93" t="s">
        <v>74</v>
      </c>
      <c r="W28" s="94" t="s">
        <v>73</v>
      </c>
      <c r="Y28" s="64"/>
    </row>
    <row r="29" spans="2:27" ht="23.25" customHeight="1" thickBot="1" x14ac:dyDescent="0.3">
      <c r="B29" s="210" t="s">
        <v>72</v>
      </c>
      <c r="C29" s="211"/>
      <c r="D29" s="211"/>
      <c r="E29" s="79" t="s">
        <v>288</v>
      </c>
      <c r="F29" s="79"/>
      <c r="G29" s="79"/>
      <c r="H29" s="80"/>
      <c r="I29" s="80"/>
      <c r="J29" s="80"/>
      <c r="K29" s="80"/>
      <c r="L29" s="80"/>
      <c r="M29" s="80"/>
      <c r="N29" s="80"/>
      <c r="O29" s="80"/>
      <c r="P29" s="81"/>
      <c r="Q29" s="81"/>
      <c r="R29" s="82" t="s">
        <v>259</v>
      </c>
      <c r="S29" s="82" t="s">
        <v>71</v>
      </c>
      <c r="T29" s="81"/>
      <c r="U29" s="82" t="s">
        <v>285</v>
      </c>
      <c r="V29" s="81"/>
      <c r="W29" s="95">
        <f>+IF(ISERR(U29/R29*100),"N/A",ROUND(U29/R29*100,2))</f>
        <v>15.5</v>
      </c>
    </row>
    <row r="30" spans="2:27" ht="26.25" customHeight="1" thickBot="1" x14ac:dyDescent="0.3">
      <c r="B30" s="212" t="s">
        <v>70</v>
      </c>
      <c r="C30" s="213"/>
      <c r="D30" s="213"/>
      <c r="E30" s="96" t="s">
        <v>288</v>
      </c>
      <c r="F30" s="96"/>
      <c r="G30" s="96"/>
      <c r="H30" s="97"/>
      <c r="I30" s="97"/>
      <c r="J30" s="97"/>
      <c r="K30" s="97"/>
      <c r="L30" s="97"/>
      <c r="M30" s="97"/>
      <c r="N30" s="97"/>
      <c r="O30" s="97"/>
      <c r="P30" s="98"/>
      <c r="Q30" s="98"/>
      <c r="R30" s="99" t="s">
        <v>287</v>
      </c>
      <c r="S30" s="99" t="s">
        <v>286</v>
      </c>
      <c r="T30" s="99">
        <f>+IF(ISERR(S30/R30*100),"N/A",ROUND(S30/R30*100,2))</f>
        <v>76.23</v>
      </c>
      <c r="U30" s="99" t="s">
        <v>285</v>
      </c>
      <c r="V30" s="99">
        <f>+IF(ISERR(U30/S30*100),"N/A",ROUND(U30/S30*100,2))</f>
        <v>66.67</v>
      </c>
      <c r="W30" s="100">
        <f>+IF(ISERR(U30/R30*100),"N/A",ROUND(U30/R30*100,2))</f>
        <v>50.82</v>
      </c>
    </row>
    <row r="31" spans="2:27" ht="22.5" customHeight="1" thickTop="1" thickBot="1" x14ac:dyDescent="0.3">
      <c r="B31" s="53" t="s">
        <v>65</v>
      </c>
      <c r="C31" s="54"/>
      <c r="D31" s="54"/>
      <c r="E31" s="54"/>
      <c r="F31" s="54"/>
      <c r="G31" s="54"/>
      <c r="H31" s="55"/>
      <c r="I31" s="55"/>
      <c r="J31" s="55"/>
      <c r="K31" s="55"/>
      <c r="L31" s="55"/>
      <c r="M31" s="55"/>
      <c r="N31" s="55"/>
      <c r="O31" s="55"/>
      <c r="P31" s="55"/>
      <c r="Q31" s="55"/>
      <c r="R31" s="55"/>
      <c r="S31" s="55"/>
      <c r="T31" s="55"/>
      <c r="U31" s="55"/>
      <c r="V31" s="55"/>
      <c r="W31" s="56"/>
    </row>
    <row r="32" spans="2:27" ht="37.5" customHeight="1" thickTop="1" x14ac:dyDescent="0.25">
      <c r="B32" s="201" t="s">
        <v>2453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02" customHeight="1" thickBot="1" x14ac:dyDescent="0.3">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5">
      <c r="B34" s="201" t="s">
        <v>2454</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17.75" customHeight="1" thickBot="1" x14ac:dyDescent="0.3">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5">
      <c r="B36" s="201" t="s">
        <v>2455</v>
      </c>
      <c r="C36" s="202"/>
      <c r="D36" s="202"/>
      <c r="E36" s="202"/>
      <c r="F36" s="202"/>
      <c r="G36" s="202"/>
      <c r="H36" s="202"/>
      <c r="I36" s="202"/>
      <c r="J36" s="202"/>
      <c r="K36" s="202"/>
      <c r="L36" s="202"/>
      <c r="M36" s="202"/>
      <c r="N36" s="202"/>
      <c r="O36" s="202"/>
      <c r="P36" s="202"/>
      <c r="Q36" s="202"/>
      <c r="R36" s="202"/>
      <c r="S36" s="202"/>
      <c r="T36" s="202"/>
      <c r="U36" s="202"/>
      <c r="V36" s="202"/>
      <c r="W36" s="203"/>
    </row>
    <row r="37" spans="2:23" ht="84" customHeight="1" thickBot="1" x14ac:dyDescent="0.3">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Normal="100" zoomScaleSheetLayoutView="100" workbookViewId="0">
      <selection sqref="A1:D1"/>
    </sheetView>
  </sheetViews>
  <sheetFormatPr baseColWidth="10" defaultColWidth="11.42578125" defaultRowHeight="15" x14ac:dyDescent="0.25"/>
  <cols>
    <col min="1" max="1" width="2.28515625" style="111"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111" customWidth="1"/>
    <col min="9" max="9" width="7.5703125" style="111" customWidth="1"/>
    <col min="10" max="13" width="11.42578125" style="111" customWidth="1"/>
    <col min="14" max="14" width="9.140625" style="111" customWidth="1"/>
    <col min="15" max="15" width="10.28515625" style="111" customWidth="1"/>
    <col min="16" max="16" width="9.42578125" style="111" customWidth="1"/>
    <col min="17" max="17" width="10" style="111" customWidth="1"/>
    <col min="18" max="18" width="13.5703125" style="111" customWidth="1"/>
    <col min="19" max="19" width="14.42578125" style="111" customWidth="1"/>
    <col min="20" max="21" width="12.7109375" style="111" customWidth="1"/>
    <col min="22" max="22" width="12" style="111" customWidth="1"/>
    <col min="23" max="24" width="11.42578125" style="111"/>
    <col min="25" max="25" width="14.7109375" style="111" customWidth="1"/>
    <col min="26" max="28" width="11.42578125" style="111"/>
    <col min="29" max="29" width="12" style="111" bestFit="1" customWidth="1"/>
    <col min="30" max="16384" width="11.42578125" style="111"/>
  </cols>
  <sheetData>
    <row r="1" spans="1:29" s="115"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116"/>
      <c r="X1" s="116"/>
      <c r="Y1" s="51"/>
      <c r="AC1" s="117"/>
    </row>
    <row r="2" spans="1:29"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9"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9" ht="54" customHeight="1" thickTop="1" thickBot="1" x14ac:dyDescent="0.3">
      <c r="A4" s="118"/>
      <c r="B4" s="119" t="s">
        <v>10</v>
      </c>
      <c r="C4" s="120" t="s">
        <v>2527</v>
      </c>
      <c r="D4" s="252" t="s">
        <v>35</v>
      </c>
      <c r="E4" s="252"/>
      <c r="F4" s="252"/>
      <c r="G4" s="252"/>
      <c r="H4" s="253"/>
      <c r="I4" s="121"/>
      <c r="J4" s="254" t="s">
        <v>136</v>
      </c>
      <c r="K4" s="252"/>
      <c r="L4" s="120" t="s">
        <v>2526</v>
      </c>
      <c r="M4" s="255" t="s">
        <v>2525</v>
      </c>
      <c r="N4" s="255"/>
      <c r="O4" s="255"/>
      <c r="P4" s="255"/>
      <c r="Q4" s="256"/>
      <c r="R4" s="122"/>
      <c r="S4" s="257" t="s">
        <v>2189</v>
      </c>
      <c r="T4" s="258"/>
      <c r="U4" s="258"/>
      <c r="V4" s="247" t="s">
        <v>2524</v>
      </c>
      <c r="W4" s="248"/>
    </row>
    <row r="5" spans="1:29" ht="15.75" customHeight="1" thickTop="1" x14ac:dyDescent="0.25">
      <c r="B5" s="123" t="s">
        <v>71</v>
      </c>
      <c r="C5" s="251" t="s">
        <v>71</v>
      </c>
      <c r="D5" s="251"/>
      <c r="E5" s="251"/>
      <c r="F5" s="251"/>
      <c r="G5" s="251"/>
      <c r="H5" s="251"/>
      <c r="I5" s="251"/>
      <c r="J5" s="251"/>
      <c r="K5" s="251"/>
      <c r="L5" s="251"/>
      <c r="M5" s="251"/>
      <c r="N5" s="251"/>
      <c r="O5" s="251"/>
      <c r="P5" s="251"/>
      <c r="Q5" s="251"/>
      <c r="R5" s="251"/>
      <c r="S5" s="251"/>
      <c r="T5" s="251"/>
      <c r="U5" s="251"/>
      <c r="V5" s="251"/>
      <c r="W5" s="246"/>
    </row>
    <row r="6" spans="1:29" ht="30" customHeight="1" thickBot="1" x14ac:dyDescent="0.3">
      <c r="B6" s="123" t="s">
        <v>133</v>
      </c>
      <c r="C6" s="124" t="s">
        <v>1565</v>
      </c>
      <c r="D6" s="238" t="s">
        <v>2523</v>
      </c>
      <c r="E6" s="238"/>
      <c r="F6" s="238"/>
      <c r="G6" s="238"/>
      <c r="H6" s="238"/>
      <c r="I6" s="125"/>
      <c r="J6" s="168" t="s">
        <v>131</v>
      </c>
      <c r="K6" s="168"/>
      <c r="L6" s="168" t="s">
        <v>130</v>
      </c>
      <c r="M6" s="168"/>
      <c r="N6" s="246" t="s">
        <v>71</v>
      </c>
      <c r="O6" s="246"/>
      <c r="P6" s="246"/>
      <c r="Q6" s="246"/>
      <c r="R6" s="246"/>
      <c r="S6" s="246"/>
      <c r="T6" s="246"/>
      <c r="U6" s="246"/>
      <c r="V6" s="246"/>
      <c r="W6" s="246"/>
    </row>
    <row r="7" spans="1:29" ht="30" customHeight="1" thickBot="1" x14ac:dyDescent="0.3">
      <c r="B7" s="126"/>
      <c r="C7" s="124" t="s">
        <v>1303</v>
      </c>
      <c r="D7" s="251" t="s">
        <v>2522</v>
      </c>
      <c r="E7" s="251"/>
      <c r="F7" s="251"/>
      <c r="G7" s="251"/>
      <c r="H7" s="251"/>
      <c r="I7" s="125"/>
      <c r="J7" s="63" t="s">
        <v>129</v>
      </c>
      <c r="K7" s="63" t="s">
        <v>128</v>
      </c>
      <c r="L7" s="63" t="s">
        <v>129</v>
      </c>
      <c r="M7" s="63" t="s">
        <v>128</v>
      </c>
      <c r="N7" s="127"/>
      <c r="O7" s="246" t="s">
        <v>71</v>
      </c>
      <c r="P7" s="246"/>
      <c r="Q7" s="246"/>
      <c r="R7" s="246"/>
      <c r="S7" s="246"/>
      <c r="T7" s="246"/>
      <c r="U7" s="246"/>
      <c r="V7" s="246"/>
      <c r="W7" s="246"/>
    </row>
    <row r="8" spans="1:29" ht="30" customHeight="1" thickBot="1" x14ac:dyDescent="0.3">
      <c r="B8" s="126"/>
      <c r="C8" s="124" t="s">
        <v>2511</v>
      </c>
      <c r="D8" s="251" t="s">
        <v>2521</v>
      </c>
      <c r="E8" s="251"/>
      <c r="F8" s="251"/>
      <c r="G8" s="251"/>
      <c r="H8" s="251"/>
      <c r="I8" s="125"/>
      <c r="J8" s="65" t="s">
        <v>2520</v>
      </c>
      <c r="K8" s="65" t="s">
        <v>2519</v>
      </c>
      <c r="L8" s="65" t="s">
        <v>160</v>
      </c>
      <c r="M8" s="65" t="s">
        <v>160</v>
      </c>
      <c r="N8" s="127"/>
      <c r="O8" s="125"/>
      <c r="P8" s="246" t="s">
        <v>71</v>
      </c>
      <c r="Q8" s="246"/>
      <c r="R8" s="246"/>
      <c r="S8" s="246"/>
      <c r="T8" s="246"/>
      <c r="U8" s="246"/>
      <c r="V8" s="246"/>
      <c r="W8" s="246"/>
    </row>
    <row r="9" spans="1:29" ht="30" customHeight="1" x14ac:dyDescent="0.25">
      <c r="B9" s="126"/>
      <c r="C9" s="124" t="s">
        <v>2507</v>
      </c>
      <c r="D9" s="251" t="s">
        <v>2518</v>
      </c>
      <c r="E9" s="251"/>
      <c r="F9" s="251"/>
      <c r="G9" s="251"/>
      <c r="H9" s="251"/>
      <c r="I9" s="251" t="s">
        <v>71</v>
      </c>
      <c r="J9" s="251"/>
      <c r="K9" s="251"/>
      <c r="L9" s="251"/>
      <c r="M9" s="251"/>
      <c r="N9" s="251"/>
      <c r="O9" s="251"/>
      <c r="P9" s="251"/>
      <c r="Q9" s="251"/>
      <c r="R9" s="251"/>
      <c r="S9" s="251"/>
      <c r="T9" s="251"/>
      <c r="U9" s="251"/>
      <c r="V9" s="251"/>
      <c r="W9" s="246"/>
    </row>
    <row r="10" spans="1:29" ht="25.5" customHeight="1" thickBot="1" x14ac:dyDescent="0.3">
      <c r="B10" s="126"/>
      <c r="C10" s="246" t="s">
        <v>71</v>
      </c>
      <c r="D10" s="246"/>
      <c r="E10" s="246"/>
      <c r="F10" s="246"/>
      <c r="G10" s="246"/>
      <c r="H10" s="246"/>
      <c r="I10" s="246"/>
      <c r="J10" s="246"/>
      <c r="K10" s="246"/>
      <c r="L10" s="246"/>
      <c r="M10" s="246"/>
      <c r="N10" s="246"/>
      <c r="O10" s="246"/>
      <c r="P10" s="246"/>
      <c r="Q10" s="246"/>
      <c r="R10" s="246"/>
      <c r="S10" s="246"/>
      <c r="T10" s="246"/>
      <c r="U10" s="246"/>
      <c r="V10" s="246"/>
      <c r="W10" s="246"/>
    </row>
    <row r="11" spans="1:29" ht="66.75" customHeight="1" thickTop="1" thickBot="1" x14ac:dyDescent="0.3">
      <c r="B11" s="66" t="s">
        <v>123</v>
      </c>
      <c r="C11" s="247" t="s">
        <v>2517</v>
      </c>
      <c r="D11" s="247"/>
      <c r="E11" s="247"/>
      <c r="F11" s="247"/>
      <c r="G11" s="247"/>
      <c r="H11" s="247"/>
      <c r="I11" s="247"/>
      <c r="J11" s="247"/>
      <c r="K11" s="247"/>
      <c r="L11" s="247"/>
      <c r="M11" s="247"/>
      <c r="N11" s="247"/>
      <c r="O11" s="247"/>
      <c r="P11" s="247"/>
      <c r="Q11" s="247"/>
      <c r="R11" s="247"/>
      <c r="S11" s="247"/>
      <c r="T11" s="247"/>
      <c r="U11" s="247"/>
      <c r="V11" s="247"/>
      <c r="W11" s="248"/>
    </row>
    <row r="12" spans="1:29" ht="9" customHeight="1" thickTop="1" thickBot="1" x14ac:dyDescent="0.3"/>
    <row r="13" spans="1:29" ht="21.75" customHeight="1" thickTop="1" thickBot="1" x14ac:dyDescent="0.3">
      <c r="B13" s="53" t="s">
        <v>121</v>
      </c>
      <c r="C13" s="54"/>
      <c r="D13" s="54"/>
      <c r="E13" s="54"/>
      <c r="F13" s="54"/>
      <c r="G13" s="54"/>
      <c r="H13" s="55"/>
      <c r="I13" s="55"/>
      <c r="J13" s="55"/>
      <c r="K13" s="55"/>
      <c r="L13" s="55"/>
      <c r="M13" s="55"/>
      <c r="N13" s="55"/>
      <c r="O13" s="55"/>
      <c r="P13" s="55"/>
      <c r="Q13" s="55"/>
      <c r="R13" s="55"/>
      <c r="S13" s="55"/>
      <c r="T13" s="55"/>
      <c r="U13" s="55"/>
      <c r="V13" s="55"/>
      <c r="W13" s="56"/>
    </row>
    <row r="14" spans="1:29" ht="19.5" customHeight="1" thickTop="1" x14ac:dyDescent="0.25">
      <c r="B14" s="249" t="s">
        <v>120</v>
      </c>
      <c r="C14" s="170"/>
      <c r="D14" s="170"/>
      <c r="E14" s="170"/>
      <c r="F14" s="170"/>
      <c r="G14" s="170"/>
      <c r="H14" s="170"/>
      <c r="I14" s="170"/>
      <c r="J14" s="69"/>
      <c r="K14" s="170" t="s">
        <v>119</v>
      </c>
      <c r="L14" s="170"/>
      <c r="M14" s="170"/>
      <c r="N14" s="170"/>
      <c r="O14" s="170"/>
      <c r="P14" s="170"/>
      <c r="Q14" s="170"/>
      <c r="R14" s="70"/>
      <c r="S14" s="170" t="s">
        <v>118</v>
      </c>
      <c r="T14" s="170"/>
      <c r="U14" s="170"/>
      <c r="V14" s="170"/>
      <c r="W14" s="250"/>
    </row>
    <row r="15" spans="1:29" ht="69" customHeight="1" x14ac:dyDescent="0.25">
      <c r="B15" s="123" t="s">
        <v>117</v>
      </c>
      <c r="C15" s="238" t="s">
        <v>71</v>
      </c>
      <c r="D15" s="238"/>
      <c r="E15" s="238"/>
      <c r="F15" s="238"/>
      <c r="G15" s="238"/>
      <c r="H15" s="238"/>
      <c r="I15" s="238"/>
      <c r="J15" s="128"/>
      <c r="K15" s="128" t="s">
        <v>116</v>
      </c>
      <c r="L15" s="238" t="s">
        <v>71</v>
      </c>
      <c r="M15" s="238"/>
      <c r="N15" s="238"/>
      <c r="O15" s="238"/>
      <c r="P15" s="238"/>
      <c r="Q15" s="238"/>
      <c r="R15" s="125"/>
      <c r="S15" s="128" t="s">
        <v>115</v>
      </c>
      <c r="T15" s="239" t="s">
        <v>2516</v>
      </c>
      <c r="U15" s="239"/>
      <c r="V15" s="239"/>
      <c r="W15" s="239"/>
    </row>
    <row r="16" spans="1:29" ht="86.25" customHeight="1" x14ac:dyDescent="0.25">
      <c r="B16" s="123" t="s">
        <v>113</v>
      </c>
      <c r="C16" s="238" t="s">
        <v>71</v>
      </c>
      <c r="D16" s="238"/>
      <c r="E16" s="238"/>
      <c r="F16" s="238"/>
      <c r="G16" s="238"/>
      <c r="H16" s="238"/>
      <c r="I16" s="238"/>
      <c r="J16" s="128"/>
      <c r="K16" s="128" t="s">
        <v>113</v>
      </c>
      <c r="L16" s="238" t="s">
        <v>71</v>
      </c>
      <c r="M16" s="238"/>
      <c r="N16" s="238"/>
      <c r="O16" s="238"/>
      <c r="P16" s="238"/>
      <c r="Q16" s="238"/>
      <c r="R16" s="125"/>
      <c r="S16" s="128" t="s">
        <v>112</v>
      </c>
      <c r="T16" s="239" t="s">
        <v>71</v>
      </c>
      <c r="U16" s="239"/>
      <c r="V16" s="239"/>
      <c r="W16" s="239"/>
    </row>
    <row r="17" spans="2:27" ht="25.5" customHeight="1" thickBot="1" x14ac:dyDescent="0.3">
      <c r="B17" s="129" t="s">
        <v>111</v>
      </c>
      <c r="C17" s="173" t="s">
        <v>71</v>
      </c>
      <c r="D17" s="173"/>
      <c r="E17" s="173"/>
      <c r="F17" s="173"/>
      <c r="G17" s="173"/>
      <c r="H17" s="173"/>
      <c r="I17" s="173"/>
      <c r="J17" s="173"/>
      <c r="K17" s="173"/>
      <c r="L17" s="173"/>
      <c r="M17" s="173"/>
      <c r="N17" s="173"/>
      <c r="O17" s="173"/>
      <c r="P17" s="173"/>
      <c r="Q17" s="173"/>
      <c r="R17" s="173"/>
      <c r="S17" s="173"/>
      <c r="T17" s="173"/>
      <c r="U17" s="173"/>
      <c r="V17" s="173"/>
      <c r="W17" s="241"/>
    </row>
    <row r="18" spans="2:27" ht="21.75" customHeight="1" thickTop="1" thickBot="1" x14ac:dyDescent="0.3">
      <c r="B18" s="53" t="s">
        <v>110</v>
      </c>
      <c r="C18" s="54"/>
      <c r="D18" s="54"/>
      <c r="E18" s="54"/>
      <c r="F18" s="54"/>
      <c r="G18" s="54"/>
      <c r="H18" s="55"/>
      <c r="I18" s="55"/>
      <c r="J18" s="55"/>
      <c r="K18" s="55"/>
      <c r="L18" s="55"/>
      <c r="M18" s="55"/>
      <c r="N18" s="55"/>
      <c r="O18" s="55"/>
      <c r="P18" s="55"/>
      <c r="Q18" s="55"/>
      <c r="R18" s="55"/>
      <c r="S18" s="55"/>
      <c r="T18" s="55"/>
      <c r="U18" s="55"/>
      <c r="V18" s="55"/>
      <c r="W18" s="56"/>
    </row>
    <row r="19" spans="2:27" ht="25.5" customHeight="1" thickTop="1" thickBot="1" x14ac:dyDescent="0.3">
      <c r="B19" s="242" t="s">
        <v>109</v>
      </c>
      <c r="C19" s="176"/>
      <c r="D19" s="176"/>
      <c r="E19" s="176"/>
      <c r="F19" s="176"/>
      <c r="G19" s="176"/>
      <c r="H19" s="176"/>
      <c r="I19" s="176"/>
      <c r="J19" s="176"/>
      <c r="K19" s="176"/>
      <c r="L19" s="176"/>
      <c r="M19" s="176"/>
      <c r="N19" s="176"/>
      <c r="O19" s="176"/>
      <c r="P19" s="176"/>
      <c r="Q19" s="176"/>
      <c r="R19" s="176"/>
      <c r="S19" s="176"/>
      <c r="T19" s="177"/>
      <c r="U19" s="178" t="s">
        <v>108</v>
      </c>
      <c r="V19" s="179"/>
      <c r="W19" s="226"/>
    </row>
    <row r="20" spans="2:27" ht="14.25" customHeight="1" x14ac:dyDescent="0.25">
      <c r="B20" s="235" t="s">
        <v>107</v>
      </c>
      <c r="C20" s="193"/>
      <c r="D20" s="193"/>
      <c r="E20" s="193"/>
      <c r="F20" s="193"/>
      <c r="G20" s="193"/>
      <c r="H20" s="193"/>
      <c r="I20" s="193"/>
      <c r="J20" s="193"/>
      <c r="K20" s="193"/>
      <c r="L20" s="193"/>
      <c r="M20" s="193" t="s">
        <v>106</v>
      </c>
      <c r="N20" s="193"/>
      <c r="O20" s="193" t="s">
        <v>105</v>
      </c>
      <c r="P20" s="193"/>
      <c r="Q20" s="193" t="s">
        <v>104</v>
      </c>
      <c r="R20" s="193"/>
      <c r="S20" s="193" t="s">
        <v>80</v>
      </c>
      <c r="T20" s="181" t="s">
        <v>79</v>
      </c>
      <c r="U20" s="183" t="s">
        <v>103</v>
      </c>
      <c r="V20" s="185" t="s">
        <v>102</v>
      </c>
      <c r="W20" s="244" t="s">
        <v>101</v>
      </c>
    </row>
    <row r="21" spans="2:27" ht="27" customHeight="1" thickBot="1" x14ac:dyDescent="0.3">
      <c r="B21" s="236"/>
      <c r="C21" s="237"/>
      <c r="D21" s="237"/>
      <c r="E21" s="237"/>
      <c r="F21" s="237"/>
      <c r="G21" s="237"/>
      <c r="H21" s="237"/>
      <c r="I21" s="237"/>
      <c r="J21" s="237"/>
      <c r="K21" s="237"/>
      <c r="L21" s="237"/>
      <c r="M21" s="237"/>
      <c r="N21" s="237"/>
      <c r="O21" s="237"/>
      <c r="P21" s="237"/>
      <c r="Q21" s="237"/>
      <c r="R21" s="237"/>
      <c r="S21" s="237"/>
      <c r="T21" s="240"/>
      <c r="U21" s="243"/>
      <c r="V21" s="237"/>
      <c r="W21" s="245"/>
      <c r="Z21" s="72" t="s">
        <v>71</v>
      </c>
      <c r="AA21" s="72" t="s">
        <v>30</v>
      </c>
    </row>
    <row r="22" spans="2:27" ht="56.25" customHeight="1" x14ac:dyDescent="0.25">
      <c r="B22" s="227" t="s">
        <v>2515</v>
      </c>
      <c r="C22" s="228"/>
      <c r="D22" s="228"/>
      <c r="E22" s="228"/>
      <c r="F22" s="228"/>
      <c r="G22" s="228"/>
      <c r="H22" s="228"/>
      <c r="I22" s="228"/>
      <c r="J22" s="228"/>
      <c r="K22" s="228"/>
      <c r="L22" s="228"/>
      <c r="M22" s="229" t="s">
        <v>1565</v>
      </c>
      <c r="N22" s="229"/>
      <c r="O22" s="229" t="s">
        <v>76</v>
      </c>
      <c r="P22" s="229"/>
      <c r="Q22" s="230" t="s">
        <v>85</v>
      </c>
      <c r="R22" s="230"/>
      <c r="S22" s="130" t="s">
        <v>2514</v>
      </c>
      <c r="T22" s="130" t="s">
        <v>2514</v>
      </c>
      <c r="U22" s="130" t="s">
        <v>167</v>
      </c>
      <c r="V22" s="130">
        <f t="shared" ref="V22:V27" si="0">+IF(ISERR(U22/T22*100),"N/A",ROUND(U22/T22*100,2))</f>
        <v>0</v>
      </c>
      <c r="W22" s="131">
        <f t="shared" ref="W22:W27" si="1">+IF(ISERR(U22/S22*100),"N/A",ROUND(U22/S22*100,2))</f>
        <v>0</v>
      </c>
    </row>
    <row r="23" spans="2:27" ht="56.25" customHeight="1" x14ac:dyDescent="0.25">
      <c r="B23" s="227" t="s">
        <v>2513</v>
      </c>
      <c r="C23" s="228"/>
      <c r="D23" s="228"/>
      <c r="E23" s="228"/>
      <c r="F23" s="228"/>
      <c r="G23" s="228"/>
      <c r="H23" s="228"/>
      <c r="I23" s="228"/>
      <c r="J23" s="228"/>
      <c r="K23" s="228"/>
      <c r="L23" s="228"/>
      <c r="M23" s="229" t="s">
        <v>1303</v>
      </c>
      <c r="N23" s="229"/>
      <c r="O23" s="229" t="s">
        <v>76</v>
      </c>
      <c r="P23" s="229"/>
      <c r="Q23" s="230" t="s">
        <v>85</v>
      </c>
      <c r="R23" s="230"/>
      <c r="S23" s="130" t="s">
        <v>84</v>
      </c>
      <c r="T23" s="130" t="s">
        <v>488</v>
      </c>
      <c r="U23" s="130" t="s">
        <v>84</v>
      </c>
      <c r="V23" s="130">
        <f t="shared" si="0"/>
        <v>200</v>
      </c>
      <c r="W23" s="131">
        <f t="shared" si="1"/>
        <v>100</v>
      </c>
    </row>
    <row r="24" spans="2:27" ht="56.25" customHeight="1" x14ac:dyDescent="0.25">
      <c r="B24" s="227" t="s">
        <v>2512</v>
      </c>
      <c r="C24" s="228"/>
      <c r="D24" s="228"/>
      <c r="E24" s="228"/>
      <c r="F24" s="228"/>
      <c r="G24" s="228"/>
      <c r="H24" s="228"/>
      <c r="I24" s="228"/>
      <c r="J24" s="228"/>
      <c r="K24" s="228"/>
      <c r="L24" s="228"/>
      <c r="M24" s="229" t="s">
        <v>2511</v>
      </c>
      <c r="N24" s="229"/>
      <c r="O24" s="229" t="s">
        <v>76</v>
      </c>
      <c r="P24" s="229"/>
      <c r="Q24" s="230" t="s">
        <v>85</v>
      </c>
      <c r="R24" s="230"/>
      <c r="S24" s="130" t="s">
        <v>84</v>
      </c>
      <c r="T24" s="130" t="s">
        <v>146</v>
      </c>
      <c r="U24" s="130" t="s">
        <v>146</v>
      </c>
      <c r="V24" s="130">
        <f t="shared" si="0"/>
        <v>100</v>
      </c>
      <c r="W24" s="131">
        <f t="shared" si="1"/>
        <v>70</v>
      </c>
    </row>
    <row r="25" spans="2:27" ht="56.25" customHeight="1" x14ac:dyDescent="0.25">
      <c r="B25" s="227" t="s">
        <v>2510</v>
      </c>
      <c r="C25" s="228"/>
      <c r="D25" s="228"/>
      <c r="E25" s="228"/>
      <c r="F25" s="228"/>
      <c r="G25" s="228"/>
      <c r="H25" s="228"/>
      <c r="I25" s="228"/>
      <c r="J25" s="228"/>
      <c r="K25" s="228"/>
      <c r="L25" s="228"/>
      <c r="M25" s="229" t="s">
        <v>2507</v>
      </c>
      <c r="N25" s="229"/>
      <c r="O25" s="229" t="s">
        <v>76</v>
      </c>
      <c r="P25" s="229"/>
      <c r="Q25" s="230" t="s">
        <v>85</v>
      </c>
      <c r="R25" s="230"/>
      <c r="S25" s="130" t="s">
        <v>84</v>
      </c>
      <c r="T25" s="130" t="s">
        <v>84</v>
      </c>
      <c r="U25" s="130" t="s">
        <v>84</v>
      </c>
      <c r="V25" s="130">
        <f t="shared" si="0"/>
        <v>100</v>
      </c>
      <c r="W25" s="131">
        <f t="shared" si="1"/>
        <v>100</v>
      </c>
    </row>
    <row r="26" spans="2:27" ht="56.25" customHeight="1" x14ac:dyDescent="0.25">
      <c r="B26" s="227" t="s">
        <v>2509</v>
      </c>
      <c r="C26" s="228"/>
      <c r="D26" s="228"/>
      <c r="E26" s="228"/>
      <c r="F26" s="228"/>
      <c r="G26" s="228"/>
      <c r="H26" s="228"/>
      <c r="I26" s="228"/>
      <c r="J26" s="228"/>
      <c r="K26" s="228"/>
      <c r="L26" s="228"/>
      <c r="M26" s="229" t="s">
        <v>2507</v>
      </c>
      <c r="N26" s="229"/>
      <c r="O26" s="229" t="s">
        <v>76</v>
      </c>
      <c r="P26" s="229"/>
      <c r="Q26" s="230" t="s">
        <v>85</v>
      </c>
      <c r="R26" s="230"/>
      <c r="S26" s="130" t="s">
        <v>84</v>
      </c>
      <c r="T26" s="130" t="s">
        <v>84</v>
      </c>
      <c r="U26" s="130" t="s">
        <v>1520</v>
      </c>
      <c r="V26" s="130">
        <f t="shared" si="0"/>
        <v>40</v>
      </c>
      <c r="W26" s="131">
        <f t="shared" si="1"/>
        <v>40</v>
      </c>
    </row>
    <row r="27" spans="2:27" ht="56.25" customHeight="1" thickBot="1" x14ac:dyDescent="0.3">
      <c r="B27" s="227" t="s">
        <v>2508</v>
      </c>
      <c r="C27" s="228"/>
      <c r="D27" s="228"/>
      <c r="E27" s="228"/>
      <c r="F27" s="228"/>
      <c r="G27" s="228"/>
      <c r="H27" s="228"/>
      <c r="I27" s="228"/>
      <c r="J27" s="228"/>
      <c r="K27" s="228"/>
      <c r="L27" s="228"/>
      <c r="M27" s="229" t="s">
        <v>2507</v>
      </c>
      <c r="N27" s="229"/>
      <c r="O27" s="229" t="s">
        <v>76</v>
      </c>
      <c r="P27" s="229"/>
      <c r="Q27" s="230" t="s">
        <v>85</v>
      </c>
      <c r="R27" s="230"/>
      <c r="S27" s="130" t="s">
        <v>84</v>
      </c>
      <c r="T27" s="130" t="s">
        <v>84</v>
      </c>
      <c r="U27" s="130" t="s">
        <v>167</v>
      </c>
      <c r="V27" s="130">
        <f t="shared" si="0"/>
        <v>0</v>
      </c>
      <c r="W27" s="131">
        <f t="shared" si="1"/>
        <v>0</v>
      </c>
    </row>
    <row r="28" spans="2:27" ht="21.75" customHeight="1" thickTop="1" thickBot="1" x14ac:dyDescent="0.3">
      <c r="B28" s="53" t="s">
        <v>81</v>
      </c>
      <c r="C28" s="54"/>
      <c r="D28" s="54"/>
      <c r="E28" s="54"/>
      <c r="F28" s="54"/>
      <c r="G28" s="54"/>
      <c r="H28" s="55"/>
      <c r="I28" s="55"/>
      <c r="J28" s="55"/>
      <c r="K28" s="55"/>
      <c r="L28" s="55"/>
      <c r="M28" s="55"/>
      <c r="N28" s="55"/>
      <c r="O28" s="55"/>
      <c r="P28" s="55"/>
      <c r="Q28" s="55"/>
      <c r="R28" s="55"/>
      <c r="S28" s="55"/>
      <c r="T28" s="55"/>
      <c r="U28" s="55"/>
      <c r="V28" s="55"/>
      <c r="W28" s="56"/>
      <c r="X28" s="64"/>
    </row>
    <row r="29" spans="2:27" ht="29.25" customHeight="1" thickTop="1" thickBot="1" x14ac:dyDescent="0.3">
      <c r="B29" s="231" t="s">
        <v>2487</v>
      </c>
      <c r="C29" s="196"/>
      <c r="D29" s="196"/>
      <c r="E29" s="196"/>
      <c r="F29" s="196"/>
      <c r="G29" s="196"/>
      <c r="H29" s="196"/>
      <c r="I29" s="196"/>
      <c r="J29" s="196"/>
      <c r="K29" s="196"/>
      <c r="L29" s="196"/>
      <c r="M29" s="196"/>
      <c r="N29" s="196"/>
      <c r="O29" s="196"/>
      <c r="P29" s="196"/>
      <c r="Q29" s="197"/>
      <c r="R29" s="75" t="s">
        <v>80</v>
      </c>
      <c r="S29" s="179" t="s">
        <v>79</v>
      </c>
      <c r="T29" s="179"/>
      <c r="U29" s="109" t="s">
        <v>78</v>
      </c>
      <c r="V29" s="178" t="s">
        <v>77</v>
      </c>
      <c r="W29" s="226"/>
    </row>
    <row r="30" spans="2:27" ht="30.75" customHeight="1" thickBot="1" x14ac:dyDescent="0.3">
      <c r="B30" s="232"/>
      <c r="C30" s="233"/>
      <c r="D30" s="233"/>
      <c r="E30" s="233"/>
      <c r="F30" s="233"/>
      <c r="G30" s="233"/>
      <c r="H30" s="233"/>
      <c r="I30" s="233"/>
      <c r="J30" s="233"/>
      <c r="K30" s="233"/>
      <c r="L30" s="233"/>
      <c r="M30" s="233"/>
      <c r="N30" s="233"/>
      <c r="O30" s="233"/>
      <c r="P30" s="233"/>
      <c r="Q30" s="234"/>
      <c r="R30" s="132" t="s">
        <v>75</v>
      </c>
      <c r="S30" s="132" t="s">
        <v>75</v>
      </c>
      <c r="T30" s="132" t="s">
        <v>76</v>
      </c>
      <c r="U30" s="132" t="s">
        <v>75</v>
      </c>
      <c r="V30" s="132" t="s">
        <v>74</v>
      </c>
      <c r="W30" s="133" t="s">
        <v>73</v>
      </c>
      <c r="Y30" s="64"/>
    </row>
    <row r="31" spans="2:27" ht="23.25" customHeight="1" thickBot="1" x14ac:dyDescent="0.3">
      <c r="B31" s="223" t="s">
        <v>72</v>
      </c>
      <c r="C31" s="211"/>
      <c r="D31" s="211"/>
      <c r="E31" s="110" t="s">
        <v>1564</v>
      </c>
      <c r="F31" s="110"/>
      <c r="G31" s="110"/>
      <c r="H31" s="80"/>
      <c r="I31" s="80"/>
      <c r="J31" s="80"/>
      <c r="K31" s="80"/>
      <c r="L31" s="80"/>
      <c r="M31" s="80"/>
      <c r="N31" s="80"/>
      <c r="O31" s="80"/>
      <c r="P31" s="81"/>
      <c r="Q31" s="81"/>
      <c r="R31" s="82" t="s">
        <v>2506</v>
      </c>
      <c r="S31" s="134" t="s">
        <v>71</v>
      </c>
      <c r="T31" s="81"/>
      <c r="U31" s="134" t="s">
        <v>167</v>
      </c>
      <c r="V31" s="81"/>
      <c r="W31" s="135">
        <f t="shared" ref="W31:W40" si="2">+IF(ISERR(U31/R31*100),"N/A",ROUND(U31/R31*100,2))</f>
        <v>0</v>
      </c>
    </row>
    <row r="32" spans="2:27" ht="26.25" customHeight="1" x14ac:dyDescent="0.25">
      <c r="B32" s="224" t="s">
        <v>70</v>
      </c>
      <c r="C32" s="225"/>
      <c r="D32" s="225"/>
      <c r="E32" s="136" t="s">
        <v>1564</v>
      </c>
      <c r="F32" s="136"/>
      <c r="G32" s="136"/>
      <c r="H32" s="137"/>
      <c r="I32" s="137"/>
      <c r="J32" s="137"/>
      <c r="K32" s="137"/>
      <c r="L32" s="137"/>
      <c r="M32" s="137"/>
      <c r="N32" s="137"/>
      <c r="O32" s="137"/>
      <c r="P32" s="138"/>
      <c r="Q32" s="138"/>
      <c r="R32" s="139" t="s">
        <v>2505</v>
      </c>
      <c r="S32" s="140" t="s">
        <v>167</v>
      </c>
      <c r="T32" s="140">
        <f>+IF(ISERR(S32/R32*100),"N/A",ROUND(S32/R32*100,2))</f>
        <v>0</v>
      </c>
      <c r="U32" s="140" t="s">
        <v>167</v>
      </c>
      <c r="V32" s="140" t="str">
        <f>+IF(ISERR(U32/S32*100),"N/A",ROUND(U32/S32*100,2))</f>
        <v>N/A</v>
      </c>
      <c r="W32" s="141">
        <f t="shared" si="2"/>
        <v>0</v>
      </c>
    </row>
    <row r="33" spans="2:23" s="112" customFormat="1" ht="23.25" customHeight="1" thickBot="1" x14ac:dyDescent="0.3">
      <c r="B33" s="223" t="s">
        <v>72</v>
      </c>
      <c r="C33" s="211"/>
      <c r="D33" s="211"/>
      <c r="E33" s="113" t="s">
        <v>1545</v>
      </c>
      <c r="F33" s="113"/>
      <c r="G33" s="113"/>
      <c r="H33" s="80"/>
      <c r="I33" s="80"/>
      <c r="J33" s="80"/>
      <c r="K33" s="80"/>
      <c r="L33" s="80"/>
      <c r="M33" s="80"/>
      <c r="N33" s="80"/>
      <c r="O33" s="80"/>
      <c r="P33" s="81"/>
      <c r="Q33" s="81"/>
      <c r="R33" s="82">
        <v>0</v>
      </c>
      <c r="S33" s="134"/>
      <c r="T33" s="81"/>
      <c r="U33" s="134">
        <v>6.0000999999999998</v>
      </c>
      <c r="V33" s="81"/>
      <c r="W33" s="135" t="str">
        <f t="shared" ref="W33:W34" si="3">+IF(ISERR(U33/R33*100),"N/A",ROUND(U33/R33*100,2))</f>
        <v>N/A</v>
      </c>
    </row>
    <row r="34" spans="2:23" s="112" customFormat="1" ht="26.25" customHeight="1" x14ac:dyDescent="0.25">
      <c r="B34" s="224" t="s">
        <v>70</v>
      </c>
      <c r="C34" s="225"/>
      <c r="D34" s="225"/>
      <c r="E34" s="136" t="s">
        <v>1545</v>
      </c>
      <c r="F34" s="136"/>
      <c r="G34" s="136"/>
      <c r="H34" s="137"/>
      <c r="I34" s="137"/>
      <c r="J34" s="137"/>
      <c r="K34" s="137"/>
      <c r="L34" s="137"/>
      <c r="M34" s="137"/>
      <c r="N34" s="137"/>
      <c r="O34" s="137"/>
      <c r="P34" s="138"/>
      <c r="Q34" s="138"/>
      <c r="R34" s="139">
        <v>15.535399999999999</v>
      </c>
      <c r="S34" s="140">
        <v>6.0000999999999998</v>
      </c>
      <c r="T34" s="140">
        <f>+IF(ISERR(S34/R34*100),"N/A",ROUND(S34/R34*100,2))</f>
        <v>38.619999999999997</v>
      </c>
      <c r="U34" s="140">
        <v>6.0000999999999998</v>
      </c>
      <c r="V34" s="140">
        <f>+IF(ISERR(U34/S34*100),"N/A",ROUND(U34/S34*100,2))</f>
        <v>100</v>
      </c>
      <c r="W34" s="141">
        <f t="shared" si="3"/>
        <v>38.619999999999997</v>
      </c>
    </row>
    <row r="35" spans="2:23" ht="23.25" customHeight="1" thickBot="1" x14ac:dyDescent="0.3">
      <c r="B35" s="223" t="s">
        <v>72</v>
      </c>
      <c r="C35" s="211"/>
      <c r="D35" s="211"/>
      <c r="E35" s="110" t="s">
        <v>1301</v>
      </c>
      <c r="F35" s="110"/>
      <c r="G35" s="110"/>
      <c r="H35" s="80"/>
      <c r="I35" s="80"/>
      <c r="J35" s="80"/>
      <c r="K35" s="80"/>
      <c r="L35" s="80"/>
      <c r="M35" s="80"/>
      <c r="N35" s="80"/>
      <c r="O35" s="80"/>
      <c r="P35" s="81"/>
      <c r="Q35" s="81"/>
      <c r="R35" s="82" t="s">
        <v>2504</v>
      </c>
      <c r="S35" s="134" t="s">
        <v>71</v>
      </c>
      <c r="T35" s="81"/>
      <c r="U35" s="134" t="s">
        <v>167</v>
      </c>
      <c r="V35" s="81"/>
      <c r="W35" s="135">
        <f t="shared" si="2"/>
        <v>0</v>
      </c>
    </row>
    <row r="36" spans="2:23" ht="26.25" customHeight="1" x14ac:dyDescent="0.25">
      <c r="B36" s="224" t="s">
        <v>70</v>
      </c>
      <c r="C36" s="225"/>
      <c r="D36" s="225"/>
      <c r="E36" s="136" t="s">
        <v>1301</v>
      </c>
      <c r="F36" s="136"/>
      <c r="G36" s="136"/>
      <c r="H36" s="137"/>
      <c r="I36" s="137"/>
      <c r="J36" s="137"/>
      <c r="K36" s="137"/>
      <c r="L36" s="137"/>
      <c r="M36" s="137"/>
      <c r="N36" s="137"/>
      <c r="O36" s="137"/>
      <c r="P36" s="138"/>
      <c r="Q36" s="138"/>
      <c r="R36" s="139" t="s">
        <v>2504</v>
      </c>
      <c r="S36" s="140" t="s">
        <v>167</v>
      </c>
      <c r="T36" s="140">
        <f>+IF(ISERR(S36/R36*100),"N/A",ROUND(S36/R36*100,2))</f>
        <v>0</v>
      </c>
      <c r="U36" s="140" t="s">
        <v>167</v>
      </c>
      <c r="V36" s="140" t="str">
        <f>+IF(ISERR(U36/S36*100),"N/A",ROUND(U36/S36*100,2))</f>
        <v>N/A</v>
      </c>
      <c r="W36" s="141">
        <f t="shared" si="2"/>
        <v>0</v>
      </c>
    </row>
    <row r="37" spans="2:23" ht="23.25" customHeight="1" thickBot="1" x14ac:dyDescent="0.3">
      <c r="B37" s="223" t="s">
        <v>72</v>
      </c>
      <c r="C37" s="211"/>
      <c r="D37" s="211"/>
      <c r="E37" s="110" t="s">
        <v>2503</v>
      </c>
      <c r="F37" s="110"/>
      <c r="G37" s="110"/>
      <c r="H37" s="80"/>
      <c r="I37" s="80"/>
      <c r="J37" s="80"/>
      <c r="K37" s="80"/>
      <c r="L37" s="80"/>
      <c r="M37" s="80"/>
      <c r="N37" s="80"/>
      <c r="O37" s="80"/>
      <c r="P37" s="81"/>
      <c r="Q37" s="81"/>
      <c r="R37" s="82" t="s">
        <v>2502</v>
      </c>
      <c r="S37" s="134" t="s">
        <v>71</v>
      </c>
      <c r="T37" s="81"/>
      <c r="U37" s="134" t="s">
        <v>1056</v>
      </c>
      <c r="V37" s="81"/>
      <c r="W37" s="135">
        <f t="shared" si="2"/>
        <v>0.82</v>
      </c>
    </row>
    <row r="38" spans="2:23" ht="26.25" customHeight="1" x14ac:dyDescent="0.25">
      <c r="B38" s="224" t="s">
        <v>70</v>
      </c>
      <c r="C38" s="225"/>
      <c r="D38" s="225"/>
      <c r="E38" s="136" t="s">
        <v>2503</v>
      </c>
      <c r="F38" s="136"/>
      <c r="G38" s="136"/>
      <c r="H38" s="137"/>
      <c r="I38" s="137"/>
      <c r="J38" s="137"/>
      <c r="K38" s="137"/>
      <c r="L38" s="137"/>
      <c r="M38" s="137"/>
      <c r="N38" s="137"/>
      <c r="O38" s="137"/>
      <c r="P38" s="138"/>
      <c r="Q38" s="138"/>
      <c r="R38" s="139" t="s">
        <v>2502</v>
      </c>
      <c r="S38" s="140" t="s">
        <v>1056</v>
      </c>
      <c r="T38" s="140">
        <f>+IF(ISERR(S38/R38*100),"N/A",ROUND(S38/R38*100,2))</f>
        <v>0.82</v>
      </c>
      <c r="U38" s="140" t="s">
        <v>1056</v>
      </c>
      <c r="V38" s="140">
        <f>+IF(ISERR(U38/S38*100),"N/A",ROUND(U38/S38*100,2))</f>
        <v>100</v>
      </c>
      <c r="W38" s="141">
        <f t="shared" si="2"/>
        <v>0.82</v>
      </c>
    </row>
    <row r="39" spans="2:23" ht="23.25" customHeight="1" thickBot="1" x14ac:dyDescent="0.3">
      <c r="B39" s="223" t="s">
        <v>72</v>
      </c>
      <c r="C39" s="211"/>
      <c r="D39" s="211"/>
      <c r="E39" s="110" t="s">
        <v>2500</v>
      </c>
      <c r="F39" s="110"/>
      <c r="G39" s="110"/>
      <c r="H39" s="80"/>
      <c r="I39" s="80"/>
      <c r="J39" s="80"/>
      <c r="K39" s="80"/>
      <c r="L39" s="80"/>
      <c r="M39" s="80"/>
      <c r="N39" s="80"/>
      <c r="O39" s="80"/>
      <c r="P39" s="81"/>
      <c r="Q39" s="81"/>
      <c r="R39" s="82" t="s">
        <v>2501</v>
      </c>
      <c r="S39" s="134" t="s">
        <v>71</v>
      </c>
      <c r="T39" s="81"/>
      <c r="U39" s="134" t="s">
        <v>2498</v>
      </c>
      <c r="V39" s="81"/>
      <c r="W39" s="135">
        <f t="shared" si="2"/>
        <v>6.04</v>
      </c>
    </row>
    <row r="40" spans="2:23" ht="26.25" customHeight="1" thickBot="1" x14ac:dyDescent="0.3">
      <c r="B40" s="224" t="s">
        <v>70</v>
      </c>
      <c r="C40" s="225"/>
      <c r="D40" s="225"/>
      <c r="E40" s="136" t="s">
        <v>2500</v>
      </c>
      <c r="F40" s="136"/>
      <c r="G40" s="136"/>
      <c r="H40" s="137"/>
      <c r="I40" s="137"/>
      <c r="J40" s="137"/>
      <c r="K40" s="137"/>
      <c r="L40" s="137"/>
      <c r="M40" s="137"/>
      <c r="N40" s="137"/>
      <c r="O40" s="137"/>
      <c r="P40" s="138"/>
      <c r="Q40" s="138"/>
      <c r="R40" s="139" t="s">
        <v>2499</v>
      </c>
      <c r="S40" s="140" t="s">
        <v>2498</v>
      </c>
      <c r="T40" s="140">
        <f>+IF(ISERR(S40/R40*100),"N/A",ROUND(S40/R40*100,2))</f>
        <v>5.93</v>
      </c>
      <c r="U40" s="140" t="s">
        <v>2498</v>
      </c>
      <c r="V40" s="140">
        <f>+IF(ISERR(U40/S40*100),"N/A",ROUND(U40/S40*100,2))</f>
        <v>100</v>
      </c>
      <c r="W40" s="141">
        <f t="shared" si="2"/>
        <v>5.93</v>
      </c>
    </row>
    <row r="41" spans="2:23" ht="22.5" customHeight="1" thickTop="1" thickBot="1" x14ac:dyDescent="0.3">
      <c r="B41" s="53" t="s">
        <v>65</v>
      </c>
      <c r="C41" s="54"/>
      <c r="D41" s="54"/>
      <c r="E41" s="54"/>
      <c r="F41" s="54"/>
      <c r="G41" s="54"/>
      <c r="H41" s="55"/>
      <c r="I41" s="55"/>
      <c r="J41" s="55"/>
      <c r="K41" s="55"/>
      <c r="L41" s="55"/>
      <c r="M41" s="55"/>
      <c r="N41" s="55"/>
      <c r="O41" s="55"/>
      <c r="P41" s="55"/>
      <c r="Q41" s="55"/>
      <c r="R41" s="55"/>
      <c r="S41" s="55"/>
      <c r="T41" s="55"/>
      <c r="U41" s="55"/>
      <c r="V41" s="55"/>
      <c r="W41" s="56"/>
    </row>
    <row r="42" spans="2:23" ht="37.5" customHeight="1" thickTop="1" x14ac:dyDescent="0.25">
      <c r="B42" s="214" t="s">
        <v>2528</v>
      </c>
      <c r="C42" s="215"/>
      <c r="D42" s="215"/>
      <c r="E42" s="215"/>
      <c r="F42" s="215"/>
      <c r="G42" s="215"/>
      <c r="H42" s="215"/>
      <c r="I42" s="215"/>
      <c r="J42" s="215"/>
      <c r="K42" s="215"/>
      <c r="L42" s="215"/>
      <c r="M42" s="215"/>
      <c r="N42" s="215"/>
      <c r="O42" s="215"/>
      <c r="P42" s="215"/>
      <c r="Q42" s="215"/>
      <c r="R42" s="215"/>
      <c r="S42" s="215"/>
      <c r="T42" s="215"/>
      <c r="U42" s="215"/>
      <c r="V42" s="215"/>
      <c r="W42" s="216"/>
    </row>
    <row r="43" spans="2:23" ht="329.25" customHeight="1" thickBot="1" x14ac:dyDescent="0.3">
      <c r="B43" s="217"/>
      <c r="C43" s="218"/>
      <c r="D43" s="218"/>
      <c r="E43" s="218"/>
      <c r="F43" s="218"/>
      <c r="G43" s="218"/>
      <c r="H43" s="218"/>
      <c r="I43" s="218"/>
      <c r="J43" s="218"/>
      <c r="K43" s="218"/>
      <c r="L43" s="218"/>
      <c r="M43" s="218"/>
      <c r="N43" s="218"/>
      <c r="O43" s="218"/>
      <c r="P43" s="218"/>
      <c r="Q43" s="218"/>
      <c r="R43" s="218"/>
      <c r="S43" s="218"/>
      <c r="T43" s="218"/>
      <c r="U43" s="218"/>
      <c r="V43" s="218"/>
      <c r="W43" s="219"/>
    </row>
    <row r="44" spans="2:23" ht="37.5" customHeight="1" thickTop="1" x14ac:dyDescent="0.25">
      <c r="B44" s="214" t="s">
        <v>2529</v>
      </c>
      <c r="C44" s="215"/>
      <c r="D44" s="215"/>
      <c r="E44" s="215"/>
      <c r="F44" s="215"/>
      <c r="G44" s="215"/>
      <c r="H44" s="215"/>
      <c r="I44" s="215"/>
      <c r="J44" s="215"/>
      <c r="K44" s="215"/>
      <c r="L44" s="215"/>
      <c r="M44" s="215"/>
      <c r="N44" s="215"/>
      <c r="O44" s="215"/>
      <c r="P44" s="215"/>
      <c r="Q44" s="215"/>
      <c r="R44" s="215"/>
      <c r="S44" s="215"/>
      <c r="T44" s="215"/>
      <c r="U44" s="215"/>
      <c r="V44" s="215"/>
      <c r="W44" s="216"/>
    </row>
    <row r="45" spans="2:23" ht="144" customHeight="1" thickBot="1" x14ac:dyDescent="0.3">
      <c r="B45" s="217"/>
      <c r="C45" s="218"/>
      <c r="D45" s="218"/>
      <c r="E45" s="218"/>
      <c r="F45" s="218"/>
      <c r="G45" s="218"/>
      <c r="H45" s="218"/>
      <c r="I45" s="218"/>
      <c r="J45" s="218"/>
      <c r="K45" s="218"/>
      <c r="L45" s="218"/>
      <c r="M45" s="218"/>
      <c r="N45" s="218"/>
      <c r="O45" s="218"/>
      <c r="P45" s="218"/>
      <c r="Q45" s="218"/>
      <c r="R45" s="218"/>
      <c r="S45" s="218"/>
      <c r="T45" s="218"/>
      <c r="U45" s="218"/>
      <c r="V45" s="218"/>
      <c r="W45" s="219"/>
    </row>
    <row r="46" spans="2:23" ht="37.5" customHeight="1" thickTop="1" x14ac:dyDescent="0.25">
      <c r="B46" s="214" t="s">
        <v>2530</v>
      </c>
      <c r="C46" s="215"/>
      <c r="D46" s="215"/>
      <c r="E46" s="215"/>
      <c r="F46" s="215"/>
      <c r="G46" s="215"/>
      <c r="H46" s="215"/>
      <c r="I46" s="215"/>
      <c r="J46" s="215"/>
      <c r="K46" s="215"/>
      <c r="L46" s="215"/>
      <c r="M46" s="215"/>
      <c r="N46" s="215"/>
      <c r="O46" s="215"/>
      <c r="P46" s="215"/>
      <c r="Q46" s="215"/>
      <c r="R46" s="215"/>
      <c r="S46" s="215"/>
      <c r="T46" s="215"/>
      <c r="U46" s="215"/>
      <c r="V46" s="215"/>
      <c r="W46" s="216"/>
    </row>
    <row r="47" spans="2:23" ht="139.5" customHeight="1" thickBot="1" x14ac:dyDescent="0.3">
      <c r="B47" s="220"/>
      <c r="C47" s="221"/>
      <c r="D47" s="221"/>
      <c r="E47" s="221"/>
      <c r="F47" s="221"/>
      <c r="G47" s="221"/>
      <c r="H47" s="221"/>
      <c r="I47" s="221"/>
      <c r="J47" s="221"/>
      <c r="K47" s="221"/>
      <c r="L47" s="221"/>
      <c r="M47" s="221"/>
      <c r="N47" s="221"/>
      <c r="O47" s="221"/>
      <c r="P47" s="221"/>
      <c r="Q47" s="221"/>
      <c r="R47" s="221"/>
      <c r="S47" s="221"/>
      <c r="T47" s="221"/>
      <c r="U47" s="221"/>
      <c r="V47" s="221"/>
      <c r="W47" s="222"/>
    </row>
  </sheetData>
  <mergeCells count="8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35:D35"/>
    <mergeCell ref="B42:W43"/>
    <mergeCell ref="B44:W45"/>
    <mergeCell ref="B46:W47"/>
    <mergeCell ref="B33:D33"/>
    <mergeCell ref="B34:D34"/>
    <mergeCell ref="B36:D36"/>
    <mergeCell ref="B37:D37"/>
    <mergeCell ref="B38:D38"/>
    <mergeCell ref="B39:D39"/>
    <mergeCell ref="B40:D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0"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318</v>
      </c>
      <c r="M4" s="159" t="s">
        <v>317</v>
      </c>
      <c r="N4" s="159"/>
      <c r="O4" s="159"/>
      <c r="P4" s="159"/>
      <c r="Q4" s="160"/>
      <c r="R4" s="59"/>
      <c r="S4" s="161" t="s">
        <v>2189</v>
      </c>
      <c r="T4" s="162"/>
      <c r="U4" s="162"/>
      <c r="V4" s="163" t="s">
        <v>316</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310</v>
      </c>
      <c r="D6" s="167" t="s">
        <v>315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314</v>
      </c>
      <c r="K8" s="65" t="s">
        <v>160</v>
      </c>
      <c r="L8" s="65" t="s">
        <v>313</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312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311</v>
      </c>
      <c r="C21" s="190"/>
      <c r="D21" s="190"/>
      <c r="E21" s="190"/>
      <c r="F21" s="190"/>
      <c r="G21" s="190"/>
      <c r="H21" s="190"/>
      <c r="I21" s="190"/>
      <c r="J21" s="190"/>
      <c r="K21" s="190"/>
      <c r="L21" s="190"/>
      <c r="M21" s="191" t="s">
        <v>310</v>
      </c>
      <c r="N21" s="191"/>
      <c r="O21" s="191" t="s">
        <v>76</v>
      </c>
      <c r="P21" s="191"/>
      <c r="Q21" s="191" t="s">
        <v>85</v>
      </c>
      <c r="R21" s="191"/>
      <c r="S21" s="73" t="s">
        <v>195</v>
      </c>
      <c r="T21" s="73" t="s">
        <v>195</v>
      </c>
      <c r="U21" s="73" t="s">
        <v>309</v>
      </c>
      <c r="V21" s="73">
        <f>+IF(ISERR(U21/T21*100),"N/A",ROUND(U21/T21*100,2))</f>
        <v>140</v>
      </c>
      <c r="W21" s="74">
        <f>+IF(ISERR(U21/S21*100),"N/A",ROUND(U21/S21*100,2))</f>
        <v>140</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308</v>
      </c>
      <c r="F25" s="79"/>
      <c r="G25" s="79"/>
      <c r="H25" s="80"/>
      <c r="I25" s="80"/>
      <c r="J25" s="80"/>
      <c r="K25" s="80"/>
      <c r="L25" s="80"/>
      <c r="M25" s="80"/>
      <c r="N25" s="80"/>
      <c r="O25" s="80"/>
      <c r="P25" s="81"/>
      <c r="Q25" s="81"/>
      <c r="R25" s="82" t="s">
        <v>307</v>
      </c>
      <c r="S25" s="82" t="s">
        <v>71</v>
      </c>
      <c r="T25" s="81"/>
      <c r="U25" s="82" t="s">
        <v>307</v>
      </c>
      <c r="V25" s="81"/>
      <c r="W25" s="83">
        <f>+IF(ISERR(U25/R25*100),"N/A",ROUND(U25/R25*100,2))</f>
        <v>100</v>
      </c>
    </row>
    <row r="26" spans="2:27" ht="26.25" customHeight="1" thickBot="1" x14ac:dyDescent="0.3">
      <c r="B26" s="272" t="s">
        <v>70</v>
      </c>
      <c r="C26" s="273"/>
      <c r="D26" s="273"/>
      <c r="E26" s="84" t="s">
        <v>308</v>
      </c>
      <c r="F26" s="84"/>
      <c r="G26" s="84"/>
      <c r="H26" s="85"/>
      <c r="I26" s="85"/>
      <c r="J26" s="85"/>
      <c r="K26" s="85"/>
      <c r="L26" s="85"/>
      <c r="M26" s="85"/>
      <c r="N26" s="85"/>
      <c r="O26" s="85"/>
      <c r="P26" s="86"/>
      <c r="Q26" s="86"/>
      <c r="R26" s="87" t="s">
        <v>307</v>
      </c>
      <c r="S26" s="87" t="s">
        <v>307</v>
      </c>
      <c r="T26" s="87">
        <f>+IF(ISERR(S26/R26*100),"N/A",ROUND(S26/R26*100,2))</f>
        <v>100</v>
      </c>
      <c r="U26" s="87" t="s">
        <v>307</v>
      </c>
      <c r="V26" s="87">
        <f>+IF(ISERR(U26/S26*100),"N/A",ROUND(U26/S26*100,2))</f>
        <v>100</v>
      </c>
      <c r="W26" s="88">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2451</v>
      </c>
      <c r="C28" s="202"/>
      <c r="D28" s="202"/>
      <c r="E28" s="202"/>
      <c r="F28" s="202"/>
      <c r="G28" s="202"/>
      <c r="H28" s="202"/>
      <c r="I28" s="202"/>
      <c r="J28" s="202"/>
      <c r="K28" s="202"/>
      <c r="L28" s="202"/>
      <c r="M28" s="202"/>
      <c r="N28" s="202"/>
      <c r="O28" s="202"/>
      <c r="P28" s="202"/>
      <c r="Q28" s="202"/>
      <c r="R28" s="202"/>
      <c r="S28" s="202"/>
      <c r="T28" s="202"/>
      <c r="U28" s="202"/>
      <c r="V28" s="202"/>
      <c r="W28" s="260"/>
    </row>
    <row r="29" spans="2:27" ht="27.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2449</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2452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4"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327</v>
      </c>
      <c r="M4" s="159" t="s">
        <v>326</v>
      </c>
      <c r="N4" s="159"/>
      <c r="O4" s="159"/>
      <c r="P4" s="159"/>
      <c r="Q4" s="160"/>
      <c r="R4" s="59"/>
      <c r="S4" s="161" t="s">
        <v>2189</v>
      </c>
      <c r="T4" s="162"/>
      <c r="U4" s="162"/>
      <c r="V4" s="163" t="s">
        <v>325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310</v>
      </c>
      <c r="D6" s="167" t="s">
        <v>315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324</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323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312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322</v>
      </c>
      <c r="C21" s="190"/>
      <c r="D21" s="190"/>
      <c r="E21" s="190"/>
      <c r="F21" s="190"/>
      <c r="G21" s="190"/>
      <c r="H21" s="190"/>
      <c r="I21" s="190"/>
      <c r="J21" s="190"/>
      <c r="K21" s="190"/>
      <c r="L21" s="190"/>
      <c r="M21" s="191" t="s">
        <v>310</v>
      </c>
      <c r="N21" s="191"/>
      <c r="O21" s="191" t="s">
        <v>76</v>
      </c>
      <c r="P21" s="191"/>
      <c r="Q21" s="191" t="s">
        <v>73</v>
      </c>
      <c r="R21" s="191"/>
      <c r="S21" s="73" t="s">
        <v>321</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308</v>
      </c>
      <c r="F25" s="79"/>
      <c r="G25" s="79"/>
      <c r="H25" s="80"/>
      <c r="I25" s="80"/>
      <c r="J25" s="80"/>
      <c r="K25" s="80"/>
      <c r="L25" s="80"/>
      <c r="M25" s="80"/>
      <c r="N25" s="80"/>
      <c r="O25" s="80"/>
      <c r="P25" s="81"/>
      <c r="Q25" s="81"/>
      <c r="R25" s="82" t="s">
        <v>320</v>
      </c>
      <c r="S25" s="82" t="s">
        <v>71</v>
      </c>
      <c r="T25" s="81"/>
      <c r="U25" s="82" t="s">
        <v>320</v>
      </c>
      <c r="V25" s="81"/>
      <c r="W25" s="83">
        <f>+IF(ISERR(U25/R25*100),"N/A",ROUND(U25/R25*100,2))</f>
        <v>100</v>
      </c>
    </row>
    <row r="26" spans="2:27" ht="26.25" customHeight="1" thickBot="1" x14ac:dyDescent="0.3">
      <c r="B26" s="272" t="s">
        <v>70</v>
      </c>
      <c r="C26" s="273"/>
      <c r="D26" s="273"/>
      <c r="E26" s="84" t="s">
        <v>308</v>
      </c>
      <c r="F26" s="84"/>
      <c r="G26" s="84"/>
      <c r="H26" s="85"/>
      <c r="I26" s="85"/>
      <c r="J26" s="85"/>
      <c r="K26" s="85"/>
      <c r="L26" s="85"/>
      <c r="M26" s="85"/>
      <c r="N26" s="85"/>
      <c r="O26" s="85"/>
      <c r="P26" s="86"/>
      <c r="Q26" s="86"/>
      <c r="R26" s="87" t="s">
        <v>320</v>
      </c>
      <c r="S26" s="87" t="s">
        <v>320</v>
      </c>
      <c r="T26" s="87">
        <f>+IF(ISERR(S26/R26*100),"N/A",ROUND(S26/R26*100,2))</f>
        <v>100</v>
      </c>
      <c r="U26" s="87" t="s">
        <v>320</v>
      </c>
      <c r="V26" s="87">
        <f>+IF(ISERR(U26/S26*100),"N/A",ROUND(U26/S26*100,2))</f>
        <v>100</v>
      </c>
      <c r="W26" s="88">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2448</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1.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2449</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2450</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1.7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342</v>
      </c>
      <c r="M4" s="159" t="s">
        <v>341</v>
      </c>
      <c r="N4" s="159"/>
      <c r="O4" s="159"/>
      <c r="P4" s="159"/>
      <c r="Q4" s="160"/>
      <c r="R4" s="59"/>
      <c r="S4" s="161" t="s">
        <v>2189</v>
      </c>
      <c r="T4" s="162"/>
      <c r="U4" s="162"/>
      <c r="V4" s="163" t="s">
        <v>340</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333</v>
      </c>
      <c r="D6" s="167" t="s">
        <v>339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338</v>
      </c>
      <c r="K8" s="65" t="s">
        <v>160</v>
      </c>
      <c r="L8" s="65" t="s">
        <v>337</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336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335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334</v>
      </c>
      <c r="C21" s="190"/>
      <c r="D21" s="190"/>
      <c r="E21" s="190"/>
      <c r="F21" s="190"/>
      <c r="G21" s="190"/>
      <c r="H21" s="190"/>
      <c r="I21" s="190"/>
      <c r="J21" s="190"/>
      <c r="K21" s="190"/>
      <c r="L21" s="190"/>
      <c r="M21" s="191" t="s">
        <v>333</v>
      </c>
      <c r="N21" s="191"/>
      <c r="O21" s="191" t="s">
        <v>76</v>
      </c>
      <c r="P21" s="191"/>
      <c r="Q21" s="191" t="s">
        <v>85</v>
      </c>
      <c r="R21" s="191"/>
      <c r="S21" s="73" t="s">
        <v>331</v>
      </c>
      <c r="T21" s="73" t="s">
        <v>332</v>
      </c>
      <c r="U21" s="73" t="s">
        <v>331</v>
      </c>
      <c r="V21" s="73">
        <f>+IF(ISERR(U21/T21*100),"N/A",ROUND(U21/T21*100,2))</f>
        <v>99.84</v>
      </c>
      <c r="W21" s="74">
        <f>+IF(ISERR(U21/S21*100),"N/A",ROUND(U21/S21*100,2))</f>
        <v>100</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330</v>
      </c>
      <c r="F25" s="79"/>
      <c r="G25" s="79"/>
      <c r="H25" s="80"/>
      <c r="I25" s="80"/>
      <c r="J25" s="80"/>
      <c r="K25" s="80"/>
      <c r="L25" s="80"/>
      <c r="M25" s="80"/>
      <c r="N25" s="80"/>
      <c r="O25" s="80"/>
      <c r="P25" s="81"/>
      <c r="Q25" s="81"/>
      <c r="R25" s="82" t="s">
        <v>329</v>
      </c>
      <c r="S25" s="82" t="s">
        <v>71</v>
      </c>
      <c r="T25" s="81"/>
      <c r="U25" s="82" t="s">
        <v>328</v>
      </c>
      <c r="V25" s="81"/>
      <c r="W25" s="83">
        <f>+IF(ISERR(U25/R25*100),"N/A",ROUND(U25/R25*100,2))</f>
        <v>100</v>
      </c>
    </row>
    <row r="26" spans="2:27" ht="26.25" customHeight="1" thickBot="1" x14ac:dyDescent="0.3">
      <c r="B26" s="272" t="s">
        <v>70</v>
      </c>
      <c r="C26" s="273"/>
      <c r="D26" s="273"/>
      <c r="E26" s="84" t="s">
        <v>330</v>
      </c>
      <c r="F26" s="84"/>
      <c r="G26" s="84"/>
      <c r="H26" s="85"/>
      <c r="I26" s="85"/>
      <c r="J26" s="85"/>
      <c r="K26" s="85"/>
      <c r="L26" s="85"/>
      <c r="M26" s="85"/>
      <c r="N26" s="85"/>
      <c r="O26" s="85"/>
      <c r="P26" s="86"/>
      <c r="Q26" s="86"/>
      <c r="R26" s="87" t="s">
        <v>329</v>
      </c>
      <c r="S26" s="87" t="s">
        <v>328</v>
      </c>
      <c r="T26" s="87">
        <f>+IF(ISERR(S26/R26*100),"N/A",ROUND(S26/R26*100,2))</f>
        <v>100</v>
      </c>
      <c r="U26" s="87" t="s">
        <v>328</v>
      </c>
      <c r="V26" s="87">
        <f>+IF(ISERR(U26/S26*100),"N/A",ROUND(U26/S26*100,2))</f>
        <v>100</v>
      </c>
      <c r="W26" s="88">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2445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2446</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2447</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362</v>
      </c>
      <c r="M4" s="159" t="s">
        <v>361</v>
      </c>
      <c r="N4" s="159"/>
      <c r="O4" s="159"/>
      <c r="P4" s="159"/>
      <c r="Q4" s="160"/>
      <c r="R4" s="59"/>
      <c r="S4" s="161" t="s">
        <v>2189</v>
      </c>
      <c r="T4" s="162"/>
      <c r="U4" s="162"/>
      <c r="V4" s="163" t="s">
        <v>360</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349</v>
      </c>
      <c r="D6" s="167" t="s">
        <v>359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358</v>
      </c>
      <c r="K8" s="65" t="s">
        <v>160</v>
      </c>
      <c r="L8" s="65" t="s">
        <v>357</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356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355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354</v>
      </c>
      <c r="C21" s="190"/>
      <c r="D21" s="190"/>
      <c r="E21" s="190"/>
      <c r="F21" s="190"/>
      <c r="G21" s="190"/>
      <c r="H21" s="190"/>
      <c r="I21" s="190"/>
      <c r="J21" s="190"/>
      <c r="K21" s="190"/>
      <c r="L21" s="190"/>
      <c r="M21" s="191" t="s">
        <v>349</v>
      </c>
      <c r="N21" s="191"/>
      <c r="O21" s="191" t="s">
        <v>76</v>
      </c>
      <c r="P21" s="191"/>
      <c r="Q21" s="191" t="s">
        <v>85</v>
      </c>
      <c r="R21" s="191"/>
      <c r="S21" s="73" t="s">
        <v>353</v>
      </c>
      <c r="T21" s="73" t="s">
        <v>352</v>
      </c>
      <c r="U21" s="73" t="s">
        <v>351</v>
      </c>
      <c r="V21" s="73">
        <f>+IF(ISERR(U21/T21*100),"N/A",ROUND(U21/T21*100,2))</f>
        <v>252.26</v>
      </c>
      <c r="W21" s="74">
        <f>+IF(ISERR(U21/S21*100),"N/A",ROUND(U21/S21*100,2))</f>
        <v>130</v>
      </c>
    </row>
    <row r="22" spans="2:27" ht="56.25" customHeight="1" thickBot="1" x14ac:dyDescent="0.3">
      <c r="B22" s="279" t="s">
        <v>350</v>
      </c>
      <c r="C22" s="190"/>
      <c r="D22" s="190"/>
      <c r="E22" s="190"/>
      <c r="F22" s="190"/>
      <c r="G22" s="190"/>
      <c r="H22" s="190"/>
      <c r="I22" s="190"/>
      <c r="J22" s="190"/>
      <c r="K22" s="190"/>
      <c r="L22" s="190"/>
      <c r="M22" s="191" t="s">
        <v>349</v>
      </c>
      <c r="N22" s="191"/>
      <c r="O22" s="191" t="s">
        <v>76</v>
      </c>
      <c r="P22" s="191"/>
      <c r="Q22" s="191" t="s">
        <v>85</v>
      </c>
      <c r="R22" s="191"/>
      <c r="S22" s="73" t="s">
        <v>348</v>
      </c>
      <c r="T22" s="73" t="s">
        <v>347</v>
      </c>
      <c r="U22" s="73" t="s">
        <v>346</v>
      </c>
      <c r="V22" s="73">
        <f>+IF(ISERR(U22/T22*100),"N/A",ROUND(U22/T22*100,2))</f>
        <v>226.92</v>
      </c>
      <c r="W22" s="74">
        <f>+IF(ISERR(U22/S22*100),"N/A",ROUND(U22/S22*100,2))</f>
        <v>82.86</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345</v>
      </c>
      <c r="F26" s="79"/>
      <c r="G26" s="79"/>
      <c r="H26" s="80"/>
      <c r="I26" s="80"/>
      <c r="J26" s="80"/>
      <c r="K26" s="80"/>
      <c r="L26" s="80"/>
      <c r="M26" s="80"/>
      <c r="N26" s="80"/>
      <c r="O26" s="80"/>
      <c r="P26" s="81"/>
      <c r="Q26" s="81"/>
      <c r="R26" s="82" t="s">
        <v>344</v>
      </c>
      <c r="S26" s="82" t="s">
        <v>71</v>
      </c>
      <c r="T26" s="81"/>
      <c r="U26" s="82" t="s">
        <v>343</v>
      </c>
      <c r="V26" s="81"/>
      <c r="W26" s="83">
        <f>+IF(ISERR(U26/R26*100),"N/A",ROUND(U26/R26*100,2))</f>
        <v>91.31</v>
      </c>
    </row>
    <row r="27" spans="2:27" ht="26.25" customHeight="1" thickBot="1" x14ac:dyDescent="0.3">
      <c r="B27" s="272" t="s">
        <v>70</v>
      </c>
      <c r="C27" s="273"/>
      <c r="D27" s="273"/>
      <c r="E27" s="84" t="s">
        <v>345</v>
      </c>
      <c r="F27" s="84"/>
      <c r="G27" s="84"/>
      <c r="H27" s="85"/>
      <c r="I27" s="85"/>
      <c r="J27" s="85"/>
      <c r="K27" s="85"/>
      <c r="L27" s="85"/>
      <c r="M27" s="85"/>
      <c r="N27" s="85"/>
      <c r="O27" s="85"/>
      <c r="P27" s="86"/>
      <c r="Q27" s="86"/>
      <c r="R27" s="87" t="s">
        <v>344</v>
      </c>
      <c r="S27" s="87" t="s">
        <v>343</v>
      </c>
      <c r="T27" s="87">
        <f>+IF(ISERR(S27/R27*100),"N/A",ROUND(S27/R27*100,2))</f>
        <v>91.31</v>
      </c>
      <c r="U27" s="87" t="s">
        <v>343</v>
      </c>
      <c r="V27" s="87">
        <f>+IF(ISERR(U27/S27*100),"N/A",ROUND(U27/S27*100,2))</f>
        <v>100</v>
      </c>
      <c r="W27" s="88">
        <f>+IF(ISERR(U27/R27*100),"N/A",ROUND(U27/R27*100,2))</f>
        <v>91.31</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2442</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55.2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2443</v>
      </c>
      <c r="C31" s="202"/>
      <c r="D31" s="202"/>
      <c r="E31" s="202"/>
      <c r="F31" s="202"/>
      <c r="G31" s="202"/>
      <c r="H31" s="202"/>
      <c r="I31" s="202"/>
      <c r="J31" s="202"/>
      <c r="K31" s="202"/>
      <c r="L31" s="202"/>
      <c r="M31" s="202"/>
      <c r="N31" s="202"/>
      <c r="O31" s="202"/>
      <c r="P31" s="202"/>
      <c r="Q31" s="202"/>
      <c r="R31" s="202"/>
      <c r="S31" s="202"/>
      <c r="T31" s="202"/>
      <c r="U31" s="202"/>
      <c r="V31" s="202"/>
      <c r="W31" s="260"/>
    </row>
    <row r="32" spans="2:27" ht="48"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2444</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40.2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379</v>
      </c>
      <c r="M4" s="159" t="s">
        <v>378</v>
      </c>
      <c r="N4" s="159"/>
      <c r="O4" s="159"/>
      <c r="P4" s="159"/>
      <c r="Q4" s="160"/>
      <c r="R4" s="59"/>
      <c r="S4" s="161" t="s">
        <v>2189</v>
      </c>
      <c r="T4" s="162"/>
      <c r="U4" s="162"/>
      <c r="V4" s="163" t="s">
        <v>377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370</v>
      </c>
      <c r="D6" s="167" t="s">
        <v>376</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375</v>
      </c>
      <c r="K8" s="65" t="s">
        <v>160</v>
      </c>
      <c r="L8" s="65" t="s">
        <v>374</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12.5" customHeight="1" thickTop="1" thickBot="1" x14ac:dyDescent="0.3">
      <c r="B10" s="66" t="s">
        <v>123</v>
      </c>
      <c r="C10" s="163" t="s">
        <v>373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372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371</v>
      </c>
      <c r="C21" s="190"/>
      <c r="D21" s="190"/>
      <c r="E21" s="190"/>
      <c r="F21" s="190"/>
      <c r="G21" s="190"/>
      <c r="H21" s="190"/>
      <c r="I21" s="190"/>
      <c r="J21" s="190"/>
      <c r="K21" s="190"/>
      <c r="L21" s="190"/>
      <c r="M21" s="191" t="s">
        <v>370</v>
      </c>
      <c r="N21" s="191"/>
      <c r="O21" s="191" t="s">
        <v>76</v>
      </c>
      <c r="P21" s="191"/>
      <c r="Q21" s="191" t="s">
        <v>85</v>
      </c>
      <c r="R21" s="191"/>
      <c r="S21" s="73" t="s">
        <v>369</v>
      </c>
      <c r="T21" s="73" t="s">
        <v>368</v>
      </c>
      <c r="U21" s="73" t="s">
        <v>367</v>
      </c>
      <c r="V21" s="73">
        <f>+IF(ISERR(U21/T21*100),"N/A",ROUND(U21/T21*100,2))</f>
        <v>185</v>
      </c>
      <c r="W21" s="74">
        <f>+IF(ISERR(U21/S21*100),"N/A",ROUND(U21/S21*100,2))</f>
        <v>148</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365</v>
      </c>
      <c r="F25" s="79"/>
      <c r="G25" s="79"/>
      <c r="H25" s="80"/>
      <c r="I25" s="80"/>
      <c r="J25" s="80"/>
      <c r="K25" s="80"/>
      <c r="L25" s="80"/>
      <c r="M25" s="80"/>
      <c r="N25" s="80"/>
      <c r="O25" s="80"/>
      <c r="P25" s="81"/>
      <c r="Q25" s="81"/>
      <c r="R25" s="82" t="s">
        <v>366</v>
      </c>
      <c r="S25" s="82" t="s">
        <v>71</v>
      </c>
      <c r="T25" s="81"/>
      <c r="U25" s="82" t="s">
        <v>363</v>
      </c>
      <c r="V25" s="81"/>
      <c r="W25" s="83">
        <f>+IF(ISERR(U25/R25*100),"N/A",ROUND(U25/R25*100,2))</f>
        <v>97.9</v>
      </c>
    </row>
    <row r="26" spans="2:27" ht="26.25" customHeight="1" thickBot="1" x14ac:dyDescent="0.3">
      <c r="B26" s="272" t="s">
        <v>70</v>
      </c>
      <c r="C26" s="273"/>
      <c r="D26" s="273"/>
      <c r="E26" s="84" t="s">
        <v>365</v>
      </c>
      <c r="F26" s="84"/>
      <c r="G26" s="84"/>
      <c r="H26" s="85"/>
      <c r="I26" s="85"/>
      <c r="J26" s="85"/>
      <c r="K26" s="85"/>
      <c r="L26" s="85"/>
      <c r="M26" s="85"/>
      <c r="N26" s="85"/>
      <c r="O26" s="85"/>
      <c r="P26" s="86"/>
      <c r="Q26" s="86"/>
      <c r="R26" s="87" t="s">
        <v>364</v>
      </c>
      <c r="S26" s="87" t="s">
        <v>363</v>
      </c>
      <c r="T26" s="87">
        <f>+IF(ISERR(S26/R26*100),"N/A",ROUND(S26/R26*100,2))</f>
        <v>100</v>
      </c>
      <c r="U26" s="87" t="s">
        <v>363</v>
      </c>
      <c r="V26" s="87">
        <f>+IF(ISERR(U26/S26*100),"N/A",ROUND(U26/S26*100,2))</f>
        <v>100</v>
      </c>
      <c r="W26" s="88">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2439</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5.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2440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87.7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2441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88.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showGridLines="0" view="pageBreakPreview" zoomScaleNormal="100" zoomScaleSheetLayoutView="100" workbookViewId="0">
      <selection sqref="A1:D1"/>
    </sheetView>
  </sheetViews>
  <sheetFormatPr baseColWidth="10" defaultColWidth="11" defaultRowHeight="18" x14ac:dyDescent="0.35"/>
  <cols>
    <col min="1" max="1" width="3.42578125" style="1" customWidth="1"/>
    <col min="2" max="2" width="3.85546875" style="1" customWidth="1"/>
    <col min="3" max="3" width="50.42578125" style="1" customWidth="1"/>
    <col min="4" max="4" width="16.42578125" style="1" customWidth="1"/>
    <col min="5" max="5" width="14.5703125" style="1" customWidth="1"/>
    <col min="6" max="7" width="13.85546875" style="1" customWidth="1"/>
    <col min="8" max="8" width="1.28515625" style="1" customWidth="1"/>
    <col min="9" max="10" width="13.85546875" style="1" customWidth="1"/>
    <col min="11" max="11" width="14.140625" style="1" customWidth="1"/>
    <col min="12" max="12" width="15.28515625" style="1" customWidth="1"/>
    <col min="13" max="13" width="2.85546875" style="1" customWidth="1"/>
    <col min="14" max="16384" width="11" style="1"/>
  </cols>
  <sheetData>
    <row r="1" spans="1:13" ht="49.5" customHeight="1" x14ac:dyDescent="0.35">
      <c r="A1" s="144" t="s">
        <v>13</v>
      </c>
      <c r="B1" s="144"/>
      <c r="C1" s="144"/>
      <c r="D1" s="144"/>
      <c r="E1" s="20" t="s">
        <v>63</v>
      </c>
    </row>
    <row r="3" spans="1:13" ht="30.75" customHeight="1" thickBot="1" x14ac:dyDescent="0.4">
      <c r="B3" s="145" t="s">
        <v>12</v>
      </c>
      <c r="C3" s="145"/>
      <c r="D3" s="145"/>
      <c r="E3" s="145"/>
      <c r="F3" s="145"/>
      <c r="G3" s="145"/>
      <c r="H3" s="145"/>
      <c r="I3" s="145"/>
      <c r="J3" s="145"/>
      <c r="K3" s="145"/>
      <c r="L3" s="145"/>
    </row>
    <row r="4" spans="1:13" ht="8.25" customHeight="1" x14ac:dyDescent="0.35">
      <c r="B4" s="19"/>
      <c r="C4" s="19"/>
      <c r="D4" s="19"/>
      <c r="E4" s="19"/>
      <c r="F4" s="19"/>
      <c r="G4" s="19"/>
      <c r="H4" s="19"/>
      <c r="I4" s="19"/>
      <c r="J4" s="19"/>
      <c r="K4" s="19"/>
      <c r="L4" s="19"/>
    </row>
    <row r="5" spans="1:13" ht="45.75" customHeight="1" x14ac:dyDescent="0.35">
      <c r="B5" s="149" t="s">
        <v>11</v>
      </c>
      <c r="C5" s="149"/>
      <c r="D5" s="149"/>
      <c r="E5" s="149"/>
      <c r="F5" s="149"/>
      <c r="G5" s="149"/>
      <c r="H5" s="18"/>
      <c r="I5" s="153" t="str">
        <f>"Avances en "&amp;TEXT(I10+J10+K10+L10,"#,##0")&amp;" indicadores"&amp;CHAR(10)&amp;"por rangos de porcentaje"</f>
        <v>Avances en 253 indicadores
por rangos de porcentaje</v>
      </c>
      <c r="J5" s="149"/>
      <c r="K5" s="149"/>
      <c r="L5" s="149"/>
    </row>
    <row r="6" spans="1:13" ht="24" customHeight="1" x14ac:dyDescent="0.35">
      <c r="B6" s="147" t="s">
        <v>10</v>
      </c>
      <c r="C6" s="147"/>
      <c r="D6" s="148" t="s">
        <v>9</v>
      </c>
      <c r="E6" s="148" t="s">
        <v>8</v>
      </c>
      <c r="F6" s="148" t="s">
        <v>7</v>
      </c>
      <c r="G6" s="148" t="s">
        <v>6</v>
      </c>
      <c r="H6" s="17"/>
      <c r="I6" s="148" t="s">
        <v>5</v>
      </c>
      <c r="J6" s="148" t="s">
        <v>4</v>
      </c>
      <c r="K6" s="148" t="s">
        <v>3</v>
      </c>
      <c r="L6" s="147" t="s">
        <v>2</v>
      </c>
    </row>
    <row r="7" spans="1:13" s="11" customFormat="1" ht="35.25" customHeight="1" x14ac:dyDescent="0.25">
      <c r="A7" s="14"/>
      <c r="B7" s="147"/>
      <c r="C7" s="147"/>
      <c r="D7" s="148"/>
      <c r="E7" s="148"/>
      <c r="F7" s="148"/>
      <c r="G7" s="148"/>
      <c r="H7" s="17"/>
      <c r="I7" s="148"/>
      <c r="J7" s="147"/>
      <c r="K7" s="147"/>
      <c r="L7" s="147"/>
    </row>
    <row r="8" spans="1:13" s="11" customFormat="1" ht="8.25" customHeight="1" thickBot="1" x14ac:dyDescent="0.3">
      <c r="A8" s="14"/>
      <c r="B8" s="15"/>
      <c r="C8" s="15"/>
      <c r="D8" s="16"/>
      <c r="E8" s="16"/>
      <c r="F8" s="16"/>
      <c r="G8" s="16"/>
      <c r="H8" s="16"/>
      <c r="I8" s="16"/>
      <c r="J8" s="15"/>
      <c r="K8" s="15"/>
      <c r="L8" s="15"/>
    </row>
    <row r="9" spans="1:13" s="11" customFormat="1" ht="8.25" customHeight="1" thickBot="1" x14ac:dyDescent="0.3">
      <c r="A9" s="14"/>
      <c r="B9" s="12"/>
      <c r="C9" s="12"/>
      <c r="D9" s="13"/>
      <c r="E9" s="13"/>
      <c r="F9" s="13"/>
      <c r="G9" s="13"/>
      <c r="H9" s="13"/>
      <c r="I9" s="13"/>
      <c r="J9" s="12"/>
      <c r="K9" s="12"/>
      <c r="L9" s="12"/>
    </row>
    <row r="10" spans="1:13" x14ac:dyDescent="0.35">
      <c r="B10" s="152" t="s">
        <v>1</v>
      </c>
      <c r="C10" s="152"/>
      <c r="D10" s="8">
        <v>427</v>
      </c>
      <c r="E10" s="8">
        <v>166</v>
      </c>
      <c r="F10" s="8">
        <v>253</v>
      </c>
      <c r="G10" s="8">
        <v>8</v>
      </c>
      <c r="H10" s="10">
        <v>0</v>
      </c>
      <c r="I10" s="8">
        <v>22</v>
      </c>
      <c r="J10" s="8">
        <v>11</v>
      </c>
      <c r="K10" s="9">
        <v>57</v>
      </c>
      <c r="L10" s="9">
        <v>163</v>
      </c>
    </row>
    <row r="11" spans="1:13" x14ac:dyDescent="0.35">
      <c r="B11" s="152" t="s">
        <v>0</v>
      </c>
      <c r="C11" s="152"/>
      <c r="D11" s="8"/>
      <c r="E11" s="4">
        <v>38.875878220140514</v>
      </c>
      <c r="F11" s="4">
        <v>59.250585480093676</v>
      </c>
      <c r="G11" s="4">
        <v>1.873536299765808</v>
      </c>
      <c r="H11" s="4"/>
      <c r="I11" s="8">
        <v>8.695652173913043</v>
      </c>
      <c r="J11" s="4">
        <v>4.3478260869565215</v>
      </c>
      <c r="K11" s="4">
        <v>22.529644268774703</v>
      </c>
      <c r="L11" s="4">
        <v>64.426877470355734</v>
      </c>
    </row>
    <row r="12" spans="1:13" x14ac:dyDescent="0.35">
      <c r="B12" s="7">
        <v>1</v>
      </c>
      <c r="C12" s="5" t="s">
        <v>31</v>
      </c>
      <c r="D12" s="4">
        <v>6</v>
      </c>
      <c r="E12" s="4">
        <v>0</v>
      </c>
      <c r="F12" s="4">
        <v>6</v>
      </c>
      <c r="G12" s="4">
        <v>0</v>
      </c>
      <c r="H12" s="4" t="s">
        <v>30</v>
      </c>
      <c r="I12" s="4">
        <v>1</v>
      </c>
      <c r="J12" s="4">
        <v>0</v>
      </c>
      <c r="K12" s="4">
        <v>2</v>
      </c>
      <c r="L12" s="4">
        <v>3</v>
      </c>
      <c r="M12" s="3"/>
    </row>
    <row r="13" spans="1:13" x14ac:dyDescent="0.35">
      <c r="B13" s="7">
        <v>4</v>
      </c>
      <c r="C13" s="5" t="s">
        <v>32</v>
      </c>
      <c r="D13" s="4">
        <v>13</v>
      </c>
      <c r="E13" s="4">
        <v>7</v>
      </c>
      <c r="F13" s="4">
        <v>6</v>
      </c>
      <c r="G13" s="4">
        <v>0</v>
      </c>
      <c r="H13" s="4" t="s">
        <v>30</v>
      </c>
      <c r="I13" s="4">
        <v>0</v>
      </c>
      <c r="J13" s="4">
        <v>0</v>
      </c>
      <c r="K13" s="4">
        <v>0</v>
      </c>
      <c r="L13" s="4">
        <v>6</v>
      </c>
      <c r="M13" s="3"/>
    </row>
    <row r="14" spans="1:13" x14ac:dyDescent="0.35">
      <c r="B14" s="7">
        <v>5</v>
      </c>
      <c r="C14" s="5" t="s">
        <v>33</v>
      </c>
      <c r="D14" s="4">
        <v>6</v>
      </c>
      <c r="E14" s="4">
        <v>0</v>
      </c>
      <c r="F14" s="4">
        <v>6</v>
      </c>
      <c r="G14" s="4">
        <v>0</v>
      </c>
      <c r="H14" s="4" t="s">
        <v>30</v>
      </c>
      <c r="I14" s="4">
        <v>0</v>
      </c>
      <c r="J14" s="4">
        <v>0</v>
      </c>
      <c r="K14" s="4">
        <v>1</v>
      </c>
      <c r="L14" s="4">
        <v>5</v>
      </c>
      <c r="M14" s="3"/>
    </row>
    <row r="15" spans="1:13" x14ac:dyDescent="0.35">
      <c r="B15" s="7">
        <v>6</v>
      </c>
      <c r="C15" s="5" t="s">
        <v>34</v>
      </c>
      <c r="D15" s="4">
        <v>5</v>
      </c>
      <c r="E15" s="4">
        <v>2</v>
      </c>
      <c r="F15" s="4">
        <v>3</v>
      </c>
      <c r="G15" s="4">
        <v>0</v>
      </c>
      <c r="H15" s="4" t="s">
        <v>30</v>
      </c>
      <c r="I15" s="4">
        <v>0</v>
      </c>
      <c r="J15" s="4">
        <v>1</v>
      </c>
      <c r="K15" s="4">
        <v>0</v>
      </c>
      <c r="L15" s="4">
        <v>2</v>
      </c>
      <c r="M15" s="3"/>
    </row>
    <row r="16" spans="1:13" x14ac:dyDescent="0.35">
      <c r="B16" s="7">
        <v>7</v>
      </c>
      <c r="C16" s="5" t="s">
        <v>35</v>
      </c>
      <c r="D16" s="4">
        <v>6</v>
      </c>
      <c r="E16" s="4">
        <v>0</v>
      </c>
      <c r="F16" s="4">
        <v>4</v>
      </c>
      <c r="G16" s="4">
        <v>2</v>
      </c>
      <c r="H16" s="4" t="s">
        <v>30</v>
      </c>
      <c r="I16" s="4">
        <v>1</v>
      </c>
      <c r="J16" s="4">
        <v>0</v>
      </c>
      <c r="K16" s="4">
        <v>0</v>
      </c>
      <c r="L16" s="4">
        <v>3</v>
      </c>
      <c r="M16" s="3"/>
    </row>
    <row r="17" spans="2:13" ht="18.75" customHeight="1" x14ac:dyDescent="0.35">
      <c r="B17" s="7">
        <v>8</v>
      </c>
      <c r="C17" s="5" t="s">
        <v>36</v>
      </c>
      <c r="D17" s="4">
        <v>9</v>
      </c>
      <c r="E17" s="4">
        <v>3</v>
      </c>
      <c r="F17" s="4">
        <v>6</v>
      </c>
      <c r="G17" s="4">
        <v>0</v>
      </c>
      <c r="H17" s="4" t="s">
        <v>30</v>
      </c>
      <c r="I17" s="4">
        <v>0</v>
      </c>
      <c r="J17" s="4">
        <v>0</v>
      </c>
      <c r="K17" s="4">
        <v>1</v>
      </c>
      <c r="L17" s="4">
        <v>5</v>
      </c>
      <c r="M17" s="3"/>
    </row>
    <row r="18" spans="2:13" x14ac:dyDescent="0.35">
      <c r="B18" s="7">
        <v>9</v>
      </c>
      <c r="C18" s="5" t="s">
        <v>37</v>
      </c>
      <c r="D18" s="4">
        <v>2</v>
      </c>
      <c r="E18" s="4">
        <v>0</v>
      </c>
      <c r="F18" s="4">
        <v>2</v>
      </c>
      <c r="G18" s="4">
        <v>0</v>
      </c>
      <c r="H18" s="4" t="s">
        <v>30</v>
      </c>
      <c r="I18" s="4">
        <v>2</v>
      </c>
      <c r="J18" s="4">
        <v>0</v>
      </c>
      <c r="K18" s="4">
        <v>0</v>
      </c>
      <c r="L18" s="4">
        <v>0</v>
      </c>
      <c r="M18" s="3"/>
    </row>
    <row r="19" spans="2:13" ht="18.75" customHeight="1" x14ac:dyDescent="0.35">
      <c r="B19" s="7">
        <v>10</v>
      </c>
      <c r="C19" s="5" t="s">
        <v>38</v>
      </c>
      <c r="D19" s="4">
        <v>1</v>
      </c>
      <c r="E19" s="4">
        <v>0</v>
      </c>
      <c r="F19" s="4">
        <v>1</v>
      </c>
      <c r="G19" s="4">
        <v>0</v>
      </c>
      <c r="H19" s="4" t="s">
        <v>30</v>
      </c>
      <c r="I19" s="4">
        <v>0</v>
      </c>
      <c r="J19" s="4">
        <v>0</v>
      </c>
      <c r="K19" s="4">
        <v>0</v>
      </c>
      <c r="L19" s="4">
        <v>1</v>
      </c>
      <c r="M19" s="3"/>
    </row>
    <row r="20" spans="2:13" x14ac:dyDescent="0.35">
      <c r="B20" s="7">
        <v>11</v>
      </c>
      <c r="C20" s="5" t="s">
        <v>39</v>
      </c>
      <c r="D20" s="4">
        <v>53</v>
      </c>
      <c r="E20" s="4">
        <v>33</v>
      </c>
      <c r="F20" s="4">
        <v>20</v>
      </c>
      <c r="G20" s="4">
        <v>0</v>
      </c>
      <c r="H20" s="4" t="s">
        <v>30</v>
      </c>
      <c r="I20" s="4">
        <v>4</v>
      </c>
      <c r="J20" s="4">
        <v>1</v>
      </c>
      <c r="K20" s="4">
        <v>3</v>
      </c>
      <c r="L20" s="4">
        <v>12</v>
      </c>
      <c r="M20" s="3"/>
    </row>
    <row r="21" spans="2:13" ht="18.75" customHeight="1" x14ac:dyDescent="0.35">
      <c r="B21" s="6">
        <v>12</v>
      </c>
      <c r="C21" s="5" t="s">
        <v>40</v>
      </c>
      <c r="D21" s="4">
        <v>114</v>
      </c>
      <c r="E21" s="4">
        <v>24</v>
      </c>
      <c r="F21" s="4">
        <v>90</v>
      </c>
      <c r="G21" s="4">
        <v>0</v>
      </c>
      <c r="H21" s="4" t="s">
        <v>30</v>
      </c>
      <c r="I21" s="4">
        <v>7</v>
      </c>
      <c r="J21" s="4">
        <v>2</v>
      </c>
      <c r="K21" s="4">
        <v>31</v>
      </c>
      <c r="L21" s="4">
        <v>50</v>
      </c>
      <c r="M21" s="3"/>
    </row>
    <row r="22" spans="2:13" x14ac:dyDescent="0.35">
      <c r="B22" s="6">
        <v>13</v>
      </c>
      <c r="C22" s="5" t="s">
        <v>41</v>
      </c>
      <c r="D22" s="4">
        <v>3</v>
      </c>
      <c r="E22" s="4">
        <v>1</v>
      </c>
      <c r="F22" s="4">
        <v>0</v>
      </c>
      <c r="G22" s="4">
        <v>2</v>
      </c>
      <c r="H22" s="4" t="s">
        <v>30</v>
      </c>
      <c r="I22" s="4">
        <v>0</v>
      </c>
      <c r="J22" s="4">
        <v>0</v>
      </c>
      <c r="K22" s="4">
        <v>0</v>
      </c>
      <c r="L22" s="4">
        <v>0</v>
      </c>
      <c r="M22" s="3"/>
    </row>
    <row r="23" spans="2:13" x14ac:dyDescent="0.35">
      <c r="B23" s="6">
        <v>14</v>
      </c>
      <c r="C23" s="5" t="s">
        <v>42</v>
      </c>
      <c r="D23" s="4">
        <v>11</v>
      </c>
      <c r="E23" s="4">
        <v>1</v>
      </c>
      <c r="F23" s="4">
        <v>10</v>
      </c>
      <c r="G23" s="4">
        <v>0</v>
      </c>
      <c r="H23" s="4" t="s">
        <v>30</v>
      </c>
      <c r="I23" s="4">
        <v>1</v>
      </c>
      <c r="J23" s="4">
        <v>3</v>
      </c>
      <c r="K23" s="4">
        <v>0</v>
      </c>
      <c r="L23" s="4">
        <v>6</v>
      </c>
      <c r="M23" s="3"/>
    </row>
    <row r="24" spans="2:13" x14ac:dyDescent="0.35">
      <c r="B24" s="6">
        <v>15</v>
      </c>
      <c r="C24" s="5" t="s">
        <v>43</v>
      </c>
      <c r="D24" s="4">
        <v>6</v>
      </c>
      <c r="E24" s="4">
        <v>3</v>
      </c>
      <c r="F24" s="4">
        <v>3</v>
      </c>
      <c r="G24" s="4">
        <v>0</v>
      </c>
      <c r="H24" s="4" t="s">
        <v>30</v>
      </c>
      <c r="I24" s="4">
        <v>0</v>
      </c>
      <c r="J24" s="4">
        <v>0</v>
      </c>
      <c r="K24" s="4">
        <v>0</v>
      </c>
      <c r="L24" s="4">
        <v>3</v>
      </c>
      <c r="M24" s="3"/>
    </row>
    <row r="25" spans="2:13" x14ac:dyDescent="0.35">
      <c r="B25" s="6">
        <v>16</v>
      </c>
      <c r="C25" s="5" t="s">
        <v>44</v>
      </c>
      <c r="D25" s="4">
        <v>6</v>
      </c>
      <c r="E25" s="4">
        <v>0</v>
      </c>
      <c r="F25" s="4">
        <v>6</v>
      </c>
      <c r="G25" s="4">
        <v>0</v>
      </c>
      <c r="H25" s="4" t="s">
        <v>30</v>
      </c>
      <c r="I25" s="4">
        <v>1</v>
      </c>
      <c r="J25" s="4">
        <v>0</v>
      </c>
      <c r="K25" s="4">
        <v>0</v>
      </c>
      <c r="L25" s="4">
        <v>5</v>
      </c>
      <c r="M25" s="3"/>
    </row>
    <row r="26" spans="2:13" x14ac:dyDescent="0.35">
      <c r="B26" s="6">
        <v>18</v>
      </c>
      <c r="C26" s="5" t="s">
        <v>45</v>
      </c>
      <c r="D26" s="4">
        <v>17</v>
      </c>
      <c r="E26" s="4">
        <v>9</v>
      </c>
      <c r="F26" s="4">
        <v>7</v>
      </c>
      <c r="G26" s="4">
        <v>1</v>
      </c>
      <c r="H26" s="4" t="s">
        <v>30</v>
      </c>
      <c r="I26" s="4">
        <v>1</v>
      </c>
      <c r="J26" s="4">
        <v>0</v>
      </c>
      <c r="K26" s="4">
        <v>0</v>
      </c>
      <c r="L26" s="4">
        <v>6</v>
      </c>
      <c r="M26" s="3"/>
    </row>
    <row r="27" spans="2:13" x14ac:dyDescent="0.35">
      <c r="B27" s="6">
        <v>19</v>
      </c>
      <c r="C27" s="5" t="s">
        <v>46</v>
      </c>
      <c r="D27" s="4">
        <v>1</v>
      </c>
      <c r="E27" s="4">
        <v>1</v>
      </c>
      <c r="F27" s="4">
        <v>0</v>
      </c>
      <c r="G27" s="4">
        <v>0</v>
      </c>
      <c r="H27" s="4" t="s">
        <v>30</v>
      </c>
      <c r="I27" s="4">
        <v>0</v>
      </c>
      <c r="J27" s="4">
        <v>0</v>
      </c>
      <c r="K27" s="4">
        <v>0</v>
      </c>
      <c r="L27" s="4">
        <v>0</v>
      </c>
      <c r="M27" s="3"/>
    </row>
    <row r="28" spans="2:13" x14ac:dyDescent="0.35">
      <c r="B28" s="6">
        <v>20</v>
      </c>
      <c r="C28" s="5" t="s">
        <v>47</v>
      </c>
      <c r="D28" s="4">
        <v>12</v>
      </c>
      <c r="E28" s="4">
        <v>6</v>
      </c>
      <c r="F28" s="4">
        <v>6</v>
      </c>
      <c r="G28" s="4">
        <v>0</v>
      </c>
      <c r="H28" s="4" t="s">
        <v>30</v>
      </c>
      <c r="I28" s="4">
        <v>0</v>
      </c>
      <c r="J28" s="4">
        <v>0</v>
      </c>
      <c r="K28" s="4">
        <v>2</v>
      </c>
      <c r="L28" s="4">
        <v>4</v>
      </c>
      <c r="M28" s="3"/>
    </row>
    <row r="29" spans="2:13" x14ac:dyDescent="0.35">
      <c r="B29" s="6">
        <v>21</v>
      </c>
      <c r="C29" s="5" t="s">
        <v>48</v>
      </c>
      <c r="D29" s="4">
        <v>4</v>
      </c>
      <c r="E29" s="4">
        <v>2</v>
      </c>
      <c r="F29" s="4">
        <v>2</v>
      </c>
      <c r="G29" s="4">
        <v>0</v>
      </c>
      <c r="H29" s="4" t="s">
        <v>30</v>
      </c>
      <c r="I29" s="4">
        <v>0</v>
      </c>
      <c r="J29" s="4">
        <v>0</v>
      </c>
      <c r="K29" s="4">
        <v>0</v>
      </c>
      <c r="L29" s="4">
        <v>2</v>
      </c>
      <c r="M29" s="3"/>
    </row>
    <row r="30" spans="2:13" x14ac:dyDescent="0.35">
      <c r="B30" s="6">
        <v>22</v>
      </c>
      <c r="C30" s="5" t="s">
        <v>49</v>
      </c>
      <c r="D30" s="4">
        <v>16</v>
      </c>
      <c r="E30" s="4">
        <v>13</v>
      </c>
      <c r="F30" s="4">
        <v>3</v>
      </c>
      <c r="G30" s="4">
        <v>0</v>
      </c>
      <c r="H30" s="4" t="s">
        <v>30</v>
      </c>
      <c r="I30" s="4">
        <v>2</v>
      </c>
      <c r="J30" s="4">
        <v>0</v>
      </c>
      <c r="K30" s="4">
        <v>1</v>
      </c>
      <c r="L30" s="4">
        <v>0</v>
      </c>
      <c r="M30" s="3"/>
    </row>
    <row r="31" spans="2:13" x14ac:dyDescent="0.35">
      <c r="B31" s="6">
        <v>35</v>
      </c>
      <c r="C31" s="5" t="s">
        <v>50</v>
      </c>
      <c r="D31" s="4">
        <v>20</v>
      </c>
      <c r="E31" s="4">
        <v>10</v>
      </c>
      <c r="F31" s="4">
        <v>10</v>
      </c>
      <c r="G31" s="4">
        <v>0</v>
      </c>
      <c r="H31" s="4" t="s">
        <v>30</v>
      </c>
      <c r="I31" s="4">
        <v>0</v>
      </c>
      <c r="J31" s="4">
        <v>0</v>
      </c>
      <c r="K31" s="4">
        <v>2</v>
      </c>
      <c r="L31" s="4">
        <v>8</v>
      </c>
      <c r="M31" s="3"/>
    </row>
    <row r="32" spans="2:13" x14ac:dyDescent="0.35">
      <c r="B32" s="6">
        <v>36</v>
      </c>
      <c r="C32" s="5" t="s">
        <v>51</v>
      </c>
      <c r="D32" s="4">
        <v>3</v>
      </c>
      <c r="E32" s="4">
        <v>3</v>
      </c>
      <c r="F32" s="4">
        <v>0</v>
      </c>
      <c r="G32" s="4">
        <v>0</v>
      </c>
      <c r="H32" s="4" t="s">
        <v>30</v>
      </c>
      <c r="I32" s="4">
        <v>0</v>
      </c>
      <c r="J32" s="4">
        <v>0</v>
      </c>
      <c r="K32" s="4">
        <v>0</v>
      </c>
      <c r="L32" s="4">
        <v>0</v>
      </c>
      <c r="M32" s="3"/>
    </row>
    <row r="33" spans="2:13" x14ac:dyDescent="0.35">
      <c r="B33" s="6">
        <v>38</v>
      </c>
      <c r="C33" s="5" t="s">
        <v>52</v>
      </c>
      <c r="D33" s="4">
        <v>8</v>
      </c>
      <c r="E33" s="4">
        <v>5</v>
      </c>
      <c r="F33" s="4">
        <v>3</v>
      </c>
      <c r="G33" s="4">
        <v>0</v>
      </c>
      <c r="H33" s="4" t="s">
        <v>30</v>
      </c>
      <c r="I33" s="4">
        <v>0</v>
      </c>
      <c r="J33" s="4">
        <v>0</v>
      </c>
      <c r="K33" s="4">
        <v>2</v>
      </c>
      <c r="L33" s="4">
        <v>1</v>
      </c>
      <c r="M33" s="3"/>
    </row>
    <row r="34" spans="2:13" x14ac:dyDescent="0.35">
      <c r="B34" s="6">
        <v>40</v>
      </c>
      <c r="C34" s="5" t="s">
        <v>53</v>
      </c>
      <c r="D34" s="4">
        <v>8</v>
      </c>
      <c r="E34" s="4">
        <v>0</v>
      </c>
      <c r="F34" s="4">
        <v>8</v>
      </c>
      <c r="G34" s="4">
        <v>0</v>
      </c>
      <c r="H34" s="4" t="s">
        <v>30</v>
      </c>
      <c r="I34" s="4">
        <v>0</v>
      </c>
      <c r="J34" s="4">
        <v>0</v>
      </c>
      <c r="K34" s="4">
        <v>0</v>
      </c>
      <c r="L34" s="4">
        <v>8</v>
      </c>
      <c r="M34" s="3"/>
    </row>
    <row r="35" spans="2:13" x14ac:dyDescent="0.35">
      <c r="B35" s="6">
        <v>43</v>
      </c>
      <c r="C35" s="5" t="s">
        <v>54</v>
      </c>
      <c r="D35" s="4">
        <v>5</v>
      </c>
      <c r="E35" s="4">
        <v>0</v>
      </c>
      <c r="F35" s="4">
        <v>5</v>
      </c>
      <c r="G35" s="4">
        <v>0</v>
      </c>
      <c r="H35" s="4" t="s">
        <v>30</v>
      </c>
      <c r="I35" s="4">
        <v>0</v>
      </c>
      <c r="J35" s="4">
        <v>0</v>
      </c>
      <c r="K35" s="4">
        <v>3</v>
      </c>
      <c r="L35" s="4">
        <v>2</v>
      </c>
      <c r="M35" s="3"/>
    </row>
    <row r="36" spans="2:13" x14ac:dyDescent="0.35">
      <c r="B36" s="6">
        <v>45</v>
      </c>
      <c r="C36" s="5" t="s">
        <v>55</v>
      </c>
      <c r="D36" s="4">
        <v>6</v>
      </c>
      <c r="E36" s="4">
        <v>6</v>
      </c>
      <c r="F36" s="4">
        <v>0</v>
      </c>
      <c r="G36" s="4">
        <v>0</v>
      </c>
      <c r="H36" s="4" t="s">
        <v>30</v>
      </c>
      <c r="I36" s="4">
        <v>0</v>
      </c>
      <c r="J36" s="4">
        <v>0</v>
      </c>
      <c r="K36" s="4">
        <v>0</v>
      </c>
      <c r="L36" s="4">
        <v>0</v>
      </c>
      <c r="M36" s="3"/>
    </row>
    <row r="37" spans="2:13" x14ac:dyDescent="0.35">
      <c r="B37" s="6">
        <v>47</v>
      </c>
      <c r="C37" s="5" t="s">
        <v>56</v>
      </c>
      <c r="D37" s="4">
        <v>18</v>
      </c>
      <c r="E37" s="4">
        <v>2</v>
      </c>
      <c r="F37" s="4">
        <v>15</v>
      </c>
      <c r="G37" s="4">
        <v>1</v>
      </c>
      <c r="H37" s="4" t="s">
        <v>30</v>
      </c>
      <c r="I37" s="4">
        <v>0</v>
      </c>
      <c r="J37" s="4">
        <v>1</v>
      </c>
      <c r="K37" s="4">
        <v>3</v>
      </c>
      <c r="L37" s="4">
        <v>11</v>
      </c>
      <c r="M37" s="3"/>
    </row>
    <row r="38" spans="2:13" x14ac:dyDescent="0.35">
      <c r="B38" s="6">
        <v>48</v>
      </c>
      <c r="C38" s="5" t="s">
        <v>57</v>
      </c>
      <c r="D38" s="4">
        <v>3</v>
      </c>
      <c r="E38" s="4">
        <v>0</v>
      </c>
      <c r="F38" s="4">
        <v>3</v>
      </c>
      <c r="G38" s="4">
        <v>0</v>
      </c>
      <c r="H38" s="4" t="s">
        <v>30</v>
      </c>
      <c r="I38" s="4">
        <v>0</v>
      </c>
      <c r="J38" s="4">
        <v>1</v>
      </c>
      <c r="K38" s="4">
        <v>0</v>
      </c>
      <c r="L38" s="4">
        <v>2</v>
      </c>
      <c r="M38" s="3"/>
    </row>
    <row r="39" spans="2:13" x14ac:dyDescent="0.35">
      <c r="B39" s="6">
        <v>49</v>
      </c>
      <c r="C39" s="5" t="s">
        <v>58</v>
      </c>
      <c r="D39" s="4">
        <v>22</v>
      </c>
      <c r="E39" s="4">
        <v>7</v>
      </c>
      <c r="F39" s="4">
        <v>13</v>
      </c>
      <c r="G39" s="4">
        <v>2</v>
      </c>
      <c r="H39" s="4" t="s">
        <v>30</v>
      </c>
      <c r="I39" s="4">
        <v>2</v>
      </c>
      <c r="J39" s="4">
        <v>1</v>
      </c>
      <c r="K39" s="4">
        <v>2</v>
      </c>
      <c r="L39" s="4">
        <v>8</v>
      </c>
      <c r="M39" s="3"/>
    </row>
    <row r="40" spans="2:13" x14ac:dyDescent="0.35">
      <c r="B40" s="6">
        <v>50</v>
      </c>
      <c r="C40" s="5" t="s">
        <v>59</v>
      </c>
      <c r="D40" s="4">
        <v>10</v>
      </c>
      <c r="E40" s="4">
        <v>4</v>
      </c>
      <c r="F40" s="4">
        <v>6</v>
      </c>
      <c r="G40" s="4">
        <v>0</v>
      </c>
      <c r="H40" s="4" t="s">
        <v>30</v>
      </c>
      <c r="I40" s="4">
        <v>0</v>
      </c>
      <c r="J40" s="4">
        <v>0</v>
      </c>
      <c r="K40" s="4">
        <v>2</v>
      </c>
      <c r="L40" s="4">
        <v>4</v>
      </c>
      <c r="M40" s="3"/>
    </row>
    <row r="41" spans="2:13" ht="30" x14ac:dyDescent="0.35">
      <c r="B41" s="6">
        <v>51</v>
      </c>
      <c r="C41" s="5" t="s">
        <v>60</v>
      </c>
      <c r="D41" s="4">
        <v>7</v>
      </c>
      <c r="E41" s="4">
        <v>2</v>
      </c>
      <c r="F41" s="4">
        <v>5</v>
      </c>
      <c r="G41" s="4">
        <v>0</v>
      </c>
      <c r="H41" s="4" t="s">
        <v>30</v>
      </c>
      <c r="I41" s="4">
        <v>0</v>
      </c>
      <c r="J41" s="4">
        <v>1</v>
      </c>
      <c r="K41" s="4">
        <v>1</v>
      </c>
      <c r="L41" s="4">
        <v>3</v>
      </c>
      <c r="M41" s="3"/>
    </row>
    <row r="42" spans="2:13" x14ac:dyDescent="0.35">
      <c r="B42" s="6">
        <v>52</v>
      </c>
      <c r="C42" s="5" t="s">
        <v>61</v>
      </c>
      <c r="D42" s="4">
        <v>4</v>
      </c>
      <c r="E42" s="4">
        <v>0</v>
      </c>
      <c r="F42" s="4">
        <v>4</v>
      </c>
      <c r="G42" s="4">
        <v>0</v>
      </c>
      <c r="H42" s="4" t="s">
        <v>30</v>
      </c>
      <c r="I42" s="4">
        <v>0</v>
      </c>
      <c r="J42" s="4">
        <v>0</v>
      </c>
      <c r="K42" s="4">
        <v>1</v>
      </c>
      <c r="L42" s="4">
        <v>3</v>
      </c>
      <c r="M42" s="3"/>
    </row>
    <row r="43" spans="2:13" ht="15" customHeight="1" x14ac:dyDescent="0.35">
      <c r="B43" s="300">
        <v>53</v>
      </c>
      <c r="C43" s="301" t="s">
        <v>62</v>
      </c>
      <c r="D43" s="302">
        <v>22</v>
      </c>
      <c r="E43" s="302">
        <v>22</v>
      </c>
      <c r="F43" s="302">
        <v>0</v>
      </c>
      <c r="G43" s="302">
        <v>0</v>
      </c>
      <c r="H43" s="302" t="s">
        <v>30</v>
      </c>
      <c r="I43" s="302">
        <v>0</v>
      </c>
      <c r="J43" s="302">
        <v>0</v>
      </c>
      <c r="K43" s="302">
        <v>0</v>
      </c>
      <c r="L43" s="302">
        <v>0</v>
      </c>
      <c r="M43" s="3"/>
    </row>
    <row r="44" spans="2:13" ht="18.75" thickBot="1" x14ac:dyDescent="0.4">
      <c r="B44" s="303" t="s">
        <v>14</v>
      </c>
      <c r="C44" s="304"/>
      <c r="D44" s="305"/>
      <c r="E44" s="305"/>
      <c r="F44" s="305"/>
      <c r="G44" s="305"/>
      <c r="H44" s="305"/>
      <c r="I44" s="305"/>
      <c r="J44" s="305"/>
      <c r="K44" s="305"/>
      <c r="L44" s="305"/>
      <c r="M44" s="3"/>
    </row>
    <row r="45" spans="2:13" x14ac:dyDescent="0.35">
      <c r="D45" s="2"/>
    </row>
    <row r="46" spans="2:13" x14ac:dyDescent="0.35">
      <c r="D46" s="2"/>
    </row>
    <row r="47" spans="2:13" x14ac:dyDescent="0.35">
      <c r="D47" s="2"/>
    </row>
    <row r="48" spans="2:13" x14ac:dyDescent="0.35">
      <c r="D48" s="2"/>
    </row>
    <row r="49" spans="4:4" x14ac:dyDescent="0.35">
      <c r="D49" s="2"/>
    </row>
    <row r="50" spans="4:4" x14ac:dyDescent="0.35">
      <c r="D50" s="2"/>
    </row>
    <row r="51" spans="4:4" x14ac:dyDescent="0.35">
      <c r="D51" s="2"/>
    </row>
    <row r="52" spans="4:4" x14ac:dyDescent="0.35">
      <c r="D52" s="2"/>
    </row>
    <row r="53" spans="4:4" x14ac:dyDescent="0.35">
      <c r="D53" s="2"/>
    </row>
    <row r="54" spans="4:4" x14ac:dyDescent="0.35">
      <c r="D54" s="2"/>
    </row>
    <row r="55" spans="4:4" x14ac:dyDescent="0.35">
      <c r="D55" s="2"/>
    </row>
    <row r="56" spans="4:4" x14ac:dyDescent="0.35">
      <c r="D56" s="2"/>
    </row>
    <row r="57" spans="4:4" x14ac:dyDescent="0.35">
      <c r="D57" s="2"/>
    </row>
    <row r="58" spans="4:4" x14ac:dyDescent="0.35">
      <c r="D58" s="2"/>
    </row>
    <row r="59" spans="4:4" x14ac:dyDescent="0.35">
      <c r="D59" s="2"/>
    </row>
    <row r="60" spans="4:4" x14ac:dyDescent="0.35">
      <c r="D60" s="2"/>
    </row>
    <row r="61" spans="4:4" x14ac:dyDescent="0.35">
      <c r="D61" s="2"/>
    </row>
    <row r="62" spans="4:4" x14ac:dyDescent="0.35">
      <c r="D62" s="2"/>
    </row>
    <row r="63" spans="4:4" x14ac:dyDescent="0.35">
      <c r="D63" s="2"/>
    </row>
    <row r="64" spans="4:4" x14ac:dyDescent="0.35">
      <c r="D64" s="2"/>
    </row>
    <row r="65" spans="4:4" x14ac:dyDescent="0.35">
      <c r="D65" s="2"/>
    </row>
    <row r="66" spans="4:4" x14ac:dyDescent="0.35">
      <c r="D66" s="2"/>
    </row>
    <row r="67" spans="4:4" x14ac:dyDescent="0.35">
      <c r="D67" s="2"/>
    </row>
    <row r="68" spans="4:4" x14ac:dyDescent="0.35">
      <c r="D68" s="2"/>
    </row>
    <row r="69" spans="4:4" x14ac:dyDescent="0.35">
      <c r="D69" s="2"/>
    </row>
    <row r="70" spans="4:4" x14ac:dyDescent="0.35">
      <c r="D70" s="2"/>
    </row>
    <row r="71" spans="4:4" x14ac:dyDescent="0.35">
      <c r="D71" s="2"/>
    </row>
    <row r="72" spans="4:4" x14ac:dyDescent="0.35">
      <c r="D72" s="2"/>
    </row>
    <row r="73" spans="4:4" x14ac:dyDescent="0.35">
      <c r="D73" s="2"/>
    </row>
    <row r="74" spans="4:4" x14ac:dyDescent="0.35">
      <c r="D74" s="2"/>
    </row>
    <row r="75" spans="4:4" x14ac:dyDescent="0.35">
      <c r="D75" s="2"/>
    </row>
    <row r="76" spans="4:4" x14ac:dyDescent="0.35">
      <c r="D76" s="2"/>
    </row>
    <row r="77" spans="4:4" x14ac:dyDescent="0.35">
      <c r="D77" s="2"/>
    </row>
    <row r="78" spans="4:4" x14ac:dyDescent="0.35">
      <c r="D78" s="2"/>
    </row>
    <row r="79" spans="4:4" x14ac:dyDescent="0.35">
      <c r="D79" s="2"/>
    </row>
    <row r="80" spans="4:4" x14ac:dyDescent="0.35">
      <c r="D80" s="2"/>
    </row>
    <row r="81" spans="4:4" x14ac:dyDescent="0.35">
      <c r="D81" s="2"/>
    </row>
    <row r="82" spans="4:4" x14ac:dyDescent="0.35">
      <c r="D82" s="2"/>
    </row>
    <row r="83" spans="4:4" x14ac:dyDescent="0.35">
      <c r="D83" s="2"/>
    </row>
    <row r="84" spans="4:4" x14ac:dyDescent="0.35">
      <c r="D84" s="2"/>
    </row>
    <row r="85" spans="4:4" x14ac:dyDescent="0.35">
      <c r="D85" s="2"/>
    </row>
    <row r="86" spans="4:4" x14ac:dyDescent="0.35">
      <c r="D86" s="2"/>
    </row>
  </sheetData>
  <mergeCells count="15">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393</v>
      </c>
      <c r="M4" s="159" t="s">
        <v>392</v>
      </c>
      <c r="N4" s="159"/>
      <c r="O4" s="159"/>
      <c r="P4" s="159"/>
      <c r="Q4" s="160"/>
      <c r="R4" s="59"/>
      <c r="S4" s="161" t="s">
        <v>2189</v>
      </c>
      <c r="T4" s="162"/>
      <c r="U4" s="162"/>
      <c r="V4" s="163" t="s">
        <v>391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385</v>
      </c>
      <c r="D6" s="167" t="s">
        <v>390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389</v>
      </c>
      <c r="K8" s="65" t="s">
        <v>160</v>
      </c>
      <c r="L8" s="65" t="s">
        <v>388</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387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372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386</v>
      </c>
      <c r="C21" s="190"/>
      <c r="D21" s="190"/>
      <c r="E21" s="190"/>
      <c r="F21" s="190"/>
      <c r="G21" s="190"/>
      <c r="H21" s="190"/>
      <c r="I21" s="190"/>
      <c r="J21" s="190"/>
      <c r="K21" s="190"/>
      <c r="L21" s="190"/>
      <c r="M21" s="191" t="s">
        <v>385</v>
      </c>
      <c r="N21" s="191"/>
      <c r="O21" s="191" t="s">
        <v>76</v>
      </c>
      <c r="P21" s="191"/>
      <c r="Q21" s="191" t="s">
        <v>85</v>
      </c>
      <c r="R21" s="191"/>
      <c r="S21" s="73" t="s">
        <v>353</v>
      </c>
      <c r="T21" s="73" t="s">
        <v>384</v>
      </c>
      <c r="U21" s="73" t="s">
        <v>348</v>
      </c>
      <c r="V21" s="73">
        <f>+IF(ISERR(U21/T21*100),"N/A",ROUND(U21/T21*100,2))</f>
        <v>127.27</v>
      </c>
      <c r="W21" s="74">
        <f>+IF(ISERR(U21/S21*100),"N/A",ROUND(U21/S21*100,2))</f>
        <v>116.67</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382</v>
      </c>
      <c r="F25" s="79"/>
      <c r="G25" s="79"/>
      <c r="H25" s="80"/>
      <c r="I25" s="80"/>
      <c r="J25" s="80"/>
      <c r="K25" s="80"/>
      <c r="L25" s="80"/>
      <c r="M25" s="80"/>
      <c r="N25" s="80"/>
      <c r="O25" s="80"/>
      <c r="P25" s="81"/>
      <c r="Q25" s="81"/>
      <c r="R25" s="82" t="s">
        <v>383</v>
      </c>
      <c r="S25" s="82" t="s">
        <v>71</v>
      </c>
      <c r="T25" s="81"/>
      <c r="U25" s="82" t="s">
        <v>380</v>
      </c>
      <c r="V25" s="81"/>
      <c r="W25" s="83">
        <f>+IF(ISERR(U25/R25*100),"N/A",ROUND(U25/R25*100,2))</f>
        <v>89.35</v>
      </c>
    </row>
    <row r="26" spans="2:27" ht="26.25" customHeight="1" thickBot="1" x14ac:dyDescent="0.3">
      <c r="B26" s="272" t="s">
        <v>70</v>
      </c>
      <c r="C26" s="273"/>
      <c r="D26" s="273"/>
      <c r="E26" s="84" t="s">
        <v>382</v>
      </c>
      <c r="F26" s="84"/>
      <c r="G26" s="84"/>
      <c r="H26" s="85"/>
      <c r="I26" s="85"/>
      <c r="J26" s="85"/>
      <c r="K26" s="85"/>
      <c r="L26" s="85"/>
      <c r="M26" s="85"/>
      <c r="N26" s="85"/>
      <c r="O26" s="85"/>
      <c r="P26" s="86"/>
      <c r="Q26" s="86"/>
      <c r="R26" s="87" t="s">
        <v>381</v>
      </c>
      <c r="S26" s="87" t="s">
        <v>380</v>
      </c>
      <c r="T26" s="87">
        <f>+IF(ISERR(S26/R26*100),"N/A",ROUND(S26/R26*100,2))</f>
        <v>92.65</v>
      </c>
      <c r="U26" s="87" t="s">
        <v>380</v>
      </c>
      <c r="V26" s="87">
        <f>+IF(ISERR(U26/S26*100),"N/A",ROUND(U26/S26*100,2))</f>
        <v>100</v>
      </c>
      <c r="W26" s="88">
        <f>+IF(ISERR(U26/R26*100),"N/A",ROUND(U26/R26*100,2))</f>
        <v>92.65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2436</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8.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2437</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2438</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319</v>
      </c>
      <c r="D4" s="156" t="s">
        <v>2532</v>
      </c>
      <c r="E4" s="156"/>
      <c r="F4" s="156"/>
      <c r="G4" s="156"/>
      <c r="H4" s="157"/>
      <c r="J4" s="158" t="s">
        <v>136</v>
      </c>
      <c r="K4" s="156"/>
      <c r="L4" s="58" t="s">
        <v>413</v>
      </c>
      <c r="M4" s="159" t="s">
        <v>412</v>
      </c>
      <c r="N4" s="159"/>
      <c r="O4" s="159"/>
      <c r="P4" s="159"/>
      <c r="Q4" s="160"/>
      <c r="R4" s="59"/>
      <c r="S4" s="161" t="s">
        <v>2189</v>
      </c>
      <c r="T4" s="162"/>
      <c r="U4" s="162"/>
      <c r="V4" s="163" t="s">
        <v>411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403</v>
      </c>
      <c r="D6" s="167" t="s">
        <v>410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401</v>
      </c>
      <c r="D7" s="165" t="s">
        <v>409</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408</v>
      </c>
      <c r="K8" s="65" t="s">
        <v>160</v>
      </c>
      <c r="L8" s="65" t="s">
        <v>407</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44" customHeight="1" thickTop="1" thickBot="1" x14ac:dyDescent="0.3">
      <c r="B10" s="66" t="s">
        <v>123</v>
      </c>
      <c r="C10" s="163" t="s">
        <v>406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405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404</v>
      </c>
      <c r="C21" s="190"/>
      <c r="D21" s="190"/>
      <c r="E21" s="190"/>
      <c r="F21" s="190"/>
      <c r="G21" s="190"/>
      <c r="H21" s="190"/>
      <c r="I21" s="190"/>
      <c r="J21" s="190"/>
      <c r="K21" s="190"/>
      <c r="L21" s="190"/>
      <c r="M21" s="191" t="s">
        <v>403</v>
      </c>
      <c r="N21" s="191"/>
      <c r="O21" s="191" t="s">
        <v>76</v>
      </c>
      <c r="P21" s="191"/>
      <c r="Q21" s="191" t="s">
        <v>221</v>
      </c>
      <c r="R21" s="191"/>
      <c r="S21" s="73" t="s">
        <v>369</v>
      </c>
      <c r="T21" s="73" t="s">
        <v>152</v>
      </c>
      <c r="U21" s="73" t="s">
        <v>152</v>
      </c>
      <c r="V21" s="73" t="str">
        <f>+IF(ISERR(U21/T21*100),"N/A",ROUND(U21/T21*100,2))</f>
        <v>N/A</v>
      </c>
      <c r="W21" s="74" t="str">
        <f>+IF(ISERR(U21/S21*100),"N/A",ROUND(U21/S21*100,2))</f>
        <v>N/A</v>
      </c>
    </row>
    <row r="22" spans="2:27" ht="56.25" customHeight="1" thickBot="1" x14ac:dyDescent="0.3">
      <c r="B22" s="279" t="s">
        <v>402</v>
      </c>
      <c r="C22" s="190"/>
      <c r="D22" s="190"/>
      <c r="E22" s="190"/>
      <c r="F22" s="190"/>
      <c r="G22" s="190"/>
      <c r="H22" s="190"/>
      <c r="I22" s="190"/>
      <c r="J22" s="190"/>
      <c r="K22" s="190"/>
      <c r="L22" s="190"/>
      <c r="M22" s="191" t="s">
        <v>401</v>
      </c>
      <c r="N22" s="191"/>
      <c r="O22" s="191" t="s">
        <v>76</v>
      </c>
      <c r="P22" s="191"/>
      <c r="Q22" s="191" t="s">
        <v>221</v>
      </c>
      <c r="R22" s="191"/>
      <c r="S22" s="73" t="s">
        <v>292</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400</v>
      </c>
      <c r="F26" s="79"/>
      <c r="G26" s="79"/>
      <c r="H26" s="80"/>
      <c r="I26" s="80"/>
      <c r="J26" s="80"/>
      <c r="K26" s="80"/>
      <c r="L26" s="80"/>
      <c r="M26" s="80"/>
      <c r="N26" s="80"/>
      <c r="O26" s="80"/>
      <c r="P26" s="81"/>
      <c r="Q26" s="81"/>
      <c r="R26" s="82" t="s">
        <v>399</v>
      </c>
      <c r="S26" s="82" t="s">
        <v>71</v>
      </c>
      <c r="T26" s="81"/>
      <c r="U26" s="82" t="s">
        <v>399</v>
      </c>
      <c r="V26" s="81"/>
      <c r="W26" s="83">
        <f>+IF(ISERR(U26/R26*100),"N/A",ROUND(U26/R26*100,2))</f>
        <v>100</v>
      </c>
    </row>
    <row r="27" spans="2:27" ht="26.25" customHeight="1" x14ac:dyDescent="0.25">
      <c r="B27" s="272" t="s">
        <v>70</v>
      </c>
      <c r="C27" s="273"/>
      <c r="D27" s="273"/>
      <c r="E27" s="84" t="s">
        <v>400</v>
      </c>
      <c r="F27" s="84"/>
      <c r="G27" s="84"/>
      <c r="H27" s="85"/>
      <c r="I27" s="85"/>
      <c r="J27" s="85"/>
      <c r="K27" s="85"/>
      <c r="L27" s="85"/>
      <c r="M27" s="85"/>
      <c r="N27" s="85"/>
      <c r="O27" s="85"/>
      <c r="P27" s="86"/>
      <c r="Q27" s="86"/>
      <c r="R27" s="87" t="s">
        <v>399</v>
      </c>
      <c r="S27" s="87" t="s">
        <v>399</v>
      </c>
      <c r="T27" s="87">
        <f>+IF(ISERR(S27/R27*100),"N/A",ROUND(S27/R27*100,2))</f>
        <v>100</v>
      </c>
      <c r="U27" s="87" t="s">
        <v>399</v>
      </c>
      <c r="V27" s="87">
        <f>+IF(ISERR(U27/S27*100),"N/A",ROUND(U27/S27*100,2))</f>
        <v>100</v>
      </c>
      <c r="W27" s="88">
        <f>+IF(ISERR(U27/R27*100),"N/A",ROUND(U27/R27*100,2))</f>
        <v>100</v>
      </c>
    </row>
    <row r="28" spans="2:27" ht="23.25" customHeight="1" thickBot="1" x14ac:dyDescent="0.3">
      <c r="B28" s="271" t="s">
        <v>72</v>
      </c>
      <c r="C28" s="211"/>
      <c r="D28" s="211"/>
      <c r="E28" s="79" t="s">
        <v>397</v>
      </c>
      <c r="F28" s="79"/>
      <c r="G28" s="79"/>
      <c r="H28" s="80"/>
      <c r="I28" s="80"/>
      <c r="J28" s="80"/>
      <c r="K28" s="80"/>
      <c r="L28" s="80"/>
      <c r="M28" s="80"/>
      <c r="N28" s="80"/>
      <c r="O28" s="80"/>
      <c r="P28" s="81"/>
      <c r="Q28" s="81"/>
      <c r="R28" s="82" t="s">
        <v>398</v>
      </c>
      <c r="S28" s="82" t="s">
        <v>71</v>
      </c>
      <c r="T28" s="81"/>
      <c r="U28" s="82" t="s">
        <v>394</v>
      </c>
      <c r="V28" s="81"/>
      <c r="W28" s="83">
        <f>+IF(ISERR(U28/R28*100),"N/A",ROUND(U28/R28*100,2))</f>
        <v>34.97</v>
      </c>
    </row>
    <row r="29" spans="2:27" ht="26.25" customHeight="1" thickBot="1" x14ac:dyDescent="0.3">
      <c r="B29" s="272" t="s">
        <v>70</v>
      </c>
      <c r="C29" s="273"/>
      <c r="D29" s="273"/>
      <c r="E29" s="84" t="s">
        <v>397</v>
      </c>
      <c r="F29" s="84"/>
      <c r="G29" s="84"/>
      <c r="H29" s="85"/>
      <c r="I29" s="85"/>
      <c r="J29" s="85"/>
      <c r="K29" s="85"/>
      <c r="L29" s="85"/>
      <c r="M29" s="85"/>
      <c r="N29" s="85"/>
      <c r="O29" s="85"/>
      <c r="P29" s="86"/>
      <c r="Q29" s="86"/>
      <c r="R29" s="87" t="s">
        <v>396</v>
      </c>
      <c r="S29" s="87" t="s">
        <v>395</v>
      </c>
      <c r="T29" s="87">
        <f>+IF(ISERR(S29/R29*100),"N/A",ROUND(S29/R29*100,2))</f>
        <v>34.409999999999997</v>
      </c>
      <c r="U29" s="87" t="s">
        <v>394</v>
      </c>
      <c r="V29" s="87">
        <f>+IF(ISERR(U29/S29*100),"N/A",ROUND(U29/S29*100,2))</f>
        <v>99.54</v>
      </c>
      <c r="W29" s="88">
        <f>+IF(ISERR(U29/R29*100),"N/A",ROUND(U29/R29*100,2))</f>
        <v>34.25</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2433</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80.7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2434</v>
      </c>
      <c r="C33" s="202"/>
      <c r="D33" s="202"/>
      <c r="E33" s="202"/>
      <c r="F33" s="202"/>
      <c r="G33" s="202"/>
      <c r="H33" s="202"/>
      <c r="I33" s="202"/>
      <c r="J33" s="202"/>
      <c r="K33" s="202"/>
      <c r="L33" s="202"/>
      <c r="M33" s="202"/>
      <c r="N33" s="202"/>
      <c r="O33" s="202"/>
      <c r="P33" s="202"/>
      <c r="Q33" s="202"/>
      <c r="R33" s="202"/>
      <c r="S33" s="202"/>
      <c r="T33" s="202"/>
      <c r="U33" s="202"/>
      <c r="V33" s="202"/>
      <c r="W33" s="260"/>
    </row>
    <row r="34" spans="2:23" ht="69"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2435</v>
      </c>
      <c r="C35" s="202"/>
      <c r="D35" s="202"/>
      <c r="E35" s="202"/>
      <c r="F35" s="202"/>
      <c r="G35" s="202"/>
      <c r="H35" s="202"/>
      <c r="I35" s="202"/>
      <c r="J35" s="202"/>
      <c r="K35" s="202"/>
      <c r="L35" s="202"/>
      <c r="M35" s="202"/>
      <c r="N35" s="202"/>
      <c r="O35" s="202"/>
      <c r="P35" s="202"/>
      <c r="Q35" s="202"/>
      <c r="R35" s="202"/>
      <c r="S35" s="202"/>
      <c r="T35" s="202"/>
      <c r="U35" s="202"/>
      <c r="V35" s="202"/>
      <c r="W35" s="260"/>
    </row>
    <row r="36" spans="2:23" ht="93.7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5.25" customHeight="1" thickTop="1" thickBot="1" x14ac:dyDescent="0.3">
      <c r="B4" s="57" t="s">
        <v>10</v>
      </c>
      <c r="C4" s="58" t="s">
        <v>429</v>
      </c>
      <c r="D4" s="156" t="s">
        <v>37</v>
      </c>
      <c r="E4" s="156"/>
      <c r="F4" s="156"/>
      <c r="G4" s="156"/>
      <c r="H4" s="157"/>
      <c r="J4" s="158" t="s">
        <v>136</v>
      </c>
      <c r="K4" s="156"/>
      <c r="L4" s="58" t="s">
        <v>428</v>
      </c>
      <c r="M4" s="159" t="s">
        <v>427</v>
      </c>
      <c r="N4" s="159"/>
      <c r="O4" s="159"/>
      <c r="P4" s="159"/>
      <c r="Q4" s="160"/>
      <c r="R4" s="59"/>
      <c r="S4" s="161" t="s">
        <v>2189</v>
      </c>
      <c r="T4" s="162"/>
      <c r="U4" s="162"/>
      <c r="V4" s="163" t="s">
        <v>426</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268</v>
      </c>
      <c r="D6" s="167" t="s">
        <v>425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424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423</v>
      </c>
      <c r="C21" s="190"/>
      <c r="D21" s="190"/>
      <c r="E21" s="190"/>
      <c r="F21" s="190"/>
      <c r="G21" s="190"/>
      <c r="H21" s="190"/>
      <c r="I21" s="190"/>
      <c r="J21" s="190"/>
      <c r="K21" s="190"/>
      <c r="L21" s="190"/>
      <c r="M21" s="191" t="s">
        <v>268</v>
      </c>
      <c r="N21" s="191"/>
      <c r="O21" s="191" t="s">
        <v>76</v>
      </c>
      <c r="P21" s="191"/>
      <c r="Q21" s="191" t="s">
        <v>85</v>
      </c>
      <c r="R21" s="191"/>
      <c r="S21" s="73" t="s">
        <v>422</v>
      </c>
      <c r="T21" s="73" t="s">
        <v>146</v>
      </c>
      <c r="U21" s="73" t="s">
        <v>419</v>
      </c>
      <c r="V21" s="73">
        <f>+IF(ISERR(U21/T21*100),"N/A",ROUND(U21/T21*100,2))</f>
        <v>27.14</v>
      </c>
      <c r="W21" s="74">
        <f>+IF(ISERR(U21/S21*100),"N/A",ROUND(U21/S21*100,2))</f>
        <v>23.75</v>
      </c>
    </row>
    <row r="22" spans="2:27" ht="56.25" customHeight="1" thickBot="1" x14ac:dyDescent="0.3">
      <c r="B22" s="279" t="s">
        <v>421</v>
      </c>
      <c r="C22" s="190"/>
      <c r="D22" s="190"/>
      <c r="E22" s="190"/>
      <c r="F22" s="190"/>
      <c r="G22" s="190"/>
      <c r="H22" s="190"/>
      <c r="I22" s="190"/>
      <c r="J22" s="190"/>
      <c r="K22" s="190"/>
      <c r="L22" s="190"/>
      <c r="M22" s="191" t="s">
        <v>268</v>
      </c>
      <c r="N22" s="191"/>
      <c r="O22" s="191" t="s">
        <v>76</v>
      </c>
      <c r="P22" s="191"/>
      <c r="Q22" s="191" t="s">
        <v>85</v>
      </c>
      <c r="R22" s="191"/>
      <c r="S22" s="73" t="s">
        <v>420</v>
      </c>
      <c r="T22" s="73" t="s">
        <v>146</v>
      </c>
      <c r="U22" s="73" t="s">
        <v>419</v>
      </c>
      <c r="V22" s="73">
        <f>+IF(ISERR(U22/T22*100),"N/A",ROUND(U22/T22*100,2))</f>
        <v>27.14</v>
      </c>
      <c r="W22" s="74">
        <f>+IF(ISERR(U22/S22*100),"N/A",ROUND(U22/S22*100,2))</f>
        <v>21.11</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417</v>
      </c>
      <c r="F26" s="79"/>
      <c r="G26" s="79"/>
      <c r="H26" s="80"/>
      <c r="I26" s="80"/>
      <c r="J26" s="80"/>
      <c r="K26" s="80"/>
      <c r="L26" s="80"/>
      <c r="M26" s="80"/>
      <c r="N26" s="80"/>
      <c r="O26" s="80"/>
      <c r="P26" s="81"/>
      <c r="Q26" s="81"/>
      <c r="R26" s="82" t="s">
        <v>418</v>
      </c>
      <c r="S26" s="82" t="s">
        <v>71</v>
      </c>
      <c r="T26" s="81"/>
      <c r="U26" s="82" t="s">
        <v>414</v>
      </c>
      <c r="V26" s="81"/>
      <c r="W26" s="83">
        <f>+IF(ISERR(U26/R26*100),"N/A",ROUND(U26/R26*100,2))</f>
        <v>33.01</v>
      </c>
    </row>
    <row r="27" spans="2:27" ht="26.25" customHeight="1" thickBot="1" x14ac:dyDescent="0.3">
      <c r="B27" s="272" t="s">
        <v>70</v>
      </c>
      <c r="C27" s="273"/>
      <c r="D27" s="273"/>
      <c r="E27" s="84" t="s">
        <v>417</v>
      </c>
      <c r="F27" s="84"/>
      <c r="G27" s="84"/>
      <c r="H27" s="85"/>
      <c r="I27" s="85"/>
      <c r="J27" s="85"/>
      <c r="K27" s="85"/>
      <c r="L27" s="85"/>
      <c r="M27" s="85"/>
      <c r="N27" s="85"/>
      <c r="O27" s="85"/>
      <c r="P27" s="86"/>
      <c r="Q27" s="86"/>
      <c r="R27" s="87" t="s">
        <v>416</v>
      </c>
      <c r="S27" s="87" t="s">
        <v>415</v>
      </c>
      <c r="T27" s="87">
        <f>+IF(ISERR(S27/R27*100),"N/A",ROUND(S27/R27*100,2))</f>
        <v>44.75</v>
      </c>
      <c r="U27" s="87" t="s">
        <v>414</v>
      </c>
      <c r="V27" s="87">
        <f>+IF(ISERR(U27/S27*100),"N/A",ROUND(U27/S27*100,2))</f>
        <v>76.2</v>
      </c>
      <c r="W27" s="88">
        <f>+IF(ISERR(U27/R27*100),"N/A",ROUND(U27/R27*100,2))</f>
        <v>34.1</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2430</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38"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2431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3.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2432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85.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443</v>
      </c>
      <c r="D4" s="156" t="s">
        <v>38</v>
      </c>
      <c r="E4" s="156"/>
      <c r="F4" s="156"/>
      <c r="G4" s="156"/>
      <c r="H4" s="157"/>
      <c r="J4" s="158" t="s">
        <v>136</v>
      </c>
      <c r="K4" s="156"/>
      <c r="L4" s="58" t="s">
        <v>272</v>
      </c>
      <c r="M4" s="159" t="s">
        <v>271</v>
      </c>
      <c r="N4" s="159"/>
      <c r="O4" s="159"/>
      <c r="P4" s="159"/>
      <c r="Q4" s="160"/>
      <c r="R4" s="59"/>
      <c r="S4" s="161" t="s">
        <v>2189</v>
      </c>
      <c r="T4" s="162"/>
      <c r="U4" s="162"/>
      <c r="V4" s="163" t="s">
        <v>442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434</v>
      </c>
      <c r="D6" s="167" t="s">
        <v>305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441</v>
      </c>
      <c r="K8" s="65" t="s">
        <v>440</v>
      </c>
      <c r="L8" s="65" t="s">
        <v>439</v>
      </c>
      <c r="M8" s="65" t="s">
        <v>438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437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436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435</v>
      </c>
      <c r="C21" s="190"/>
      <c r="D21" s="190"/>
      <c r="E21" s="190"/>
      <c r="F21" s="190"/>
      <c r="G21" s="190"/>
      <c r="H21" s="190"/>
      <c r="I21" s="190"/>
      <c r="J21" s="190"/>
      <c r="K21" s="190"/>
      <c r="L21" s="190"/>
      <c r="M21" s="191" t="s">
        <v>434</v>
      </c>
      <c r="N21" s="191"/>
      <c r="O21" s="191" t="s">
        <v>76</v>
      </c>
      <c r="P21" s="191"/>
      <c r="Q21" s="191" t="s">
        <v>85</v>
      </c>
      <c r="R21" s="191"/>
      <c r="S21" s="73" t="s">
        <v>84</v>
      </c>
      <c r="T21" s="73" t="s">
        <v>433</v>
      </c>
      <c r="U21" s="73" t="s">
        <v>432</v>
      </c>
      <c r="V21" s="73">
        <f>+IF(ISERR(U21/T21*100),"N/A",ROUND(U21/T21*100,2))</f>
        <v>101.35</v>
      </c>
      <c r="W21" s="74">
        <f>+IF(ISERR(U21/S21*100),"N/A",ROUND(U21/S21*100,2))</f>
        <v>75.760000000000005</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431</v>
      </c>
      <c r="F25" s="79"/>
      <c r="G25" s="79"/>
      <c r="H25" s="80"/>
      <c r="I25" s="80"/>
      <c r="J25" s="80"/>
      <c r="K25" s="80"/>
      <c r="L25" s="80"/>
      <c r="M25" s="80"/>
      <c r="N25" s="80"/>
      <c r="O25" s="80"/>
      <c r="P25" s="81"/>
      <c r="Q25" s="81"/>
      <c r="R25" s="82" t="s">
        <v>430</v>
      </c>
      <c r="S25" s="82" t="s">
        <v>71</v>
      </c>
      <c r="T25" s="81"/>
      <c r="U25" s="82" t="s">
        <v>167</v>
      </c>
      <c r="V25" s="81"/>
      <c r="W25" s="83">
        <f>+IF(ISERR(U25/R25*100),"N/A",ROUND(U25/R25*100,2))</f>
        <v>0</v>
      </c>
    </row>
    <row r="26" spans="2:27" ht="26.25" customHeight="1" thickBot="1" x14ac:dyDescent="0.3">
      <c r="B26" s="272" t="s">
        <v>70</v>
      </c>
      <c r="C26" s="273"/>
      <c r="D26" s="273"/>
      <c r="E26" s="84" t="s">
        <v>431</v>
      </c>
      <c r="F26" s="84"/>
      <c r="G26" s="84"/>
      <c r="H26" s="85"/>
      <c r="I26" s="85"/>
      <c r="J26" s="85"/>
      <c r="K26" s="85"/>
      <c r="L26" s="85"/>
      <c r="M26" s="85"/>
      <c r="N26" s="85"/>
      <c r="O26" s="85"/>
      <c r="P26" s="86"/>
      <c r="Q26" s="86"/>
      <c r="R26" s="87" t="s">
        <v>430</v>
      </c>
      <c r="S26" s="87" t="s">
        <v>167</v>
      </c>
      <c r="T26" s="87">
        <f>+IF(ISERR(S26/R26*100),"N/A",ROUND(S26/R26*100,2))</f>
        <v>0</v>
      </c>
      <c r="U26" s="87" t="s">
        <v>167</v>
      </c>
      <c r="V26" s="87" t="str">
        <f>+IF(ISERR(U26/S26*100),"N/A",ROUND(U26/S26*100,2))</f>
        <v>N/A</v>
      </c>
      <c r="W26" s="88">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2427</v>
      </c>
      <c r="C28" s="202"/>
      <c r="D28" s="202"/>
      <c r="E28" s="202"/>
      <c r="F28" s="202"/>
      <c r="G28" s="202"/>
      <c r="H28" s="202"/>
      <c r="I28" s="202"/>
      <c r="J28" s="202"/>
      <c r="K28" s="202"/>
      <c r="L28" s="202"/>
      <c r="M28" s="202"/>
      <c r="N28" s="202"/>
      <c r="O28" s="202"/>
      <c r="P28" s="202"/>
      <c r="Q28" s="202"/>
      <c r="R28" s="202"/>
      <c r="S28" s="202"/>
      <c r="T28" s="202"/>
      <c r="U28" s="202"/>
      <c r="V28" s="202"/>
      <c r="W28" s="260"/>
    </row>
    <row r="29" spans="2:27" ht="24"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2428</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7.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2429</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462</v>
      </c>
      <c r="M4" s="159" t="s">
        <v>461</v>
      </c>
      <c r="N4" s="159"/>
      <c r="O4" s="159"/>
      <c r="P4" s="159"/>
      <c r="Q4" s="160"/>
      <c r="R4" s="59"/>
      <c r="S4" s="161" t="s">
        <v>2189</v>
      </c>
      <c r="T4" s="162"/>
      <c r="U4" s="162"/>
      <c r="V4" s="163" t="s">
        <v>460</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451</v>
      </c>
      <c r="D6" s="167" t="s">
        <v>459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458</v>
      </c>
      <c r="K8" s="65" t="s">
        <v>457</v>
      </c>
      <c r="L8" s="65" t="s">
        <v>456</v>
      </c>
      <c r="M8" s="65" t="s">
        <v>455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454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453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452</v>
      </c>
      <c r="C21" s="190"/>
      <c r="D21" s="190"/>
      <c r="E21" s="190"/>
      <c r="F21" s="190"/>
      <c r="G21" s="190"/>
      <c r="H21" s="190"/>
      <c r="I21" s="190"/>
      <c r="J21" s="190"/>
      <c r="K21" s="190"/>
      <c r="L21" s="190"/>
      <c r="M21" s="191" t="s">
        <v>451</v>
      </c>
      <c r="N21" s="191"/>
      <c r="O21" s="191" t="s">
        <v>76</v>
      </c>
      <c r="P21" s="191"/>
      <c r="Q21" s="191" t="s">
        <v>85</v>
      </c>
      <c r="R21" s="191"/>
      <c r="S21" s="73" t="s">
        <v>450</v>
      </c>
      <c r="T21" s="73" t="s">
        <v>450</v>
      </c>
      <c r="U21" s="73" t="s">
        <v>449</v>
      </c>
      <c r="V21" s="73">
        <f>+IF(ISERR(U21/T21*100),"N/A",ROUND(U21/T21*100,2))</f>
        <v>98.24</v>
      </c>
      <c r="W21" s="74">
        <f>+IF(ISERR(U21/S21*100),"N/A",ROUND(U21/S21*100,2))</f>
        <v>98.24</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447</v>
      </c>
      <c r="F25" s="79"/>
      <c r="G25" s="79"/>
      <c r="H25" s="80"/>
      <c r="I25" s="80"/>
      <c r="J25" s="80"/>
      <c r="K25" s="80"/>
      <c r="L25" s="80"/>
      <c r="M25" s="80"/>
      <c r="N25" s="80"/>
      <c r="O25" s="80"/>
      <c r="P25" s="81"/>
      <c r="Q25" s="81"/>
      <c r="R25" s="82" t="s">
        <v>448</v>
      </c>
      <c r="S25" s="82" t="s">
        <v>71</v>
      </c>
      <c r="T25" s="81"/>
      <c r="U25" s="82" t="s">
        <v>444</v>
      </c>
      <c r="V25" s="81"/>
      <c r="W25" s="83">
        <f>+IF(ISERR(U25/R25*100),"N/A",ROUND(U25/R25*100,2))</f>
        <v>74.849999999999994</v>
      </c>
    </row>
    <row r="26" spans="2:27" ht="26.25" customHeight="1" thickBot="1" x14ac:dyDescent="0.3">
      <c r="B26" s="272" t="s">
        <v>70</v>
      </c>
      <c r="C26" s="273"/>
      <c r="D26" s="273"/>
      <c r="E26" s="84" t="s">
        <v>447</v>
      </c>
      <c r="F26" s="84"/>
      <c r="G26" s="84"/>
      <c r="H26" s="85"/>
      <c r="I26" s="85"/>
      <c r="J26" s="85"/>
      <c r="K26" s="85"/>
      <c r="L26" s="85"/>
      <c r="M26" s="85"/>
      <c r="N26" s="85"/>
      <c r="O26" s="85"/>
      <c r="P26" s="86"/>
      <c r="Q26" s="86"/>
      <c r="R26" s="87" t="s">
        <v>446</v>
      </c>
      <c r="S26" s="87" t="s">
        <v>445</v>
      </c>
      <c r="T26" s="87">
        <f>+IF(ISERR(S26/R26*100),"N/A",ROUND(S26/R26*100,2))</f>
        <v>80.349999999999994</v>
      </c>
      <c r="U26" s="87" t="s">
        <v>444</v>
      </c>
      <c r="V26" s="87">
        <f>+IF(ISERR(U26/S26*100),"N/A",ROUND(U26/S26*100,2))</f>
        <v>91</v>
      </c>
      <c r="W26" s="88">
        <f>+IF(ISERR(U26/R26*100),"N/A",ROUND(U26/R26*100,2))</f>
        <v>73.12</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2424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2425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68.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2426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44.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5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520</v>
      </c>
      <c r="M4" s="159" t="s">
        <v>519</v>
      </c>
      <c r="N4" s="159"/>
      <c r="O4" s="159"/>
      <c r="P4" s="159"/>
      <c r="Q4" s="160"/>
      <c r="R4" s="59"/>
      <c r="S4" s="161" t="s">
        <v>2189</v>
      </c>
      <c r="T4" s="162"/>
      <c r="U4" s="162"/>
      <c r="V4" s="163" t="s">
        <v>518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486</v>
      </c>
      <c r="D6" s="167" t="s">
        <v>517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483</v>
      </c>
      <c r="D7" s="165" t="s">
        <v>516</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503</v>
      </c>
      <c r="D8" s="165" t="s">
        <v>515</v>
      </c>
      <c r="E8" s="165"/>
      <c r="F8" s="165"/>
      <c r="G8" s="165"/>
      <c r="H8" s="165"/>
      <c r="J8" s="65" t="s">
        <v>514</v>
      </c>
      <c r="K8" s="65" t="s">
        <v>513</v>
      </c>
      <c r="L8" s="65" t="s">
        <v>512</v>
      </c>
      <c r="M8" s="65" t="s">
        <v>511</v>
      </c>
      <c r="N8" s="64"/>
      <c r="P8" s="287" t="s">
        <v>71</v>
      </c>
      <c r="Q8" s="287"/>
      <c r="R8" s="287"/>
      <c r="S8" s="287"/>
      <c r="T8" s="287"/>
      <c r="U8" s="287"/>
      <c r="V8" s="287"/>
      <c r="W8" s="287"/>
    </row>
    <row r="9" spans="1:25" ht="30" customHeight="1" x14ac:dyDescent="0.25">
      <c r="B9" s="62"/>
      <c r="C9" s="61" t="s">
        <v>451</v>
      </c>
      <c r="D9" s="165" t="s">
        <v>459</v>
      </c>
      <c r="E9" s="165"/>
      <c r="F9" s="165"/>
      <c r="G9" s="165"/>
      <c r="H9" s="165"/>
      <c r="I9" s="165" t="s">
        <v>71</v>
      </c>
      <c r="J9" s="165"/>
      <c r="K9" s="165"/>
      <c r="L9" s="165"/>
      <c r="M9" s="165"/>
      <c r="N9" s="165"/>
      <c r="O9" s="165"/>
      <c r="P9" s="165"/>
      <c r="Q9" s="165"/>
      <c r="R9" s="165"/>
      <c r="S9" s="165"/>
      <c r="T9" s="165"/>
      <c r="U9" s="165"/>
      <c r="V9" s="165"/>
      <c r="W9" s="287"/>
    </row>
    <row r="10" spans="1:25" ht="30" customHeight="1" x14ac:dyDescent="0.25">
      <c r="B10" s="62"/>
      <c r="C10" s="61" t="s">
        <v>490</v>
      </c>
      <c r="D10" s="165" t="s">
        <v>510</v>
      </c>
      <c r="E10" s="165"/>
      <c r="F10" s="165"/>
      <c r="G10" s="165"/>
      <c r="H10" s="165"/>
      <c r="I10" s="287" t="s">
        <v>71</v>
      </c>
      <c r="J10" s="287"/>
      <c r="K10" s="287"/>
      <c r="L10" s="287"/>
      <c r="M10" s="287"/>
      <c r="N10" s="287"/>
      <c r="O10" s="287"/>
      <c r="P10" s="287"/>
      <c r="Q10" s="287"/>
      <c r="R10" s="287"/>
      <c r="S10" s="287"/>
      <c r="T10" s="287"/>
      <c r="U10" s="287"/>
      <c r="V10" s="287"/>
      <c r="W10" s="287"/>
    </row>
    <row r="11" spans="1:25" ht="25.5" customHeight="1" thickBot="1" x14ac:dyDescent="0.3">
      <c r="B11" s="62"/>
      <c r="C11" s="287" t="s">
        <v>71</v>
      </c>
      <c r="D11" s="287"/>
      <c r="E11" s="287"/>
      <c r="F11" s="287"/>
      <c r="G11" s="287"/>
      <c r="H11" s="287"/>
      <c r="I11" s="287"/>
      <c r="J11" s="287"/>
      <c r="K11" s="287"/>
      <c r="L11" s="287"/>
      <c r="M11" s="287"/>
      <c r="N11" s="287"/>
      <c r="O11" s="287"/>
      <c r="P11" s="287"/>
      <c r="Q11" s="287"/>
      <c r="R11" s="287"/>
      <c r="S11" s="287"/>
      <c r="T11" s="287"/>
      <c r="U11" s="287"/>
      <c r="V11" s="287"/>
      <c r="W11" s="287"/>
    </row>
    <row r="12" spans="1:25" ht="191.25" customHeight="1" thickTop="1" thickBot="1" x14ac:dyDescent="0.3">
      <c r="B12" s="66" t="s">
        <v>123</v>
      </c>
      <c r="C12" s="163" t="s">
        <v>509</v>
      </c>
      <c r="D12" s="163"/>
      <c r="E12" s="163"/>
      <c r="F12" s="163"/>
      <c r="G12" s="163"/>
      <c r="H12" s="163"/>
      <c r="I12" s="163"/>
      <c r="J12" s="163"/>
      <c r="K12" s="163"/>
      <c r="L12" s="163"/>
      <c r="M12" s="163"/>
      <c r="N12" s="163"/>
      <c r="O12" s="163"/>
      <c r="P12" s="163"/>
      <c r="Q12" s="163"/>
      <c r="R12" s="163"/>
      <c r="S12" s="163"/>
      <c r="T12" s="163"/>
      <c r="U12" s="163"/>
      <c r="V12" s="163"/>
      <c r="W12" s="164"/>
    </row>
    <row r="13" spans="1:25" ht="9" customHeight="1" thickTop="1" thickBot="1" x14ac:dyDescent="0.3"/>
    <row r="14" spans="1:25" ht="21.75" customHeight="1" thickTop="1" thickBot="1" x14ac:dyDescent="0.3">
      <c r="B14" s="53" t="s">
        <v>121</v>
      </c>
      <c r="C14" s="54"/>
      <c r="D14" s="54"/>
      <c r="E14" s="54"/>
      <c r="F14" s="54"/>
      <c r="G14" s="54"/>
      <c r="H14" s="55"/>
      <c r="I14" s="55"/>
      <c r="J14" s="55"/>
      <c r="K14" s="55"/>
      <c r="L14" s="55"/>
      <c r="M14" s="55"/>
      <c r="N14" s="55"/>
      <c r="O14" s="55"/>
      <c r="P14" s="55"/>
      <c r="Q14" s="55"/>
      <c r="R14" s="55"/>
      <c r="S14" s="55"/>
      <c r="T14" s="55"/>
      <c r="U14" s="55"/>
      <c r="V14" s="55"/>
      <c r="W14" s="56"/>
    </row>
    <row r="15" spans="1:25" ht="19.5" customHeight="1" thickTop="1" x14ac:dyDescent="0.25">
      <c r="B15" s="285" t="s">
        <v>120</v>
      </c>
      <c r="C15" s="170"/>
      <c r="D15" s="170"/>
      <c r="E15" s="170"/>
      <c r="F15" s="170"/>
      <c r="G15" s="170"/>
      <c r="H15" s="170"/>
      <c r="I15" s="170"/>
      <c r="J15" s="69"/>
      <c r="K15" s="170" t="s">
        <v>119</v>
      </c>
      <c r="L15" s="170"/>
      <c r="M15" s="170"/>
      <c r="N15" s="170"/>
      <c r="O15" s="170"/>
      <c r="P15" s="170"/>
      <c r="Q15" s="170"/>
      <c r="R15" s="70"/>
      <c r="S15" s="170" t="s">
        <v>118</v>
      </c>
      <c r="T15" s="170"/>
      <c r="U15" s="170"/>
      <c r="V15" s="170"/>
      <c r="W15" s="286"/>
    </row>
    <row r="16" spans="1:25" ht="90" customHeight="1" x14ac:dyDescent="0.25">
      <c r="B16" s="60" t="s">
        <v>117</v>
      </c>
      <c r="C16" s="167" t="s">
        <v>71</v>
      </c>
      <c r="D16" s="167"/>
      <c r="E16" s="167"/>
      <c r="F16" s="167"/>
      <c r="G16" s="167"/>
      <c r="H16" s="167"/>
      <c r="I16" s="167"/>
      <c r="J16" s="67"/>
      <c r="K16" s="67" t="s">
        <v>116</v>
      </c>
      <c r="L16" s="167" t="s">
        <v>71</v>
      </c>
      <c r="M16" s="167"/>
      <c r="N16" s="167"/>
      <c r="O16" s="167"/>
      <c r="P16" s="167"/>
      <c r="Q16" s="167"/>
      <c r="S16" s="67" t="s">
        <v>115</v>
      </c>
      <c r="T16" s="282" t="s">
        <v>508</v>
      </c>
      <c r="U16" s="282"/>
      <c r="V16" s="282"/>
      <c r="W16" s="282"/>
    </row>
    <row r="17" spans="2:27" ht="86.25" customHeight="1" x14ac:dyDescent="0.25">
      <c r="B17" s="60" t="s">
        <v>113</v>
      </c>
      <c r="C17" s="167" t="s">
        <v>71</v>
      </c>
      <c r="D17" s="167"/>
      <c r="E17" s="167"/>
      <c r="F17" s="167"/>
      <c r="G17" s="167"/>
      <c r="H17" s="167"/>
      <c r="I17" s="167"/>
      <c r="J17" s="67"/>
      <c r="K17" s="67" t="s">
        <v>113</v>
      </c>
      <c r="L17" s="167" t="s">
        <v>71</v>
      </c>
      <c r="M17" s="167"/>
      <c r="N17" s="167"/>
      <c r="O17" s="167"/>
      <c r="P17" s="167"/>
      <c r="Q17" s="167"/>
      <c r="S17" s="67" t="s">
        <v>112</v>
      </c>
      <c r="T17" s="282" t="s">
        <v>71</v>
      </c>
      <c r="U17" s="282"/>
      <c r="V17" s="282"/>
      <c r="W17" s="282"/>
    </row>
    <row r="18" spans="2:27" ht="25.5" customHeight="1" thickBot="1" x14ac:dyDescent="0.3">
      <c r="B18" s="71" t="s">
        <v>111</v>
      </c>
      <c r="C18" s="173" t="s">
        <v>71</v>
      </c>
      <c r="D18" s="173"/>
      <c r="E18" s="173"/>
      <c r="F18" s="173"/>
      <c r="G18" s="173"/>
      <c r="H18" s="173"/>
      <c r="I18" s="173"/>
      <c r="J18" s="173"/>
      <c r="K18" s="173"/>
      <c r="L18" s="173"/>
      <c r="M18" s="173"/>
      <c r="N18" s="173"/>
      <c r="O18" s="173"/>
      <c r="P18" s="173"/>
      <c r="Q18" s="173"/>
      <c r="R18" s="173"/>
      <c r="S18" s="173"/>
      <c r="T18" s="173"/>
      <c r="U18" s="173"/>
      <c r="V18" s="173"/>
      <c r="W18" s="283"/>
    </row>
    <row r="19" spans="2:27" ht="21.75" customHeight="1" thickTop="1" thickBot="1" x14ac:dyDescent="0.3">
      <c r="B19" s="53" t="s">
        <v>110</v>
      </c>
      <c r="C19" s="54"/>
      <c r="D19" s="54"/>
      <c r="E19" s="54"/>
      <c r="F19" s="54"/>
      <c r="G19" s="54"/>
      <c r="H19" s="55"/>
      <c r="I19" s="55"/>
      <c r="J19" s="55"/>
      <c r="K19" s="55"/>
      <c r="L19" s="55"/>
      <c r="M19" s="55"/>
      <c r="N19" s="55"/>
      <c r="O19" s="55"/>
      <c r="P19" s="55"/>
      <c r="Q19" s="55"/>
      <c r="R19" s="55"/>
      <c r="S19" s="55"/>
      <c r="T19" s="55"/>
      <c r="U19" s="55"/>
      <c r="V19" s="55"/>
      <c r="W19" s="56"/>
    </row>
    <row r="20" spans="2:27" ht="25.5" customHeight="1" thickTop="1" thickBot="1" x14ac:dyDescent="0.3">
      <c r="B20" s="284" t="s">
        <v>109</v>
      </c>
      <c r="C20" s="176"/>
      <c r="D20" s="176"/>
      <c r="E20" s="176"/>
      <c r="F20" s="176"/>
      <c r="G20" s="176"/>
      <c r="H20" s="176"/>
      <c r="I20" s="176"/>
      <c r="J20" s="176"/>
      <c r="K20" s="176"/>
      <c r="L20" s="176"/>
      <c r="M20" s="176"/>
      <c r="N20" s="176"/>
      <c r="O20" s="176"/>
      <c r="P20" s="176"/>
      <c r="Q20" s="176"/>
      <c r="R20" s="176"/>
      <c r="S20" s="176"/>
      <c r="T20" s="177"/>
      <c r="U20" s="178" t="s">
        <v>108</v>
      </c>
      <c r="V20" s="179"/>
      <c r="W20" s="270"/>
    </row>
    <row r="21" spans="2:27" ht="14.25" customHeight="1" x14ac:dyDescent="0.25">
      <c r="B21" s="280" t="s">
        <v>107</v>
      </c>
      <c r="C21" s="193"/>
      <c r="D21" s="193"/>
      <c r="E21" s="193"/>
      <c r="F21" s="193"/>
      <c r="G21" s="193"/>
      <c r="H21" s="193"/>
      <c r="I21" s="193"/>
      <c r="J21" s="193"/>
      <c r="K21" s="193"/>
      <c r="L21" s="193"/>
      <c r="M21" s="193" t="s">
        <v>106</v>
      </c>
      <c r="N21" s="193"/>
      <c r="O21" s="193" t="s">
        <v>105</v>
      </c>
      <c r="P21" s="193"/>
      <c r="Q21" s="193" t="s">
        <v>104</v>
      </c>
      <c r="R21" s="193"/>
      <c r="S21" s="193" t="s">
        <v>80</v>
      </c>
      <c r="T21" s="181" t="s">
        <v>79</v>
      </c>
      <c r="U21" s="183" t="s">
        <v>103</v>
      </c>
      <c r="V21" s="185" t="s">
        <v>102</v>
      </c>
      <c r="W21" s="277" t="s">
        <v>101</v>
      </c>
    </row>
    <row r="22" spans="2:27" ht="27" customHeight="1" thickBot="1" x14ac:dyDescent="0.3">
      <c r="B22" s="281"/>
      <c r="C22" s="276"/>
      <c r="D22" s="276"/>
      <c r="E22" s="276"/>
      <c r="F22" s="276"/>
      <c r="G22" s="276"/>
      <c r="H22" s="276"/>
      <c r="I22" s="276"/>
      <c r="J22" s="276"/>
      <c r="K22" s="276"/>
      <c r="L22" s="276"/>
      <c r="M22" s="276"/>
      <c r="N22" s="276"/>
      <c r="O22" s="276"/>
      <c r="P22" s="276"/>
      <c r="Q22" s="276"/>
      <c r="R22" s="276"/>
      <c r="S22" s="276"/>
      <c r="T22" s="274"/>
      <c r="U22" s="275"/>
      <c r="V22" s="276"/>
      <c r="W22" s="278"/>
      <c r="Z22" s="72" t="s">
        <v>71</v>
      </c>
      <c r="AA22" s="72" t="s">
        <v>30</v>
      </c>
    </row>
    <row r="23" spans="2:27" ht="56.25" customHeight="1" x14ac:dyDescent="0.25">
      <c r="B23" s="279" t="s">
        <v>507</v>
      </c>
      <c r="C23" s="190"/>
      <c r="D23" s="190"/>
      <c r="E23" s="190"/>
      <c r="F23" s="190"/>
      <c r="G23" s="190"/>
      <c r="H23" s="190"/>
      <c r="I23" s="190"/>
      <c r="J23" s="190"/>
      <c r="K23" s="190"/>
      <c r="L23" s="190"/>
      <c r="M23" s="191" t="s">
        <v>503</v>
      </c>
      <c r="N23" s="191"/>
      <c r="O23" s="191" t="s">
        <v>76</v>
      </c>
      <c r="P23" s="191"/>
      <c r="Q23" s="191" t="s">
        <v>221</v>
      </c>
      <c r="R23" s="191"/>
      <c r="S23" s="73" t="s">
        <v>84</v>
      </c>
      <c r="T23" s="73" t="s">
        <v>152</v>
      </c>
      <c r="U23" s="73" t="s">
        <v>152</v>
      </c>
      <c r="V23" s="73" t="str">
        <f t="shared" ref="V23:V36" si="0">+IF(ISERR(U23/T23*100),"N/A",ROUND(U23/T23*100,2))</f>
        <v>N/A</v>
      </c>
      <c r="W23" s="74" t="str">
        <f t="shared" ref="W23:W36" si="1">+IF(ISERR(U23/S23*100),"N/A",ROUND(U23/S23*100,2))</f>
        <v>N/A</v>
      </c>
    </row>
    <row r="24" spans="2:27" ht="56.25" customHeight="1" x14ac:dyDescent="0.25">
      <c r="B24" s="279" t="s">
        <v>506</v>
      </c>
      <c r="C24" s="190"/>
      <c r="D24" s="190"/>
      <c r="E24" s="190"/>
      <c r="F24" s="190"/>
      <c r="G24" s="190"/>
      <c r="H24" s="190"/>
      <c r="I24" s="190"/>
      <c r="J24" s="190"/>
      <c r="K24" s="190"/>
      <c r="L24" s="190"/>
      <c r="M24" s="191" t="s">
        <v>503</v>
      </c>
      <c r="N24" s="191"/>
      <c r="O24" s="191" t="s">
        <v>76</v>
      </c>
      <c r="P24" s="191"/>
      <c r="Q24" s="191" t="s">
        <v>221</v>
      </c>
      <c r="R24" s="191"/>
      <c r="S24" s="73" t="s">
        <v>84</v>
      </c>
      <c r="T24" s="73" t="s">
        <v>152</v>
      </c>
      <c r="U24" s="73" t="s">
        <v>152</v>
      </c>
      <c r="V24" s="73" t="str">
        <f t="shared" si="0"/>
        <v>N/A</v>
      </c>
      <c r="W24" s="74" t="str">
        <f t="shared" si="1"/>
        <v>N/A</v>
      </c>
    </row>
    <row r="25" spans="2:27" ht="56.25" customHeight="1" x14ac:dyDescent="0.25">
      <c r="B25" s="279" t="s">
        <v>505</v>
      </c>
      <c r="C25" s="190"/>
      <c r="D25" s="190"/>
      <c r="E25" s="190"/>
      <c r="F25" s="190"/>
      <c r="G25" s="190"/>
      <c r="H25" s="190"/>
      <c r="I25" s="190"/>
      <c r="J25" s="190"/>
      <c r="K25" s="190"/>
      <c r="L25" s="190"/>
      <c r="M25" s="191" t="s">
        <v>503</v>
      </c>
      <c r="N25" s="191"/>
      <c r="O25" s="191" t="s">
        <v>76</v>
      </c>
      <c r="P25" s="191"/>
      <c r="Q25" s="191" t="s">
        <v>221</v>
      </c>
      <c r="R25" s="191"/>
      <c r="S25" s="73" t="s">
        <v>84</v>
      </c>
      <c r="T25" s="73" t="s">
        <v>152</v>
      </c>
      <c r="U25" s="73" t="s">
        <v>152</v>
      </c>
      <c r="V25" s="73" t="str">
        <f t="shared" si="0"/>
        <v>N/A</v>
      </c>
      <c r="W25" s="74" t="str">
        <f t="shared" si="1"/>
        <v>N/A</v>
      </c>
    </row>
    <row r="26" spans="2:27" ht="56.25" customHeight="1" x14ac:dyDescent="0.25">
      <c r="B26" s="279" t="s">
        <v>504</v>
      </c>
      <c r="C26" s="190"/>
      <c r="D26" s="190"/>
      <c r="E26" s="190"/>
      <c r="F26" s="190"/>
      <c r="G26" s="190"/>
      <c r="H26" s="190"/>
      <c r="I26" s="190"/>
      <c r="J26" s="190"/>
      <c r="K26" s="190"/>
      <c r="L26" s="190"/>
      <c r="M26" s="191" t="s">
        <v>503</v>
      </c>
      <c r="N26" s="191"/>
      <c r="O26" s="191" t="s">
        <v>76</v>
      </c>
      <c r="P26" s="191"/>
      <c r="Q26" s="191" t="s">
        <v>73</v>
      </c>
      <c r="R26" s="191"/>
      <c r="S26" s="73" t="s">
        <v>84</v>
      </c>
      <c r="T26" s="73" t="s">
        <v>152</v>
      </c>
      <c r="U26" s="73" t="s">
        <v>152</v>
      </c>
      <c r="V26" s="73" t="str">
        <f t="shared" si="0"/>
        <v>N/A</v>
      </c>
      <c r="W26" s="74" t="str">
        <f t="shared" si="1"/>
        <v>N/A</v>
      </c>
    </row>
    <row r="27" spans="2:27" ht="56.25" customHeight="1" x14ac:dyDescent="0.25">
      <c r="B27" s="279" t="s">
        <v>502</v>
      </c>
      <c r="C27" s="190"/>
      <c r="D27" s="190"/>
      <c r="E27" s="190"/>
      <c r="F27" s="190"/>
      <c r="G27" s="190"/>
      <c r="H27" s="190"/>
      <c r="I27" s="190"/>
      <c r="J27" s="190"/>
      <c r="K27" s="190"/>
      <c r="L27" s="190"/>
      <c r="M27" s="191" t="s">
        <v>451</v>
      </c>
      <c r="N27" s="191"/>
      <c r="O27" s="191" t="s">
        <v>76</v>
      </c>
      <c r="P27" s="191"/>
      <c r="Q27" s="191" t="s">
        <v>85</v>
      </c>
      <c r="R27" s="191"/>
      <c r="S27" s="73" t="s">
        <v>501</v>
      </c>
      <c r="T27" s="73" t="s">
        <v>500</v>
      </c>
      <c r="U27" s="73" t="s">
        <v>499</v>
      </c>
      <c r="V27" s="73">
        <f t="shared" si="0"/>
        <v>101.35</v>
      </c>
      <c r="W27" s="74">
        <f t="shared" si="1"/>
        <v>101.54</v>
      </c>
    </row>
    <row r="28" spans="2:27" ht="56.25" customHeight="1" x14ac:dyDescent="0.25">
      <c r="B28" s="279" t="s">
        <v>498</v>
      </c>
      <c r="C28" s="190"/>
      <c r="D28" s="190"/>
      <c r="E28" s="190"/>
      <c r="F28" s="190"/>
      <c r="G28" s="190"/>
      <c r="H28" s="190"/>
      <c r="I28" s="190"/>
      <c r="J28" s="190"/>
      <c r="K28" s="190"/>
      <c r="L28" s="190"/>
      <c r="M28" s="191" t="s">
        <v>451</v>
      </c>
      <c r="N28" s="191"/>
      <c r="O28" s="191" t="s">
        <v>76</v>
      </c>
      <c r="P28" s="191"/>
      <c r="Q28" s="191" t="s">
        <v>73</v>
      </c>
      <c r="R28" s="191"/>
      <c r="S28" s="73" t="s">
        <v>497</v>
      </c>
      <c r="T28" s="73" t="s">
        <v>152</v>
      </c>
      <c r="U28" s="73" t="s">
        <v>152</v>
      </c>
      <c r="V28" s="73" t="str">
        <f t="shared" si="0"/>
        <v>N/A</v>
      </c>
      <c r="W28" s="74" t="str">
        <f t="shared" si="1"/>
        <v>N/A</v>
      </c>
    </row>
    <row r="29" spans="2:27" ht="56.25" customHeight="1" x14ac:dyDescent="0.25">
      <c r="B29" s="279" t="s">
        <v>496</v>
      </c>
      <c r="C29" s="190"/>
      <c r="D29" s="190"/>
      <c r="E29" s="190"/>
      <c r="F29" s="190"/>
      <c r="G29" s="190"/>
      <c r="H29" s="190"/>
      <c r="I29" s="190"/>
      <c r="J29" s="190"/>
      <c r="K29" s="190"/>
      <c r="L29" s="190"/>
      <c r="M29" s="191" t="s">
        <v>490</v>
      </c>
      <c r="N29" s="191"/>
      <c r="O29" s="191" t="s">
        <v>76</v>
      </c>
      <c r="P29" s="191"/>
      <c r="Q29" s="191" t="s">
        <v>85</v>
      </c>
      <c r="R29" s="191"/>
      <c r="S29" s="73" t="s">
        <v>84</v>
      </c>
      <c r="T29" s="73" t="s">
        <v>84</v>
      </c>
      <c r="U29" s="73" t="s">
        <v>495</v>
      </c>
      <c r="V29" s="73">
        <f t="shared" si="0"/>
        <v>229.4</v>
      </c>
      <c r="W29" s="74">
        <f t="shared" si="1"/>
        <v>229.4</v>
      </c>
    </row>
    <row r="30" spans="2:27" ht="56.25" customHeight="1" x14ac:dyDescent="0.25">
      <c r="B30" s="279" t="s">
        <v>494</v>
      </c>
      <c r="C30" s="190"/>
      <c r="D30" s="190"/>
      <c r="E30" s="190"/>
      <c r="F30" s="190"/>
      <c r="G30" s="190"/>
      <c r="H30" s="190"/>
      <c r="I30" s="190"/>
      <c r="J30" s="190"/>
      <c r="K30" s="190"/>
      <c r="L30" s="190"/>
      <c r="M30" s="191" t="s">
        <v>490</v>
      </c>
      <c r="N30" s="191"/>
      <c r="O30" s="191" t="s">
        <v>76</v>
      </c>
      <c r="P30" s="191"/>
      <c r="Q30" s="191" t="s">
        <v>85</v>
      </c>
      <c r="R30" s="191"/>
      <c r="S30" s="73" t="s">
        <v>84</v>
      </c>
      <c r="T30" s="73" t="s">
        <v>84</v>
      </c>
      <c r="U30" s="73" t="s">
        <v>493</v>
      </c>
      <c r="V30" s="73">
        <f t="shared" si="0"/>
        <v>142.6</v>
      </c>
      <c r="W30" s="74">
        <f t="shared" si="1"/>
        <v>142.6</v>
      </c>
    </row>
    <row r="31" spans="2:27" ht="56.25" customHeight="1" x14ac:dyDescent="0.25">
      <c r="B31" s="279" t="s">
        <v>492</v>
      </c>
      <c r="C31" s="190"/>
      <c r="D31" s="190"/>
      <c r="E31" s="190"/>
      <c r="F31" s="190"/>
      <c r="G31" s="190"/>
      <c r="H31" s="190"/>
      <c r="I31" s="190"/>
      <c r="J31" s="190"/>
      <c r="K31" s="190"/>
      <c r="L31" s="190"/>
      <c r="M31" s="191" t="s">
        <v>490</v>
      </c>
      <c r="N31" s="191"/>
      <c r="O31" s="191" t="s">
        <v>76</v>
      </c>
      <c r="P31" s="191"/>
      <c r="Q31" s="191" t="s">
        <v>73</v>
      </c>
      <c r="R31" s="191"/>
      <c r="S31" s="73" t="s">
        <v>84</v>
      </c>
      <c r="T31" s="73" t="s">
        <v>152</v>
      </c>
      <c r="U31" s="73" t="s">
        <v>152</v>
      </c>
      <c r="V31" s="73" t="str">
        <f t="shared" si="0"/>
        <v>N/A</v>
      </c>
      <c r="W31" s="74" t="str">
        <f t="shared" si="1"/>
        <v>N/A</v>
      </c>
    </row>
    <row r="32" spans="2:27" ht="56.25" customHeight="1" x14ac:dyDescent="0.25">
      <c r="B32" s="279" t="s">
        <v>491</v>
      </c>
      <c r="C32" s="190"/>
      <c r="D32" s="190"/>
      <c r="E32" s="190"/>
      <c r="F32" s="190"/>
      <c r="G32" s="190"/>
      <c r="H32" s="190"/>
      <c r="I32" s="190"/>
      <c r="J32" s="190"/>
      <c r="K32" s="190"/>
      <c r="L32" s="190"/>
      <c r="M32" s="191" t="s">
        <v>490</v>
      </c>
      <c r="N32" s="191"/>
      <c r="O32" s="191" t="s">
        <v>76</v>
      </c>
      <c r="P32" s="191"/>
      <c r="Q32" s="191" t="s">
        <v>73</v>
      </c>
      <c r="R32" s="191"/>
      <c r="S32" s="73" t="s">
        <v>84</v>
      </c>
      <c r="T32" s="73" t="s">
        <v>152</v>
      </c>
      <c r="U32" s="73" t="s">
        <v>152</v>
      </c>
      <c r="V32" s="73" t="str">
        <f t="shared" si="0"/>
        <v>N/A</v>
      </c>
      <c r="W32" s="74" t="str">
        <f t="shared" si="1"/>
        <v>N/A</v>
      </c>
    </row>
    <row r="33" spans="2:25" ht="56.25" customHeight="1" x14ac:dyDescent="0.25">
      <c r="B33" s="279" t="s">
        <v>489</v>
      </c>
      <c r="C33" s="190"/>
      <c r="D33" s="190"/>
      <c r="E33" s="190"/>
      <c r="F33" s="190"/>
      <c r="G33" s="190"/>
      <c r="H33" s="190"/>
      <c r="I33" s="190"/>
      <c r="J33" s="190"/>
      <c r="K33" s="190"/>
      <c r="L33" s="190"/>
      <c r="M33" s="191" t="s">
        <v>486</v>
      </c>
      <c r="N33" s="191"/>
      <c r="O33" s="191" t="s">
        <v>76</v>
      </c>
      <c r="P33" s="191"/>
      <c r="Q33" s="191" t="s">
        <v>73</v>
      </c>
      <c r="R33" s="191"/>
      <c r="S33" s="73" t="s">
        <v>488</v>
      </c>
      <c r="T33" s="73" t="s">
        <v>152</v>
      </c>
      <c r="U33" s="73" t="s">
        <v>152</v>
      </c>
      <c r="V33" s="73" t="str">
        <f t="shared" si="0"/>
        <v>N/A</v>
      </c>
      <c r="W33" s="74" t="str">
        <f t="shared" si="1"/>
        <v>N/A</v>
      </c>
    </row>
    <row r="34" spans="2:25" ht="56.25" customHeight="1" x14ac:dyDescent="0.25">
      <c r="B34" s="279" t="s">
        <v>487</v>
      </c>
      <c r="C34" s="190"/>
      <c r="D34" s="190"/>
      <c r="E34" s="190"/>
      <c r="F34" s="190"/>
      <c r="G34" s="190"/>
      <c r="H34" s="190"/>
      <c r="I34" s="190"/>
      <c r="J34" s="190"/>
      <c r="K34" s="190"/>
      <c r="L34" s="190"/>
      <c r="M34" s="191" t="s">
        <v>486</v>
      </c>
      <c r="N34" s="191"/>
      <c r="O34" s="191" t="s">
        <v>76</v>
      </c>
      <c r="P34" s="191"/>
      <c r="Q34" s="191" t="s">
        <v>73</v>
      </c>
      <c r="R34" s="191"/>
      <c r="S34" s="73" t="s">
        <v>353</v>
      </c>
      <c r="T34" s="73" t="s">
        <v>152</v>
      </c>
      <c r="U34" s="73" t="s">
        <v>152</v>
      </c>
      <c r="V34" s="73" t="str">
        <f t="shared" si="0"/>
        <v>N/A</v>
      </c>
      <c r="W34" s="74" t="str">
        <f t="shared" si="1"/>
        <v>N/A</v>
      </c>
    </row>
    <row r="35" spans="2:25" ht="56.25" customHeight="1" x14ac:dyDescent="0.25">
      <c r="B35" s="279" t="s">
        <v>485</v>
      </c>
      <c r="C35" s="190"/>
      <c r="D35" s="190"/>
      <c r="E35" s="190"/>
      <c r="F35" s="190"/>
      <c r="G35" s="190"/>
      <c r="H35" s="190"/>
      <c r="I35" s="190"/>
      <c r="J35" s="190"/>
      <c r="K35" s="190"/>
      <c r="L35" s="190"/>
      <c r="M35" s="191" t="s">
        <v>483</v>
      </c>
      <c r="N35" s="191"/>
      <c r="O35" s="191" t="s">
        <v>76</v>
      </c>
      <c r="P35" s="191"/>
      <c r="Q35" s="191" t="s">
        <v>221</v>
      </c>
      <c r="R35" s="191"/>
      <c r="S35" s="73" t="s">
        <v>84</v>
      </c>
      <c r="T35" s="73" t="s">
        <v>152</v>
      </c>
      <c r="U35" s="73" t="s">
        <v>152</v>
      </c>
      <c r="V35" s="73" t="str">
        <f t="shared" si="0"/>
        <v>N/A</v>
      </c>
      <c r="W35" s="74" t="str">
        <f t="shared" si="1"/>
        <v>N/A</v>
      </c>
    </row>
    <row r="36" spans="2:25" ht="56.25" customHeight="1" thickBot="1" x14ac:dyDescent="0.3">
      <c r="B36" s="279" t="s">
        <v>484</v>
      </c>
      <c r="C36" s="190"/>
      <c r="D36" s="190"/>
      <c r="E36" s="190"/>
      <c r="F36" s="190"/>
      <c r="G36" s="190"/>
      <c r="H36" s="190"/>
      <c r="I36" s="190"/>
      <c r="J36" s="190"/>
      <c r="K36" s="190"/>
      <c r="L36" s="190"/>
      <c r="M36" s="191" t="s">
        <v>483</v>
      </c>
      <c r="N36" s="191"/>
      <c r="O36" s="191" t="s">
        <v>76</v>
      </c>
      <c r="P36" s="191"/>
      <c r="Q36" s="191" t="s">
        <v>221</v>
      </c>
      <c r="R36" s="191"/>
      <c r="S36" s="73" t="s">
        <v>482</v>
      </c>
      <c r="T36" s="73" t="s">
        <v>152</v>
      </c>
      <c r="U36" s="73" t="s">
        <v>152</v>
      </c>
      <c r="V36" s="73" t="str">
        <f t="shared" si="0"/>
        <v>N/A</v>
      </c>
      <c r="W36" s="74" t="str">
        <f t="shared" si="1"/>
        <v>N/A</v>
      </c>
    </row>
    <row r="37" spans="2:25" ht="21.75" customHeight="1" thickTop="1" thickBot="1" x14ac:dyDescent="0.3">
      <c r="B37" s="53" t="s">
        <v>81</v>
      </c>
      <c r="C37" s="54"/>
      <c r="D37" s="54"/>
      <c r="E37" s="54"/>
      <c r="F37" s="54"/>
      <c r="G37" s="54"/>
      <c r="H37" s="55"/>
      <c r="I37" s="55"/>
      <c r="J37" s="55"/>
      <c r="K37" s="55"/>
      <c r="L37" s="55"/>
      <c r="M37" s="55"/>
      <c r="N37" s="55"/>
      <c r="O37" s="55"/>
      <c r="P37" s="55"/>
      <c r="Q37" s="55"/>
      <c r="R37" s="55"/>
      <c r="S37" s="55"/>
      <c r="T37" s="55"/>
      <c r="U37" s="55"/>
      <c r="V37" s="55"/>
      <c r="W37" s="56"/>
      <c r="X37" s="64"/>
    </row>
    <row r="38" spans="2:25" ht="29.25" customHeight="1" thickTop="1" thickBot="1" x14ac:dyDescent="0.3">
      <c r="B38" s="266" t="s">
        <v>2487</v>
      </c>
      <c r="C38" s="196"/>
      <c r="D38" s="196"/>
      <c r="E38" s="196"/>
      <c r="F38" s="196"/>
      <c r="G38" s="196"/>
      <c r="H38" s="196"/>
      <c r="I38" s="196"/>
      <c r="J38" s="196"/>
      <c r="K38" s="196"/>
      <c r="L38" s="196"/>
      <c r="M38" s="196"/>
      <c r="N38" s="196"/>
      <c r="O38" s="196"/>
      <c r="P38" s="196"/>
      <c r="Q38" s="197"/>
      <c r="R38" s="75" t="s">
        <v>80</v>
      </c>
      <c r="S38" s="179" t="s">
        <v>79</v>
      </c>
      <c r="T38" s="179"/>
      <c r="U38" s="76" t="s">
        <v>78</v>
      </c>
      <c r="V38" s="178" t="s">
        <v>77</v>
      </c>
      <c r="W38" s="270"/>
    </row>
    <row r="39" spans="2:25" ht="30.75" customHeight="1" thickBot="1" x14ac:dyDescent="0.3">
      <c r="B39" s="267"/>
      <c r="C39" s="268"/>
      <c r="D39" s="268"/>
      <c r="E39" s="268"/>
      <c r="F39" s="268"/>
      <c r="G39" s="268"/>
      <c r="H39" s="268"/>
      <c r="I39" s="268"/>
      <c r="J39" s="268"/>
      <c r="K39" s="268"/>
      <c r="L39" s="268"/>
      <c r="M39" s="268"/>
      <c r="N39" s="268"/>
      <c r="O39" s="268"/>
      <c r="P39" s="268"/>
      <c r="Q39" s="269"/>
      <c r="R39" s="77" t="s">
        <v>75</v>
      </c>
      <c r="S39" s="77" t="s">
        <v>75</v>
      </c>
      <c r="T39" s="77" t="s">
        <v>76</v>
      </c>
      <c r="U39" s="77" t="s">
        <v>75</v>
      </c>
      <c r="V39" s="77" t="s">
        <v>74</v>
      </c>
      <c r="W39" s="78" t="s">
        <v>73</v>
      </c>
      <c r="Y39" s="64"/>
    </row>
    <row r="40" spans="2:25" ht="23.25" customHeight="1" thickBot="1" x14ac:dyDescent="0.3">
      <c r="B40" s="271" t="s">
        <v>72</v>
      </c>
      <c r="C40" s="211"/>
      <c r="D40" s="211"/>
      <c r="E40" s="79" t="s">
        <v>480</v>
      </c>
      <c r="F40" s="79"/>
      <c r="G40" s="79"/>
      <c r="H40" s="80"/>
      <c r="I40" s="80"/>
      <c r="J40" s="80"/>
      <c r="K40" s="80"/>
      <c r="L40" s="80"/>
      <c r="M40" s="80"/>
      <c r="N40" s="80"/>
      <c r="O40" s="80"/>
      <c r="P40" s="81"/>
      <c r="Q40" s="81"/>
      <c r="R40" s="82" t="s">
        <v>481</v>
      </c>
      <c r="S40" s="82" t="s">
        <v>71</v>
      </c>
      <c r="T40" s="81"/>
      <c r="U40" s="82" t="s">
        <v>479</v>
      </c>
      <c r="V40" s="81"/>
      <c r="W40" s="83">
        <f t="shared" ref="W40:W49" si="2">+IF(ISERR(U40/R40*100),"N/A",ROUND(U40/R40*100,2))</f>
        <v>57.86</v>
      </c>
    </row>
    <row r="41" spans="2:25" ht="26.25" customHeight="1" x14ac:dyDescent="0.25">
      <c r="B41" s="272" t="s">
        <v>70</v>
      </c>
      <c r="C41" s="273"/>
      <c r="D41" s="273"/>
      <c r="E41" s="84" t="s">
        <v>480</v>
      </c>
      <c r="F41" s="84"/>
      <c r="G41" s="84"/>
      <c r="H41" s="85"/>
      <c r="I41" s="85"/>
      <c r="J41" s="85"/>
      <c r="K41" s="85"/>
      <c r="L41" s="85"/>
      <c r="M41" s="85"/>
      <c r="N41" s="85"/>
      <c r="O41" s="85"/>
      <c r="P41" s="86"/>
      <c r="Q41" s="86"/>
      <c r="R41" s="87" t="s">
        <v>257</v>
      </c>
      <c r="S41" s="87" t="s">
        <v>479</v>
      </c>
      <c r="T41" s="87">
        <f>+IF(ISERR(S41/R41*100),"N/A",ROUND(S41/R41*100,2))</f>
        <v>55.76</v>
      </c>
      <c r="U41" s="87" t="s">
        <v>479</v>
      </c>
      <c r="V41" s="87">
        <f>+IF(ISERR(U41/S41*100),"N/A",ROUND(U41/S41*100,2))</f>
        <v>100</v>
      </c>
      <c r="W41" s="88">
        <f t="shared" si="2"/>
        <v>55.76</v>
      </c>
    </row>
    <row r="42" spans="2:25" ht="23.25" customHeight="1" thickBot="1" x14ac:dyDescent="0.3">
      <c r="B42" s="271" t="s">
        <v>72</v>
      </c>
      <c r="C42" s="211"/>
      <c r="D42" s="211"/>
      <c r="E42" s="79" t="s">
        <v>447</v>
      </c>
      <c r="F42" s="79"/>
      <c r="G42" s="79"/>
      <c r="H42" s="80"/>
      <c r="I42" s="80"/>
      <c r="J42" s="80"/>
      <c r="K42" s="80"/>
      <c r="L42" s="80"/>
      <c r="M42" s="80"/>
      <c r="N42" s="80"/>
      <c r="O42" s="80"/>
      <c r="P42" s="81"/>
      <c r="Q42" s="81"/>
      <c r="R42" s="82" t="s">
        <v>478</v>
      </c>
      <c r="S42" s="82" t="s">
        <v>71</v>
      </c>
      <c r="T42" s="81"/>
      <c r="U42" s="82" t="s">
        <v>475</v>
      </c>
      <c r="V42" s="81"/>
      <c r="W42" s="83">
        <f t="shared" si="2"/>
        <v>72.540000000000006</v>
      </c>
    </row>
    <row r="43" spans="2:25" ht="26.25" customHeight="1" x14ac:dyDescent="0.25">
      <c r="B43" s="272" t="s">
        <v>70</v>
      </c>
      <c r="C43" s="273"/>
      <c r="D43" s="273"/>
      <c r="E43" s="84" t="s">
        <v>447</v>
      </c>
      <c r="F43" s="84"/>
      <c r="G43" s="84"/>
      <c r="H43" s="85"/>
      <c r="I43" s="85"/>
      <c r="J43" s="85"/>
      <c r="K43" s="85"/>
      <c r="L43" s="85"/>
      <c r="M43" s="85"/>
      <c r="N43" s="85"/>
      <c r="O43" s="85"/>
      <c r="P43" s="86"/>
      <c r="Q43" s="86"/>
      <c r="R43" s="87" t="s">
        <v>477</v>
      </c>
      <c r="S43" s="87" t="s">
        <v>476</v>
      </c>
      <c r="T43" s="87">
        <f>+IF(ISERR(S43/R43*100),"N/A",ROUND(S43/R43*100,2))</f>
        <v>78.02</v>
      </c>
      <c r="U43" s="87" t="s">
        <v>475</v>
      </c>
      <c r="V43" s="87">
        <f>+IF(ISERR(U43/S43*100),"N/A",ROUND(U43/S43*100,2))</f>
        <v>91.01</v>
      </c>
      <c r="W43" s="88">
        <f t="shared" si="2"/>
        <v>71.010000000000005</v>
      </c>
    </row>
    <row r="44" spans="2:25" ht="23.25" customHeight="1" thickBot="1" x14ac:dyDescent="0.3">
      <c r="B44" s="271" t="s">
        <v>72</v>
      </c>
      <c r="C44" s="211"/>
      <c r="D44" s="211"/>
      <c r="E44" s="79" t="s">
        <v>473</v>
      </c>
      <c r="F44" s="79"/>
      <c r="G44" s="79"/>
      <c r="H44" s="80"/>
      <c r="I44" s="80"/>
      <c r="J44" s="80"/>
      <c r="K44" s="80"/>
      <c r="L44" s="80"/>
      <c r="M44" s="80"/>
      <c r="N44" s="80"/>
      <c r="O44" s="80"/>
      <c r="P44" s="81"/>
      <c r="Q44" s="81"/>
      <c r="R44" s="82" t="s">
        <v>474</v>
      </c>
      <c r="S44" s="82" t="s">
        <v>71</v>
      </c>
      <c r="T44" s="81"/>
      <c r="U44" s="82" t="s">
        <v>471</v>
      </c>
      <c r="V44" s="81"/>
      <c r="W44" s="83">
        <f t="shared" si="2"/>
        <v>66.67</v>
      </c>
    </row>
    <row r="45" spans="2:25" ht="26.25" customHeight="1" x14ac:dyDescent="0.25">
      <c r="B45" s="272" t="s">
        <v>70</v>
      </c>
      <c r="C45" s="273"/>
      <c r="D45" s="273"/>
      <c r="E45" s="84" t="s">
        <v>473</v>
      </c>
      <c r="F45" s="84"/>
      <c r="G45" s="84"/>
      <c r="H45" s="85"/>
      <c r="I45" s="85"/>
      <c r="J45" s="85"/>
      <c r="K45" s="85"/>
      <c r="L45" s="85"/>
      <c r="M45" s="85"/>
      <c r="N45" s="85"/>
      <c r="O45" s="85"/>
      <c r="P45" s="86"/>
      <c r="Q45" s="86"/>
      <c r="R45" s="87" t="s">
        <v>472</v>
      </c>
      <c r="S45" s="87" t="s">
        <v>471</v>
      </c>
      <c r="T45" s="87">
        <f>+IF(ISERR(S45/R45*100),"N/A",ROUND(S45/R45*100,2))</f>
        <v>66.37</v>
      </c>
      <c r="U45" s="87" t="s">
        <v>471</v>
      </c>
      <c r="V45" s="87">
        <f>+IF(ISERR(U45/S45*100),"N/A",ROUND(U45/S45*100,2))</f>
        <v>100</v>
      </c>
      <c r="W45" s="88">
        <f t="shared" si="2"/>
        <v>66.37</v>
      </c>
    </row>
    <row r="46" spans="2:25" ht="23.25" customHeight="1" thickBot="1" x14ac:dyDescent="0.3">
      <c r="B46" s="271" t="s">
        <v>72</v>
      </c>
      <c r="C46" s="211"/>
      <c r="D46" s="211"/>
      <c r="E46" s="79" t="s">
        <v>469</v>
      </c>
      <c r="F46" s="79"/>
      <c r="G46" s="79"/>
      <c r="H46" s="80"/>
      <c r="I46" s="80"/>
      <c r="J46" s="80"/>
      <c r="K46" s="80"/>
      <c r="L46" s="80"/>
      <c r="M46" s="80"/>
      <c r="N46" s="80"/>
      <c r="O46" s="80"/>
      <c r="P46" s="81"/>
      <c r="Q46" s="81"/>
      <c r="R46" s="82" t="s">
        <v>470</v>
      </c>
      <c r="S46" s="82" t="s">
        <v>71</v>
      </c>
      <c r="T46" s="81"/>
      <c r="U46" s="82" t="s">
        <v>467</v>
      </c>
      <c r="V46" s="81"/>
      <c r="W46" s="83">
        <f t="shared" si="2"/>
        <v>63.79</v>
      </c>
    </row>
    <row r="47" spans="2:25" ht="26.25" customHeight="1" x14ac:dyDescent="0.25">
      <c r="B47" s="272" t="s">
        <v>70</v>
      </c>
      <c r="C47" s="273"/>
      <c r="D47" s="273"/>
      <c r="E47" s="84" t="s">
        <v>469</v>
      </c>
      <c r="F47" s="84"/>
      <c r="G47" s="84"/>
      <c r="H47" s="85"/>
      <c r="I47" s="85"/>
      <c r="J47" s="85"/>
      <c r="K47" s="85"/>
      <c r="L47" s="85"/>
      <c r="M47" s="85"/>
      <c r="N47" s="85"/>
      <c r="O47" s="85"/>
      <c r="P47" s="86"/>
      <c r="Q47" s="86"/>
      <c r="R47" s="87" t="s">
        <v>468</v>
      </c>
      <c r="S47" s="87" t="s">
        <v>467</v>
      </c>
      <c r="T47" s="87">
        <f>+IF(ISERR(S47/R47*100),"N/A",ROUND(S47/R47*100,2))</f>
        <v>48.97</v>
      </c>
      <c r="U47" s="87" t="s">
        <v>467</v>
      </c>
      <c r="V47" s="87">
        <f>+IF(ISERR(U47/S47*100),"N/A",ROUND(U47/S47*100,2))</f>
        <v>100</v>
      </c>
      <c r="W47" s="88">
        <f t="shared" si="2"/>
        <v>48.97</v>
      </c>
    </row>
    <row r="48" spans="2:25" ht="23.25" customHeight="1" thickBot="1" x14ac:dyDescent="0.3">
      <c r="B48" s="271" t="s">
        <v>72</v>
      </c>
      <c r="C48" s="211"/>
      <c r="D48" s="211"/>
      <c r="E48" s="79" t="s">
        <v>466</v>
      </c>
      <c r="F48" s="79"/>
      <c r="G48" s="79"/>
      <c r="H48" s="80"/>
      <c r="I48" s="80"/>
      <c r="J48" s="80"/>
      <c r="K48" s="80"/>
      <c r="L48" s="80"/>
      <c r="M48" s="80"/>
      <c r="N48" s="80"/>
      <c r="O48" s="80"/>
      <c r="P48" s="81"/>
      <c r="Q48" s="81"/>
      <c r="R48" s="82" t="s">
        <v>465</v>
      </c>
      <c r="S48" s="82" t="s">
        <v>71</v>
      </c>
      <c r="T48" s="81"/>
      <c r="U48" s="82" t="s">
        <v>464</v>
      </c>
      <c r="V48" s="81"/>
      <c r="W48" s="83">
        <f t="shared" si="2"/>
        <v>74.83</v>
      </c>
    </row>
    <row r="49" spans="2:23" ht="26.25" customHeight="1" thickBot="1" x14ac:dyDescent="0.3">
      <c r="B49" s="272" t="s">
        <v>70</v>
      </c>
      <c r="C49" s="273"/>
      <c r="D49" s="273"/>
      <c r="E49" s="84" t="s">
        <v>466</v>
      </c>
      <c r="F49" s="84"/>
      <c r="G49" s="84"/>
      <c r="H49" s="85"/>
      <c r="I49" s="85"/>
      <c r="J49" s="85"/>
      <c r="K49" s="85"/>
      <c r="L49" s="85"/>
      <c r="M49" s="85"/>
      <c r="N49" s="85"/>
      <c r="O49" s="85"/>
      <c r="P49" s="86"/>
      <c r="Q49" s="86"/>
      <c r="R49" s="87" t="s">
        <v>465</v>
      </c>
      <c r="S49" s="87" t="s">
        <v>464</v>
      </c>
      <c r="T49" s="87">
        <f>+IF(ISERR(S49/R49*100),"N/A",ROUND(S49/R49*100,2))</f>
        <v>74.83</v>
      </c>
      <c r="U49" s="87" t="s">
        <v>464</v>
      </c>
      <c r="V49" s="87">
        <f>+IF(ISERR(U49/S49*100),"N/A",ROUND(U49/S49*100,2))</f>
        <v>100</v>
      </c>
      <c r="W49" s="88">
        <f t="shared" si="2"/>
        <v>74.83</v>
      </c>
    </row>
    <row r="50" spans="2:23" ht="22.5" customHeight="1" thickTop="1" thickBot="1" x14ac:dyDescent="0.3">
      <c r="B50" s="53" t="s">
        <v>65</v>
      </c>
      <c r="C50" s="54"/>
      <c r="D50" s="54"/>
      <c r="E50" s="54"/>
      <c r="F50" s="54"/>
      <c r="G50" s="54"/>
      <c r="H50" s="55"/>
      <c r="I50" s="55"/>
      <c r="J50" s="55"/>
      <c r="K50" s="55"/>
      <c r="L50" s="55"/>
      <c r="M50" s="55"/>
      <c r="N50" s="55"/>
      <c r="O50" s="55"/>
      <c r="P50" s="55"/>
      <c r="Q50" s="55"/>
      <c r="R50" s="55"/>
      <c r="S50" s="55"/>
      <c r="T50" s="55"/>
      <c r="U50" s="55"/>
      <c r="V50" s="55"/>
      <c r="W50" s="56"/>
    </row>
    <row r="51" spans="2:23" ht="130.5" customHeight="1" thickTop="1" x14ac:dyDescent="0.25">
      <c r="B51" s="259" t="s">
        <v>2421</v>
      </c>
      <c r="C51" s="202"/>
      <c r="D51" s="202"/>
      <c r="E51" s="202"/>
      <c r="F51" s="202"/>
      <c r="G51" s="202"/>
      <c r="H51" s="202"/>
      <c r="I51" s="202"/>
      <c r="J51" s="202"/>
      <c r="K51" s="202"/>
      <c r="L51" s="202"/>
      <c r="M51" s="202"/>
      <c r="N51" s="202"/>
      <c r="O51" s="202"/>
      <c r="P51" s="202"/>
      <c r="Q51" s="202"/>
      <c r="R51" s="202"/>
      <c r="S51" s="202"/>
      <c r="T51" s="202"/>
      <c r="U51" s="202"/>
      <c r="V51" s="202"/>
      <c r="W51" s="260"/>
    </row>
    <row r="52" spans="2:23" ht="350.25" customHeight="1" thickBot="1" x14ac:dyDescent="0.3">
      <c r="B52" s="261"/>
      <c r="C52" s="205"/>
      <c r="D52" s="205"/>
      <c r="E52" s="205"/>
      <c r="F52" s="205"/>
      <c r="G52" s="205"/>
      <c r="H52" s="205"/>
      <c r="I52" s="205"/>
      <c r="J52" s="205"/>
      <c r="K52" s="205"/>
      <c r="L52" s="205"/>
      <c r="M52" s="205"/>
      <c r="N52" s="205"/>
      <c r="O52" s="205"/>
      <c r="P52" s="205"/>
      <c r="Q52" s="205"/>
      <c r="R52" s="205"/>
      <c r="S52" s="205"/>
      <c r="T52" s="205"/>
      <c r="U52" s="205"/>
      <c r="V52" s="205"/>
      <c r="W52" s="262"/>
    </row>
    <row r="53" spans="2:23" ht="74.25" customHeight="1" thickTop="1" x14ac:dyDescent="0.25">
      <c r="B53" s="259" t="s">
        <v>2422</v>
      </c>
      <c r="C53" s="202"/>
      <c r="D53" s="202"/>
      <c r="E53" s="202"/>
      <c r="F53" s="202"/>
      <c r="G53" s="202"/>
      <c r="H53" s="202"/>
      <c r="I53" s="202"/>
      <c r="J53" s="202"/>
      <c r="K53" s="202"/>
      <c r="L53" s="202"/>
      <c r="M53" s="202"/>
      <c r="N53" s="202"/>
      <c r="O53" s="202"/>
      <c r="P53" s="202"/>
      <c r="Q53" s="202"/>
      <c r="R53" s="202"/>
      <c r="S53" s="202"/>
      <c r="T53" s="202"/>
      <c r="U53" s="202"/>
      <c r="V53" s="202"/>
      <c r="W53" s="260"/>
    </row>
    <row r="54" spans="2:23" ht="392.25" customHeight="1" thickBot="1" x14ac:dyDescent="0.3">
      <c r="B54" s="261"/>
      <c r="C54" s="205"/>
      <c r="D54" s="205"/>
      <c r="E54" s="205"/>
      <c r="F54" s="205"/>
      <c r="G54" s="205"/>
      <c r="H54" s="205"/>
      <c r="I54" s="205"/>
      <c r="J54" s="205"/>
      <c r="K54" s="205"/>
      <c r="L54" s="205"/>
      <c r="M54" s="205"/>
      <c r="N54" s="205"/>
      <c r="O54" s="205"/>
      <c r="P54" s="205"/>
      <c r="Q54" s="205"/>
      <c r="R54" s="205"/>
      <c r="S54" s="205"/>
      <c r="T54" s="205"/>
      <c r="U54" s="205"/>
      <c r="V54" s="205"/>
      <c r="W54" s="262"/>
    </row>
    <row r="55" spans="2:23" ht="148.5" customHeight="1" thickTop="1" x14ac:dyDescent="0.25">
      <c r="B55" s="259" t="s">
        <v>2423</v>
      </c>
      <c r="C55" s="202"/>
      <c r="D55" s="202"/>
      <c r="E55" s="202"/>
      <c r="F55" s="202"/>
      <c r="G55" s="202"/>
      <c r="H55" s="202"/>
      <c r="I55" s="202"/>
      <c r="J55" s="202"/>
      <c r="K55" s="202"/>
      <c r="L55" s="202"/>
      <c r="M55" s="202"/>
      <c r="N55" s="202"/>
      <c r="O55" s="202"/>
      <c r="P55" s="202"/>
      <c r="Q55" s="202"/>
      <c r="R55" s="202"/>
      <c r="S55" s="202"/>
      <c r="T55" s="202"/>
      <c r="U55" s="202"/>
      <c r="V55" s="202"/>
      <c r="W55" s="260"/>
    </row>
    <row r="56" spans="2:23" ht="224.25" customHeight="1" thickBot="1" x14ac:dyDescent="0.3">
      <c r="B56" s="263"/>
      <c r="C56" s="264"/>
      <c r="D56" s="264"/>
      <c r="E56" s="264"/>
      <c r="F56" s="264"/>
      <c r="G56" s="264"/>
      <c r="H56" s="264"/>
      <c r="I56" s="264"/>
      <c r="J56" s="264"/>
      <c r="K56" s="264"/>
      <c r="L56" s="264"/>
      <c r="M56" s="264"/>
      <c r="N56" s="264"/>
      <c r="O56" s="264"/>
      <c r="P56" s="264"/>
      <c r="Q56" s="264"/>
      <c r="R56" s="264"/>
      <c r="S56" s="264"/>
      <c r="T56" s="264"/>
      <c r="U56" s="264"/>
      <c r="V56" s="264"/>
      <c r="W56" s="265"/>
    </row>
  </sheetData>
  <mergeCells count="1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55:W56"/>
    <mergeCell ref="B45:D45"/>
    <mergeCell ref="B46:D46"/>
    <mergeCell ref="B47:D47"/>
    <mergeCell ref="B48:D48"/>
    <mergeCell ref="B49:D49"/>
    <mergeCell ref="B51:W52"/>
    <mergeCell ref="B38:Q39"/>
    <mergeCell ref="S38:T38"/>
    <mergeCell ref="V38:W38"/>
    <mergeCell ref="B40:D40"/>
    <mergeCell ref="B41:D41"/>
    <mergeCell ref="B42:D42"/>
    <mergeCell ref="B43:D43"/>
    <mergeCell ref="B44:D44"/>
    <mergeCell ref="B53:W5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539</v>
      </c>
      <c r="M4" s="159" t="s">
        <v>538</v>
      </c>
      <c r="N4" s="159"/>
      <c r="O4" s="159"/>
      <c r="P4" s="159"/>
      <c r="Q4" s="160"/>
      <c r="R4" s="59"/>
      <c r="S4" s="161" t="s">
        <v>2189</v>
      </c>
      <c r="T4" s="162"/>
      <c r="U4" s="162"/>
      <c r="V4" s="163" t="s">
        <v>537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451</v>
      </c>
      <c r="D6" s="167" t="s">
        <v>459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536</v>
      </c>
      <c r="K8" s="65" t="s">
        <v>535</v>
      </c>
      <c r="L8" s="65" t="s">
        <v>534</v>
      </c>
      <c r="M8" s="65" t="s">
        <v>533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532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453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531</v>
      </c>
      <c r="C21" s="190"/>
      <c r="D21" s="190"/>
      <c r="E21" s="190"/>
      <c r="F21" s="190"/>
      <c r="G21" s="190"/>
      <c r="H21" s="190"/>
      <c r="I21" s="190"/>
      <c r="J21" s="190"/>
      <c r="K21" s="190"/>
      <c r="L21" s="190"/>
      <c r="M21" s="191" t="s">
        <v>451</v>
      </c>
      <c r="N21" s="191"/>
      <c r="O21" s="191" t="s">
        <v>76</v>
      </c>
      <c r="P21" s="191"/>
      <c r="Q21" s="191" t="s">
        <v>85</v>
      </c>
      <c r="R21" s="191"/>
      <c r="S21" s="73" t="s">
        <v>84</v>
      </c>
      <c r="T21" s="73" t="s">
        <v>530</v>
      </c>
      <c r="U21" s="73" t="s">
        <v>529</v>
      </c>
      <c r="V21" s="73">
        <f>+IF(ISERR(U21/T21*100),"N/A",ROUND(U21/T21*100,2))</f>
        <v>75</v>
      </c>
      <c r="W21" s="74">
        <f>+IF(ISERR(U21/S21*100),"N/A",ROUND(U21/S21*100,2))</f>
        <v>28.2</v>
      </c>
    </row>
    <row r="22" spans="2:27" ht="56.25" customHeight="1" thickBot="1" x14ac:dyDescent="0.3">
      <c r="B22" s="279" t="s">
        <v>528</v>
      </c>
      <c r="C22" s="190"/>
      <c r="D22" s="190"/>
      <c r="E22" s="190"/>
      <c r="F22" s="190"/>
      <c r="G22" s="190"/>
      <c r="H22" s="190"/>
      <c r="I22" s="190"/>
      <c r="J22" s="190"/>
      <c r="K22" s="190"/>
      <c r="L22" s="190"/>
      <c r="M22" s="191" t="s">
        <v>451</v>
      </c>
      <c r="N22" s="191"/>
      <c r="O22" s="191" t="s">
        <v>76</v>
      </c>
      <c r="P22" s="191"/>
      <c r="Q22" s="191" t="s">
        <v>85</v>
      </c>
      <c r="R22" s="191"/>
      <c r="S22" s="73" t="s">
        <v>527</v>
      </c>
      <c r="T22" s="73" t="s">
        <v>526</v>
      </c>
      <c r="U22" s="73" t="s">
        <v>525</v>
      </c>
      <c r="V22" s="73">
        <f>+IF(ISERR(U22/T22*100),"N/A",ROUND(U22/T22*100,2))</f>
        <v>107.44</v>
      </c>
      <c r="W22" s="74">
        <f>+IF(ISERR(U22/S22*100),"N/A",ROUND(U22/S22*100,2))</f>
        <v>102.96</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447</v>
      </c>
      <c r="F26" s="79"/>
      <c r="G26" s="79"/>
      <c r="H26" s="80"/>
      <c r="I26" s="80"/>
      <c r="J26" s="80"/>
      <c r="K26" s="80"/>
      <c r="L26" s="80"/>
      <c r="M26" s="80"/>
      <c r="N26" s="80"/>
      <c r="O26" s="80"/>
      <c r="P26" s="81"/>
      <c r="Q26" s="81"/>
      <c r="R26" s="82" t="s">
        <v>524</v>
      </c>
      <c r="S26" s="82" t="s">
        <v>71</v>
      </c>
      <c r="T26" s="81"/>
      <c r="U26" s="82" t="s">
        <v>521</v>
      </c>
      <c r="V26" s="81"/>
      <c r="W26" s="83">
        <f>+IF(ISERR(U26/R26*100),"N/A",ROUND(U26/R26*100,2))</f>
        <v>73.83</v>
      </c>
    </row>
    <row r="27" spans="2:27" ht="26.25" customHeight="1" thickBot="1" x14ac:dyDescent="0.3">
      <c r="B27" s="272" t="s">
        <v>70</v>
      </c>
      <c r="C27" s="273"/>
      <c r="D27" s="273"/>
      <c r="E27" s="84" t="s">
        <v>447</v>
      </c>
      <c r="F27" s="84"/>
      <c r="G27" s="84"/>
      <c r="H27" s="85"/>
      <c r="I27" s="85"/>
      <c r="J27" s="85"/>
      <c r="K27" s="85"/>
      <c r="L27" s="85"/>
      <c r="M27" s="85"/>
      <c r="N27" s="85"/>
      <c r="O27" s="85"/>
      <c r="P27" s="86"/>
      <c r="Q27" s="86"/>
      <c r="R27" s="87" t="s">
        <v>523</v>
      </c>
      <c r="S27" s="87" t="s">
        <v>522</v>
      </c>
      <c r="T27" s="87">
        <f>+IF(ISERR(S27/R27*100),"N/A",ROUND(S27/R27*100,2))</f>
        <v>76.53</v>
      </c>
      <c r="U27" s="87" t="s">
        <v>521</v>
      </c>
      <c r="V27" s="87">
        <f>+IF(ISERR(U27/S27*100),"N/A",ROUND(U27/S27*100,2))</f>
        <v>94</v>
      </c>
      <c r="W27" s="88">
        <f>+IF(ISERR(U27/R27*100),"N/A",ROUND(U27/R27*100,2))</f>
        <v>71.94</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2418</v>
      </c>
      <c r="C29" s="202"/>
      <c r="D29" s="202"/>
      <c r="E29" s="202"/>
      <c r="F29" s="202"/>
      <c r="G29" s="202"/>
      <c r="H29" s="202"/>
      <c r="I29" s="202"/>
      <c r="J29" s="202"/>
      <c r="K29" s="202"/>
      <c r="L29" s="202"/>
      <c r="M29" s="202"/>
      <c r="N29" s="202"/>
      <c r="O29" s="202"/>
      <c r="P29" s="202"/>
      <c r="Q29" s="202"/>
      <c r="R29" s="202"/>
      <c r="S29" s="202"/>
      <c r="T29" s="202"/>
      <c r="U29" s="202"/>
      <c r="V29" s="202"/>
      <c r="W29" s="260"/>
    </row>
    <row r="30" spans="2:27" ht="70.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2419</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69.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2420</v>
      </c>
      <c r="C33" s="202"/>
      <c r="D33" s="202"/>
      <c r="E33" s="202"/>
      <c r="F33" s="202"/>
      <c r="G33" s="202"/>
      <c r="H33" s="202"/>
      <c r="I33" s="202"/>
      <c r="J33" s="202"/>
      <c r="K33" s="202"/>
      <c r="L33" s="202"/>
      <c r="M33" s="202"/>
      <c r="N33" s="202"/>
      <c r="O33" s="202"/>
      <c r="P33" s="202"/>
      <c r="Q33" s="202"/>
      <c r="R33" s="202"/>
      <c r="S33" s="202"/>
      <c r="T33" s="202"/>
      <c r="U33" s="202"/>
      <c r="V33" s="202"/>
      <c r="W33" s="260"/>
    </row>
    <row r="34" spans="2:23" ht="57"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550</v>
      </c>
      <c r="M4" s="159" t="s">
        <v>549</v>
      </c>
      <c r="N4" s="159"/>
      <c r="O4" s="159"/>
      <c r="P4" s="159"/>
      <c r="Q4" s="160"/>
      <c r="R4" s="59"/>
      <c r="S4" s="161" t="s">
        <v>2189</v>
      </c>
      <c r="T4" s="162"/>
      <c r="U4" s="162"/>
      <c r="V4" s="163" t="s">
        <v>548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269</v>
      </c>
      <c r="D6" s="167" t="s">
        <v>547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546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545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544</v>
      </c>
      <c r="C21" s="190"/>
      <c r="D21" s="190"/>
      <c r="E21" s="190"/>
      <c r="F21" s="190"/>
      <c r="G21" s="190"/>
      <c r="H21" s="190"/>
      <c r="I21" s="190"/>
      <c r="J21" s="190"/>
      <c r="K21" s="190"/>
      <c r="L21" s="190"/>
      <c r="M21" s="191" t="s">
        <v>269</v>
      </c>
      <c r="N21" s="191"/>
      <c r="O21" s="191" t="s">
        <v>76</v>
      </c>
      <c r="P21" s="191"/>
      <c r="Q21" s="191" t="s">
        <v>73</v>
      </c>
      <c r="R21" s="191"/>
      <c r="S21" s="73" t="s">
        <v>543</v>
      </c>
      <c r="T21" s="73" t="s">
        <v>152</v>
      </c>
      <c r="U21" s="73" t="s">
        <v>152</v>
      </c>
      <c r="V21" s="73" t="str">
        <f>+IF(ISERR(U21/T21*100),"N/A",ROUND(U21/T21*100,2))</f>
        <v>N/A</v>
      </c>
      <c r="W21" s="74" t="str">
        <f>+IF(ISERR(U21/S21*100),"N/A",ROUND(U21/S21*100,2))</f>
        <v>N/A</v>
      </c>
    </row>
    <row r="22" spans="2:27" ht="56.25" customHeight="1" thickBot="1" x14ac:dyDescent="0.3">
      <c r="B22" s="279" t="s">
        <v>542</v>
      </c>
      <c r="C22" s="190"/>
      <c r="D22" s="190"/>
      <c r="E22" s="190"/>
      <c r="F22" s="190"/>
      <c r="G22" s="190"/>
      <c r="H22" s="190"/>
      <c r="I22" s="190"/>
      <c r="J22" s="190"/>
      <c r="K22" s="190"/>
      <c r="L22" s="190"/>
      <c r="M22" s="191" t="s">
        <v>269</v>
      </c>
      <c r="N22" s="191"/>
      <c r="O22" s="191" t="s">
        <v>76</v>
      </c>
      <c r="P22" s="191"/>
      <c r="Q22" s="191" t="s">
        <v>85</v>
      </c>
      <c r="R22" s="191"/>
      <c r="S22" s="73" t="s">
        <v>84</v>
      </c>
      <c r="T22" s="73" t="s">
        <v>84</v>
      </c>
      <c r="U22" s="73" t="s">
        <v>84</v>
      </c>
      <c r="V22" s="73">
        <f>+IF(ISERR(U22/T22*100),"N/A",ROUND(U22/T22*100,2))</f>
        <v>100</v>
      </c>
      <c r="W22" s="74">
        <f>+IF(ISERR(U22/S22*100),"N/A",ROUND(U22/S22*100,2))</f>
        <v>100</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541</v>
      </c>
      <c r="F26" s="79"/>
      <c r="G26" s="79"/>
      <c r="H26" s="80"/>
      <c r="I26" s="80"/>
      <c r="J26" s="80"/>
      <c r="K26" s="80"/>
      <c r="L26" s="80"/>
      <c r="M26" s="80"/>
      <c r="N26" s="80"/>
      <c r="O26" s="80"/>
      <c r="P26" s="81"/>
      <c r="Q26" s="81"/>
      <c r="R26" s="82" t="s">
        <v>540</v>
      </c>
      <c r="S26" s="82" t="s">
        <v>71</v>
      </c>
      <c r="T26" s="81"/>
      <c r="U26" s="82" t="s">
        <v>167</v>
      </c>
      <c r="V26" s="81"/>
      <c r="W26" s="83">
        <f>+IF(ISERR(U26/R26*100),"N/A",ROUND(U26/R26*100,2))</f>
        <v>0</v>
      </c>
    </row>
    <row r="27" spans="2:27" ht="26.25" customHeight="1" thickBot="1" x14ac:dyDescent="0.3">
      <c r="B27" s="272" t="s">
        <v>70</v>
      </c>
      <c r="C27" s="273"/>
      <c r="D27" s="273"/>
      <c r="E27" s="84" t="s">
        <v>541</v>
      </c>
      <c r="F27" s="84"/>
      <c r="G27" s="84"/>
      <c r="H27" s="85"/>
      <c r="I27" s="85"/>
      <c r="J27" s="85"/>
      <c r="K27" s="85"/>
      <c r="L27" s="85"/>
      <c r="M27" s="85"/>
      <c r="N27" s="85"/>
      <c r="O27" s="85"/>
      <c r="P27" s="86"/>
      <c r="Q27" s="86"/>
      <c r="R27" s="87" t="s">
        <v>540</v>
      </c>
      <c r="S27" s="87" t="s">
        <v>167</v>
      </c>
      <c r="T27" s="87">
        <f>+IF(ISERR(S27/R27*100),"N/A",ROUND(S27/R27*100,2))</f>
        <v>0</v>
      </c>
      <c r="U27" s="87" t="s">
        <v>167</v>
      </c>
      <c r="V27" s="87" t="str">
        <f>+IF(ISERR(U27/S27*100),"N/A",ROUND(U27/S27*100,2))</f>
        <v>N/A</v>
      </c>
      <c r="W27" s="88">
        <f>+IF(ISERR(U27/R27*100),"N/A",ROUND(U27/R27*100,2))</f>
        <v>0</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2415</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78.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2416</v>
      </c>
      <c r="C31" s="202"/>
      <c r="D31" s="202"/>
      <c r="E31" s="202"/>
      <c r="F31" s="202"/>
      <c r="G31" s="202"/>
      <c r="H31" s="202"/>
      <c r="I31" s="202"/>
      <c r="J31" s="202"/>
      <c r="K31" s="202"/>
      <c r="L31" s="202"/>
      <c r="M31" s="202"/>
      <c r="N31" s="202"/>
      <c r="O31" s="202"/>
      <c r="P31" s="202"/>
      <c r="Q31" s="202"/>
      <c r="R31" s="202"/>
      <c r="S31" s="202"/>
      <c r="T31" s="202"/>
      <c r="U31" s="202"/>
      <c r="V31" s="202"/>
      <c r="W31" s="260"/>
    </row>
    <row r="32" spans="2:27" ht="72"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2417</v>
      </c>
      <c r="C33" s="202"/>
      <c r="D33" s="202"/>
      <c r="E33" s="202"/>
      <c r="F33" s="202"/>
      <c r="G33" s="202"/>
      <c r="H33" s="202"/>
      <c r="I33" s="202"/>
      <c r="J33" s="202"/>
      <c r="K33" s="202"/>
      <c r="L33" s="202"/>
      <c r="M33" s="202"/>
      <c r="N33" s="202"/>
      <c r="O33" s="202"/>
      <c r="P33" s="202"/>
      <c r="Q33" s="202"/>
      <c r="R33" s="202"/>
      <c r="S33" s="202"/>
      <c r="T33" s="202"/>
      <c r="U33" s="202"/>
      <c r="V33" s="202"/>
      <c r="W33" s="260"/>
    </row>
    <row r="34" spans="2:23" ht="24.7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272</v>
      </c>
      <c r="M4" s="159" t="s">
        <v>271</v>
      </c>
      <c r="N4" s="159"/>
      <c r="O4" s="159"/>
      <c r="P4" s="159"/>
      <c r="Q4" s="160"/>
      <c r="R4" s="59"/>
      <c r="S4" s="161" t="s">
        <v>2189</v>
      </c>
      <c r="T4" s="162"/>
      <c r="U4" s="162"/>
      <c r="V4" s="163" t="s">
        <v>277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503</v>
      </c>
      <c r="D6" s="167" t="s">
        <v>515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557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556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555</v>
      </c>
      <c r="C21" s="190"/>
      <c r="D21" s="190"/>
      <c r="E21" s="190"/>
      <c r="F21" s="190"/>
      <c r="G21" s="190"/>
      <c r="H21" s="190"/>
      <c r="I21" s="190"/>
      <c r="J21" s="190"/>
      <c r="K21" s="190"/>
      <c r="L21" s="190"/>
      <c r="M21" s="191" t="s">
        <v>503</v>
      </c>
      <c r="N21" s="191"/>
      <c r="O21" s="191" t="s">
        <v>76</v>
      </c>
      <c r="P21" s="191"/>
      <c r="Q21" s="191" t="s">
        <v>85</v>
      </c>
      <c r="R21" s="191"/>
      <c r="S21" s="73" t="s">
        <v>84</v>
      </c>
      <c r="T21" s="73" t="s">
        <v>369</v>
      </c>
      <c r="U21" s="73" t="s">
        <v>195</v>
      </c>
      <c r="V21" s="73">
        <f>+IF(ISERR(U21/T21*100),"N/A",ROUND(U21/T21*100,2))</f>
        <v>40</v>
      </c>
      <c r="W21" s="74">
        <f>+IF(ISERR(U21/S21*100),"N/A",ROUND(U21/S21*100,2))</f>
        <v>10</v>
      </c>
    </row>
    <row r="22" spans="2:27" ht="56.25" customHeight="1" x14ac:dyDescent="0.25">
      <c r="B22" s="279" t="s">
        <v>554</v>
      </c>
      <c r="C22" s="190"/>
      <c r="D22" s="190"/>
      <c r="E22" s="190"/>
      <c r="F22" s="190"/>
      <c r="G22" s="190"/>
      <c r="H22" s="190"/>
      <c r="I22" s="190"/>
      <c r="J22" s="190"/>
      <c r="K22" s="190"/>
      <c r="L22" s="190"/>
      <c r="M22" s="191" t="s">
        <v>503</v>
      </c>
      <c r="N22" s="191"/>
      <c r="O22" s="191" t="s">
        <v>76</v>
      </c>
      <c r="P22" s="191"/>
      <c r="Q22" s="191" t="s">
        <v>221</v>
      </c>
      <c r="R22" s="191"/>
      <c r="S22" s="73" t="s">
        <v>84</v>
      </c>
      <c r="T22" s="73" t="s">
        <v>152</v>
      </c>
      <c r="U22" s="73" t="s">
        <v>152</v>
      </c>
      <c r="V22" s="73" t="str">
        <f>+IF(ISERR(U22/T22*100),"N/A",ROUND(U22/T22*100,2))</f>
        <v>N/A</v>
      </c>
      <c r="W22" s="74" t="str">
        <f>+IF(ISERR(U22/S22*100),"N/A",ROUND(U22/S22*100,2))</f>
        <v>N/A</v>
      </c>
    </row>
    <row r="23" spans="2:27" ht="56.25" customHeight="1" thickBot="1" x14ac:dyDescent="0.3">
      <c r="B23" s="279" t="s">
        <v>553</v>
      </c>
      <c r="C23" s="190"/>
      <c r="D23" s="190"/>
      <c r="E23" s="190"/>
      <c r="F23" s="190"/>
      <c r="G23" s="190"/>
      <c r="H23" s="190"/>
      <c r="I23" s="190"/>
      <c r="J23" s="190"/>
      <c r="K23" s="190"/>
      <c r="L23" s="190"/>
      <c r="M23" s="191" t="s">
        <v>503</v>
      </c>
      <c r="N23" s="191"/>
      <c r="O23" s="191" t="s">
        <v>76</v>
      </c>
      <c r="P23" s="191"/>
      <c r="Q23" s="191" t="s">
        <v>221</v>
      </c>
      <c r="R23" s="191"/>
      <c r="S23" s="73" t="s">
        <v>84</v>
      </c>
      <c r="T23" s="73" t="s">
        <v>152</v>
      </c>
      <c r="U23" s="73" t="s">
        <v>152</v>
      </c>
      <c r="V23" s="73" t="str">
        <f>+IF(ISERR(U23/T23*100),"N/A",ROUND(U23/T23*100,2))</f>
        <v>N/A</v>
      </c>
      <c r="W23" s="74" t="str">
        <f>+IF(ISERR(U23/S23*100),"N/A",ROUND(U23/S23*100,2))</f>
        <v>N/A</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480</v>
      </c>
      <c r="F27" s="79"/>
      <c r="G27" s="79"/>
      <c r="H27" s="80"/>
      <c r="I27" s="80"/>
      <c r="J27" s="80"/>
      <c r="K27" s="80"/>
      <c r="L27" s="80"/>
      <c r="M27" s="80"/>
      <c r="N27" s="80"/>
      <c r="O27" s="80"/>
      <c r="P27" s="81"/>
      <c r="Q27" s="81"/>
      <c r="R27" s="82" t="s">
        <v>552</v>
      </c>
      <c r="S27" s="82" t="s">
        <v>71</v>
      </c>
      <c r="T27" s="81"/>
      <c r="U27" s="82" t="s">
        <v>551</v>
      </c>
      <c r="V27" s="81"/>
      <c r="W27" s="83">
        <f>+IF(ISERR(U27/R27*100),"N/A",ROUND(U27/R27*100,2))</f>
        <v>65.709999999999994</v>
      </c>
    </row>
    <row r="28" spans="2:27" ht="26.25" customHeight="1" thickBot="1" x14ac:dyDescent="0.3">
      <c r="B28" s="272" t="s">
        <v>70</v>
      </c>
      <c r="C28" s="273"/>
      <c r="D28" s="273"/>
      <c r="E28" s="84" t="s">
        <v>480</v>
      </c>
      <c r="F28" s="84"/>
      <c r="G28" s="84"/>
      <c r="H28" s="85"/>
      <c r="I28" s="85"/>
      <c r="J28" s="85"/>
      <c r="K28" s="85"/>
      <c r="L28" s="85"/>
      <c r="M28" s="85"/>
      <c r="N28" s="85"/>
      <c r="O28" s="85"/>
      <c r="P28" s="86"/>
      <c r="Q28" s="86"/>
      <c r="R28" s="87" t="s">
        <v>552</v>
      </c>
      <c r="S28" s="87" t="s">
        <v>551</v>
      </c>
      <c r="T28" s="87">
        <f>+IF(ISERR(S28/R28*100),"N/A",ROUND(S28/R28*100,2))</f>
        <v>65.709999999999994</v>
      </c>
      <c r="U28" s="87" t="s">
        <v>551</v>
      </c>
      <c r="V28" s="87">
        <f>+IF(ISERR(U28/S28*100),"N/A",ROUND(U28/S28*100,2))</f>
        <v>100</v>
      </c>
      <c r="W28" s="88">
        <f>+IF(ISERR(U28/R28*100),"N/A",ROUND(U28/R28*100,2))</f>
        <v>65.709999999999994</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2413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85.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2414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5.2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2362</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5.75"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575</v>
      </c>
      <c r="M4" s="159" t="s">
        <v>574</v>
      </c>
      <c r="N4" s="159"/>
      <c r="O4" s="159"/>
      <c r="P4" s="159"/>
      <c r="Q4" s="160"/>
      <c r="R4" s="59"/>
      <c r="S4" s="161" t="s">
        <v>2189</v>
      </c>
      <c r="T4" s="162"/>
      <c r="U4" s="162"/>
      <c r="V4" s="163" t="s">
        <v>573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564</v>
      </c>
      <c r="D6" s="167" t="s">
        <v>572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571</v>
      </c>
      <c r="K8" s="65" t="s">
        <v>570</v>
      </c>
      <c r="L8" s="65" t="s">
        <v>569</v>
      </c>
      <c r="M8" s="65" t="s">
        <v>568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567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566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565</v>
      </c>
      <c r="C21" s="190"/>
      <c r="D21" s="190"/>
      <c r="E21" s="190"/>
      <c r="F21" s="190"/>
      <c r="G21" s="190"/>
      <c r="H21" s="190"/>
      <c r="I21" s="190"/>
      <c r="J21" s="190"/>
      <c r="K21" s="190"/>
      <c r="L21" s="190"/>
      <c r="M21" s="191" t="s">
        <v>564</v>
      </c>
      <c r="N21" s="191"/>
      <c r="O21" s="191" t="s">
        <v>76</v>
      </c>
      <c r="P21" s="191"/>
      <c r="Q21" s="191" t="s">
        <v>85</v>
      </c>
      <c r="R21" s="191"/>
      <c r="S21" s="73" t="s">
        <v>563</v>
      </c>
      <c r="T21" s="73" t="s">
        <v>563</v>
      </c>
      <c r="U21" s="73" t="s">
        <v>562</v>
      </c>
      <c r="V21" s="73">
        <f>+IF(ISERR(U21/T21*100),"N/A",ROUND(U21/T21*100,2))</f>
        <v>100.63</v>
      </c>
      <c r="W21" s="74">
        <f>+IF(ISERR(U21/S21*100),"N/A",ROUND(U21/S21*100,2))</f>
        <v>100.63</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560</v>
      </c>
      <c r="F25" s="79"/>
      <c r="G25" s="79"/>
      <c r="H25" s="80"/>
      <c r="I25" s="80"/>
      <c r="J25" s="80"/>
      <c r="K25" s="80"/>
      <c r="L25" s="80"/>
      <c r="M25" s="80"/>
      <c r="N25" s="80"/>
      <c r="O25" s="80"/>
      <c r="P25" s="81"/>
      <c r="Q25" s="81"/>
      <c r="R25" s="82" t="s">
        <v>561</v>
      </c>
      <c r="S25" s="82" t="s">
        <v>71</v>
      </c>
      <c r="T25" s="81"/>
      <c r="U25" s="82" t="s">
        <v>558</v>
      </c>
      <c r="V25" s="81"/>
      <c r="W25" s="83">
        <f>+IF(ISERR(U25/R25*100),"N/A",ROUND(U25/R25*100,2))</f>
        <v>91.07</v>
      </c>
    </row>
    <row r="26" spans="2:27" ht="26.25" customHeight="1" thickBot="1" x14ac:dyDescent="0.3">
      <c r="B26" s="272" t="s">
        <v>70</v>
      </c>
      <c r="C26" s="273"/>
      <c r="D26" s="273"/>
      <c r="E26" s="84" t="s">
        <v>560</v>
      </c>
      <c r="F26" s="84"/>
      <c r="G26" s="84"/>
      <c r="H26" s="85"/>
      <c r="I26" s="85"/>
      <c r="J26" s="85"/>
      <c r="K26" s="85"/>
      <c r="L26" s="85"/>
      <c r="M26" s="85"/>
      <c r="N26" s="85"/>
      <c r="O26" s="85"/>
      <c r="P26" s="86"/>
      <c r="Q26" s="86"/>
      <c r="R26" s="87" t="s">
        <v>559</v>
      </c>
      <c r="S26" s="87" t="s">
        <v>558</v>
      </c>
      <c r="T26" s="87">
        <f>+IF(ISERR(S26/R26*100),"N/A",ROUND(S26/R26*100,2))</f>
        <v>94.36</v>
      </c>
      <c r="U26" s="87" t="s">
        <v>558</v>
      </c>
      <c r="V26" s="87">
        <f>+IF(ISERR(U26/S26*100),"N/A",ROUND(U26/S26*100,2))</f>
        <v>100</v>
      </c>
      <c r="W26" s="88">
        <f>+IF(ISERR(U26/R26*100),"N/A",ROUND(U26/R26*100,2))</f>
        <v>94.36</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2410</v>
      </c>
      <c r="C28" s="202"/>
      <c r="D28" s="202"/>
      <c r="E28" s="202"/>
      <c r="F28" s="202"/>
      <c r="G28" s="202"/>
      <c r="H28" s="202"/>
      <c r="I28" s="202"/>
      <c r="J28" s="202"/>
      <c r="K28" s="202"/>
      <c r="L28" s="202"/>
      <c r="M28" s="202"/>
      <c r="N28" s="202"/>
      <c r="O28" s="202"/>
      <c r="P28" s="202"/>
      <c r="Q28" s="202"/>
      <c r="R28" s="202"/>
      <c r="S28" s="202"/>
      <c r="T28" s="202"/>
      <c r="U28" s="202"/>
      <c r="V28" s="202"/>
      <c r="W28" s="260"/>
    </row>
    <row r="29" spans="2:27" ht="8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2411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2412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53.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137</v>
      </c>
      <c r="D4" s="156" t="s">
        <v>31</v>
      </c>
      <c r="E4" s="156"/>
      <c r="F4" s="156"/>
      <c r="G4" s="156"/>
      <c r="H4" s="157"/>
      <c r="J4" s="158" t="s">
        <v>136</v>
      </c>
      <c r="K4" s="156"/>
      <c r="L4" s="58" t="s">
        <v>135</v>
      </c>
      <c r="M4" s="159" t="s">
        <v>134</v>
      </c>
      <c r="N4" s="159"/>
      <c r="O4" s="159"/>
      <c r="P4" s="159"/>
      <c r="Q4" s="160"/>
      <c r="R4" s="59"/>
      <c r="S4" s="161" t="s">
        <v>2189</v>
      </c>
      <c r="T4" s="162"/>
      <c r="U4" s="162"/>
      <c r="V4" s="163" t="s">
        <v>68</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86</v>
      </c>
      <c r="D6" s="167" t="s">
        <v>132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127</v>
      </c>
      <c r="K8" s="65" t="s">
        <v>126</v>
      </c>
      <c r="L8" s="65" t="s">
        <v>125</v>
      </c>
      <c r="M8" s="65" t="s">
        <v>124</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111.75" customHeight="1" thickTop="1" thickBot="1" x14ac:dyDescent="0.3">
      <c r="B10" s="66" t="s">
        <v>123</v>
      </c>
      <c r="C10" s="163" t="s">
        <v>122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114</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100</v>
      </c>
      <c r="C21" s="190"/>
      <c r="D21" s="190"/>
      <c r="E21" s="190"/>
      <c r="F21" s="190"/>
      <c r="G21" s="190"/>
      <c r="H21" s="190"/>
      <c r="I21" s="190"/>
      <c r="J21" s="190"/>
      <c r="K21" s="190"/>
      <c r="L21" s="190"/>
      <c r="M21" s="191" t="s">
        <v>86</v>
      </c>
      <c r="N21" s="191"/>
      <c r="O21" s="191" t="s">
        <v>76</v>
      </c>
      <c r="P21" s="191"/>
      <c r="Q21" s="191" t="s">
        <v>85</v>
      </c>
      <c r="R21" s="191"/>
      <c r="S21" s="73" t="s">
        <v>84</v>
      </c>
      <c r="T21" s="73" t="s">
        <v>99</v>
      </c>
      <c r="U21" s="73" t="s">
        <v>98</v>
      </c>
      <c r="V21" s="73">
        <f t="shared" ref="V21:V26" si="0">+IF(ISERR(U21/T21*100),"N/A",ROUND(U21/T21*100,2))</f>
        <v>99.85</v>
      </c>
      <c r="W21" s="92">
        <f t="shared" ref="W21:W26" si="1">+IF(ISERR(U21/S21*100),"N/A",ROUND(U21/S21*100,2))</f>
        <v>66.599999999999994</v>
      </c>
    </row>
    <row r="22" spans="2:27" ht="56.25" customHeight="1" x14ac:dyDescent="0.25">
      <c r="B22" s="189" t="s">
        <v>97</v>
      </c>
      <c r="C22" s="190"/>
      <c r="D22" s="190"/>
      <c r="E22" s="190"/>
      <c r="F22" s="190"/>
      <c r="G22" s="190"/>
      <c r="H22" s="190"/>
      <c r="I22" s="190"/>
      <c r="J22" s="190"/>
      <c r="K22" s="190"/>
      <c r="L22" s="190"/>
      <c r="M22" s="191" t="s">
        <v>86</v>
      </c>
      <c r="N22" s="191"/>
      <c r="O22" s="191" t="s">
        <v>76</v>
      </c>
      <c r="P22" s="191"/>
      <c r="Q22" s="191" t="s">
        <v>85</v>
      </c>
      <c r="R22" s="191"/>
      <c r="S22" s="73" t="s">
        <v>84</v>
      </c>
      <c r="T22" s="73" t="s">
        <v>96</v>
      </c>
      <c r="U22" s="73" t="s">
        <v>95</v>
      </c>
      <c r="V22" s="73">
        <f t="shared" si="0"/>
        <v>50</v>
      </c>
      <c r="W22" s="92">
        <f t="shared" si="1"/>
        <v>44.4</v>
      </c>
    </row>
    <row r="23" spans="2:27" ht="56.25" customHeight="1" x14ac:dyDescent="0.25">
      <c r="B23" s="189" t="s">
        <v>94</v>
      </c>
      <c r="C23" s="190"/>
      <c r="D23" s="190"/>
      <c r="E23" s="190"/>
      <c r="F23" s="190"/>
      <c r="G23" s="190"/>
      <c r="H23" s="190"/>
      <c r="I23" s="190"/>
      <c r="J23" s="190"/>
      <c r="K23" s="190"/>
      <c r="L23" s="190"/>
      <c r="M23" s="191" t="s">
        <v>86</v>
      </c>
      <c r="N23" s="191"/>
      <c r="O23" s="191" t="s">
        <v>76</v>
      </c>
      <c r="P23" s="191"/>
      <c r="Q23" s="191" t="s">
        <v>85</v>
      </c>
      <c r="R23" s="191"/>
      <c r="S23" s="73" t="s">
        <v>84</v>
      </c>
      <c r="T23" s="73" t="s">
        <v>93</v>
      </c>
      <c r="U23" s="73" t="s">
        <v>92</v>
      </c>
      <c r="V23" s="73">
        <f t="shared" si="0"/>
        <v>502.67</v>
      </c>
      <c r="W23" s="92">
        <f t="shared" si="1"/>
        <v>377</v>
      </c>
    </row>
    <row r="24" spans="2:27" ht="56.25" customHeight="1" x14ac:dyDescent="0.25">
      <c r="B24" s="189" t="s">
        <v>91</v>
      </c>
      <c r="C24" s="190"/>
      <c r="D24" s="190"/>
      <c r="E24" s="190"/>
      <c r="F24" s="190"/>
      <c r="G24" s="190"/>
      <c r="H24" s="190"/>
      <c r="I24" s="190"/>
      <c r="J24" s="190"/>
      <c r="K24" s="190"/>
      <c r="L24" s="190"/>
      <c r="M24" s="191" t="s">
        <v>86</v>
      </c>
      <c r="N24" s="191"/>
      <c r="O24" s="191" t="s">
        <v>76</v>
      </c>
      <c r="P24" s="191"/>
      <c r="Q24" s="191" t="s">
        <v>85</v>
      </c>
      <c r="R24" s="191"/>
      <c r="S24" s="73" t="s">
        <v>84</v>
      </c>
      <c r="T24" s="73" t="s">
        <v>84</v>
      </c>
      <c r="U24" s="73" t="s">
        <v>84</v>
      </c>
      <c r="V24" s="73">
        <f t="shared" si="0"/>
        <v>100</v>
      </c>
      <c r="W24" s="92">
        <f t="shared" si="1"/>
        <v>100</v>
      </c>
    </row>
    <row r="25" spans="2:27" ht="56.25" customHeight="1" x14ac:dyDescent="0.25">
      <c r="B25" s="189" t="s">
        <v>90</v>
      </c>
      <c r="C25" s="190"/>
      <c r="D25" s="190"/>
      <c r="E25" s="190"/>
      <c r="F25" s="190"/>
      <c r="G25" s="190"/>
      <c r="H25" s="190"/>
      <c r="I25" s="190"/>
      <c r="J25" s="190"/>
      <c r="K25" s="190"/>
      <c r="L25" s="190"/>
      <c r="M25" s="191" t="s">
        <v>86</v>
      </c>
      <c r="N25" s="191"/>
      <c r="O25" s="191" t="s">
        <v>76</v>
      </c>
      <c r="P25" s="191"/>
      <c r="Q25" s="191" t="s">
        <v>85</v>
      </c>
      <c r="R25" s="191"/>
      <c r="S25" s="73" t="s">
        <v>84</v>
      </c>
      <c r="T25" s="73" t="s">
        <v>89</v>
      </c>
      <c r="U25" s="73" t="s">
        <v>88</v>
      </c>
      <c r="V25" s="73">
        <f t="shared" si="0"/>
        <v>112.5</v>
      </c>
      <c r="W25" s="92">
        <f t="shared" si="1"/>
        <v>81.81</v>
      </c>
    </row>
    <row r="26" spans="2:27" ht="56.25" customHeight="1" thickBot="1" x14ac:dyDescent="0.3">
      <c r="B26" s="189" t="s">
        <v>87</v>
      </c>
      <c r="C26" s="190"/>
      <c r="D26" s="190"/>
      <c r="E26" s="190"/>
      <c r="F26" s="190"/>
      <c r="G26" s="190"/>
      <c r="H26" s="190"/>
      <c r="I26" s="190"/>
      <c r="J26" s="190"/>
      <c r="K26" s="190"/>
      <c r="L26" s="190"/>
      <c r="M26" s="191" t="s">
        <v>86</v>
      </c>
      <c r="N26" s="191"/>
      <c r="O26" s="191" t="s">
        <v>76</v>
      </c>
      <c r="P26" s="191"/>
      <c r="Q26" s="191" t="s">
        <v>85</v>
      </c>
      <c r="R26" s="191"/>
      <c r="S26" s="73" t="s">
        <v>84</v>
      </c>
      <c r="T26" s="73" t="s">
        <v>83</v>
      </c>
      <c r="U26" s="73" t="s">
        <v>82</v>
      </c>
      <c r="V26" s="73">
        <f t="shared" si="0"/>
        <v>99.91</v>
      </c>
      <c r="W26" s="92">
        <f t="shared" si="1"/>
        <v>77.7</v>
      </c>
    </row>
    <row r="27" spans="2:27" ht="21.75" customHeight="1" thickTop="1" thickBot="1" x14ac:dyDescent="0.3">
      <c r="B27" s="53" t="s">
        <v>81</v>
      </c>
      <c r="C27" s="54"/>
      <c r="D27" s="54"/>
      <c r="E27" s="54"/>
      <c r="F27" s="54"/>
      <c r="G27" s="54"/>
      <c r="H27" s="55"/>
      <c r="I27" s="55"/>
      <c r="J27" s="55"/>
      <c r="K27" s="55"/>
      <c r="L27" s="55"/>
      <c r="M27" s="55"/>
      <c r="N27" s="55"/>
      <c r="O27" s="55"/>
      <c r="P27" s="55"/>
      <c r="Q27" s="55"/>
      <c r="R27" s="55"/>
      <c r="S27" s="55"/>
      <c r="T27" s="55"/>
      <c r="U27" s="55"/>
      <c r="V27" s="55"/>
      <c r="W27" s="56"/>
      <c r="X27" s="64"/>
    </row>
    <row r="28" spans="2:27" ht="29.25" customHeight="1" thickTop="1" thickBot="1" x14ac:dyDescent="0.3">
      <c r="B28" s="195" t="s">
        <v>2487</v>
      </c>
      <c r="C28" s="196"/>
      <c r="D28" s="196"/>
      <c r="E28" s="196"/>
      <c r="F28" s="196"/>
      <c r="G28" s="196"/>
      <c r="H28" s="196"/>
      <c r="I28" s="196"/>
      <c r="J28" s="196"/>
      <c r="K28" s="196"/>
      <c r="L28" s="196"/>
      <c r="M28" s="196"/>
      <c r="N28" s="196"/>
      <c r="O28" s="196"/>
      <c r="P28" s="196"/>
      <c r="Q28" s="197"/>
      <c r="R28" s="75" t="s">
        <v>80</v>
      </c>
      <c r="S28" s="179" t="s">
        <v>79</v>
      </c>
      <c r="T28" s="179"/>
      <c r="U28" s="76" t="s">
        <v>78</v>
      </c>
      <c r="V28" s="178" t="s">
        <v>77</v>
      </c>
      <c r="W28" s="180"/>
    </row>
    <row r="29" spans="2:27" ht="30.75" customHeight="1" thickBot="1" x14ac:dyDescent="0.3">
      <c r="B29" s="198"/>
      <c r="C29" s="199"/>
      <c r="D29" s="199"/>
      <c r="E29" s="199"/>
      <c r="F29" s="199"/>
      <c r="G29" s="199"/>
      <c r="H29" s="199"/>
      <c r="I29" s="199"/>
      <c r="J29" s="199"/>
      <c r="K29" s="199"/>
      <c r="L29" s="199"/>
      <c r="M29" s="199"/>
      <c r="N29" s="199"/>
      <c r="O29" s="199"/>
      <c r="P29" s="199"/>
      <c r="Q29" s="200"/>
      <c r="R29" s="93" t="s">
        <v>75</v>
      </c>
      <c r="S29" s="93" t="s">
        <v>75</v>
      </c>
      <c r="T29" s="93" t="s">
        <v>76</v>
      </c>
      <c r="U29" s="93" t="s">
        <v>75</v>
      </c>
      <c r="V29" s="93" t="s">
        <v>74</v>
      </c>
      <c r="W29" s="94" t="s">
        <v>73</v>
      </c>
      <c r="Y29" s="64"/>
    </row>
    <row r="30" spans="2:27" ht="23.25" customHeight="1" thickBot="1" x14ac:dyDescent="0.3">
      <c r="B30" s="210" t="s">
        <v>72</v>
      </c>
      <c r="C30" s="211"/>
      <c r="D30" s="211"/>
      <c r="E30" s="79" t="s">
        <v>69</v>
      </c>
      <c r="F30" s="79"/>
      <c r="G30" s="79"/>
      <c r="H30" s="80"/>
      <c r="I30" s="80"/>
      <c r="J30" s="80"/>
      <c r="K30" s="80"/>
      <c r="L30" s="80"/>
      <c r="M30" s="80"/>
      <c r="N30" s="80"/>
      <c r="O30" s="80"/>
      <c r="P30" s="81"/>
      <c r="Q30" s="81"/>
      <c r="R30" s="82" t="s">
        <v>68</v>
      </c>
      <c r="S30" s="82" t="s">
        <v>71</v>
      </c>
      <c r="T30" s="81"/>
      <c r="U30" s="82" t="s">
        <v>66</v>
      </c>
      <c r="V30" s="81"/>
      <c r="W30" s="95">
        <f>+IF(ISERR(U30/R30*100),"N/A",ROUND(U30/R30*100,2))</f>
        <v>27</v>
      </c>
    </row>
    <row r="31" spans="2:27" ht="26.25" customHeight="1" thickBot="1" x14ac:dyDescent="0.3">
      <c r="B31" s="212" t="s">
        <v>70</v>
      </c>
      <c r="C31" s="213"/>
      <c r="D31" s="213"/>
      <c r="E31" s="96" t="s">
        <v>69</v>
      </c>
      <c r="F31" s="96"/>
      <c r="G31" s="96"/>
      <c r="H31" s="97"/>
      <c r="I31" s="97"/>
      <c r="J31" s="97"/>
      <c r="K31" s="97"/>
      <c r="L31" s="97"/>
      <c r="M31" s="97"/>
      <c r="N31" s="97"/>
      <c r="O31" s="97"/>
      <c r="P31" s="98"/>
      <c r="Q31" s="98"/>
      <c r="R31" s="99" t="s">
        <v>68</v>
      </c>
      <c r="S31" s="99" t="s">
        <v>67</v>
      </c>
      <c r="T31" s="99">
        <f>+IF(ISERR(S31/R31*100),"N/A",ROUND(S31/R31*100,2))</f>
        <v>75</v>
      </c>
      <c r="U31" s="99" t="s">
        <v>66</v>
      </c>
      <c r="V31" s="99">
        <f>+IF(ISERR(U31/S31*100),"N/A",ROUND(U31/S31*100,2))</f>
        <v>36</v>
      </c>
      <c r="W31" s="100">
        <f>+IF(ISERR(U31/R31*100),"N/A",ROUND(U31/R31*100,2))</f>
        <v>27</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01" t="s">
        <v>2483</v>
      </c>
      <c r="C33" s="202"/>
      <c r="D33" s="202"/>
      <c r="E33" s="202"/>
      <c r="F33" s="202"/>
      <c r="G33" s="202"/>
      <c r="H33" s="202"/>
      <c r="I33" s="202"/>
      <c r="J33" s="202"/>
      <c r="K33" s="202"/>
      <c r="L33" s="202"/>
      <c r="M33" s="202"/>
      <c r="N33" s="202"/>
      <c r="O33" s="202"/>
      <c r="P33" s="202"/>
      <c r="Q33" s="202"/>
      <c r="R33" s="202"/>
      <c r="S33" s="202"/>
      <c r="T33" s="202"/>
      <c r="U33" s="202"/>
      <c r="V33" s="202"/>
      <c r="W33" s="203"/>
    </row>
    <row r="34" spans="2:23" ht="82.5" customHeight="1" thickBot="1" x14ac:dyDescent="0.3">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5">
      <c r="B35" s="201" t="s">
        <v>2484</v>
      </c>
      <c r="C35" s="202"/>
      <c r="D35" s="202"/>
      <c r="E35" s="202"/>
      <c r="F35" s="202"/>
      <c r="G35" s="202"/>
      <c r="H35" s="202"/>
      <c r="I35" s="202"/>
      <c r="J35" s="202"/>
      <c r="K35" s="202"/>
      <c r="L35" s="202"/>
      <c r="M35" s="202"/>
      <c r="N35" s="202"/>
      <c r="O35" s="202"/>
      <c r="P35" s="202"/>
      <c r="Q35" s="202"/>
      <c r="R35" s="202"/>
      <c r="S35" s="202"/>
      <c r="T35" s="202"/>
      <c r="U35" s="202"/>
      <c r="V35" s="202"/>
      <c r="W35" s="203"/>
    </row>
    <row r="36" spans="2:23" ht="70.5" customHeight="1" thickBot="1" x14ac:dyDescent="0.3">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5">
      <c r="B37" s="201" t="s">
        <v>2485</v>
      </c>
      <c r="C37" s="202"/>
      <c r="D37" s="202"/>
      <c r="E37" s="202"/>
      <c r="F37" s="202"/>
      <c r="G37" s="202"/>
      <c r="H37" s="202"/>
      <c r="I37" s="202"/>
      <c r="J37" s="202"/>
      <c r="K37" s="202"/>
      <c r="L37" s="202"/>
      <c r="M37" s="202"/>
      <c r="N37" s="202"/>
      <c r="O37" s="202"/>
      <c r="P37" s="202"/>
      <c r="Q37" s="202"/>
      <c r="R37" s="202"/>
      <c r="S37" s="202"/>
      <c r="T37" s="202"/>
      <c r="U37" s="202"/>
      <c r="V37" s="202"/>
      <c r="W37" s="203"/>
    </row>
    <row r="38" spans="2:23" ht="26.25" customHeight="1" thickBot="1" x14ac:dyDescent="0.3">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7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656</v>
      </c>
      <c r="M4" s="159" t="s">
        <v>655</v>
      </c>
      <c r="N4" s="159"/>
      <c r="O4" s="159"/>
      <c r="P4" s="159"/>
      <c r="Q4" s="160"/>
      <c r="R4" s="59"/>
      <c r="S4" s="161" t="s">
        <v>2189</v>
      </c>
      <c r="T4" s="162"/>
      <c r="U4" s="162"/>
      <c r="V4" s="163" t="s">
        <v>654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490</v>
      </c>
      <c r="D6" s="167" t="s">
        <v>510</v>
      </c>
      <c r="E6" s="167"/>
      <c r="F6" s="167"/>
      <c r="G6" s="167"/>
      <c r="H6" s="167"/>
      <c r="J6" s="168" t="s">
        <v>131</v>
      </c>
      <c r="K6" s="168"/>
      <c r="L6" s="168" t="s">
        <v>130</v>
      </c>
      <c r="M6" s="168"/>
      <c r="N6" s="287" t="s">
        <v>71</v>
      </c>
      <c r="O6" s="287"/>
      <c r="P6" s="287"/>
      <c r="Q6" s="287"/>
      <c r="R6" s="287"/>
      <c r="S6" s="287"/>
      <c r="T6" s="287"/>
      <c r="U6" s="287"/>
      <c r="V6" s="287"/>
      <c r="W6" s="287"/>
    </row>
    <row r="7" spans="1:25" ht="39" customHeight="1" thickBot="1" x14ac:dyDescent="0.3">
      <c r="B7" s="62"/>
      <c r="C7" s="61" t="s">
        <v>627</v>
      </c>
      <c r="D7" s="165" t="s">
        <v>653</v>
      </c>
      <c r="E7" s="165"/>
      <c r="F7" s="165"/>
      <c r="G7" s="165"/>
      <c r="H7" s="165"/>
      <c r="J7" s="63" t="s">
        <v>129</v>
      </c>
      <c r="K7" s="63" t="s">
        <v>128</v>
      </c>
      <c r="L7" s="63" t="s">
        <v>129</v>
      </c>
      <c r="M7" s="63" t="s">
        <v>128</v>
      </c>
      <c r="N7" s="64"/>
      <c r="O7" s="287" t="s">
        <v>71</v>
      </c>
      <c r="P7" s="287"/>
      <c r="Q7" s="287"/>
      <c r="R7" s="287"/>
      <c r="S7" s="287"/>
      <c r="T7" s="287"/>
      <c r="U7" s="287"/>
      <c r="V7" s="287"/>
      <c r="W7" s="287"/>
    </row>
    <row r="8" spans="1:25" ht="51.75" customHeight="1" thickBot="1" x14ac:dyDescent="0.3">
      <c r="B8" s="62"/>
      <c r="C8" s="61" t="s">
        <v>625</v>
      </c>
      <c r="D8" s="165" t="s">
        <v>652</v>
      </c>
      <c r="E8" s="165"/>
      <c r="F8" s="165"/>
      <c r="G8" s="165"/>
      <c r="H8" s="165"/>
      <c r="J8" s="65" t="s">
        <v>651</v>
      </c>
      <c r="K8" s="65" t="s">
        <v>650</v>
      </c>
      <c r="L8" s="65" t="s">
        <v>649</v>
      </c>
      <c r="M8" s="65" t="s">
        <v>648</v>
      </c>
      <c r="N8" s="64"/>
      <c r="P8" s="287" t="s">
        <v>71</v>
      </c>
      <c r="Q8" s="287"/>
      <c r="R8" s="287"/>
      <c r="S8" s="287"/>
      <c r="T8" s="287"/>
      <c r="U8" s="287"/>
      <c r="V8" s="287"/>
      <c r="W8" s="287"/>
    </row>
    <row r="9" spans="1:25" ht="57" customHeight="1" x14ac:dyDescent="0.25">
      <c r="B9" s="62"/>
      <c r="C9" s="61" t="s">
        <v>621</v>
      </c>
      <c r="D9" s="165" t="s">
        <v>647</v>
      </c>
      <c r="E9" s="165"/>
      <c r="F9" s="165"/>
      <c r="G9" s="165"/>
      <c r="H9" s="165"/>
      <c r="I9" s="165" t="s">
        <v>71</v>
      </c>
      <c r="J9" s="165"/>
      <c r="K9" s="165"/>
      <c r="L9" s="165"/>
      <c r="M9" s="165"/>
      <c r="N9" s="165"/>
      <c r="O9" s="165"/>
      <c r="P9" s="165"/>
      <c r="Q9" s="165"/>
      <c r="R9" s="165"/>
      <c r="S9" s="165"/>
      <c r="T9" s="165"/>
      <c r="U9" s="165"/>
      <c r="V9" s="165"/>
      <c r="W9" s="287"/>
    </row>
    <row r="10" spans="1:25" ht="30" customHeight="1" x14ac:dyDescent="0.25">
      <c r="B10" s="62"/>
      <c r="C10" s="61" t="s">
        <v>483</v>
      </c>
      <c r="D10" s="165" t="s">
        <v>516</v>
      </c>
      <c r="E10" s="165"/>
      <c r="F10" s="165"/>
      <c r="G10" s="165"/>
      <c r="H10" s="165"/>
      <c r="I10" s="287" t="s">
        <v>71</v>
      </c>
      <c r="J10" s="287"/>
      <c r="K10" s="287"/>
      <c r="L10" s="287"/>
      <c r="M10" s="287"/>
      <c r="N10" s="287"/>
      <c r="O10" s="287"/>
      <c r="P10" s="287"/>
      <c r="Q10" s="287"/>
      <c r="R10" s="287"/>
      <c r="S10" s="287"/>
      <c r="T10" s="287"/>
      <c r="U10" s="287"/>
      <c r="V10" s="287"/>
      <c r="W10" s="287"/>
    </row>
    <row r="11" spans="1:25" ht="30" customHeight="1" x14ac:dyDescent="0.25">
      <c r="B11" s="62"/>
      <c r="C11" s="61" t="s">
        <v>618</v>
      </c>
      <c r="D11" s="165" t="s">
        <v>646</v>
      </c>
      <c r="E11" s="165"/>
      <c r="F11" s="165"/>
      <c r="G11" s="165"/>
      <c r="H11" s="165"/>
      <c r="I11" s="287" t="s">
        <v>71</v>
      </c>
      <c r="J11" s="287"/>
      <c r="K11" s="287"/>
      <c r="L11" s="287"/>
      <c r="M11" s="287"/>
      <c r="N11" s="287"/>
      <c r="O11" s="287"/>
      <c r="P11" s="287"/>
      <c r="Q11" s="287"/>
      <c r="R11" s="287"/>
      <c r="S11" s="287"/>
      <c r="T11" s="287"/>
      <c r="U11" s="287"/>
      <c r="V11" s="287"/>
      <c r="W11" s="287"/>
    </row>
    <row r="12" spans="1:25" ht="25.5" customHeight="1" thickBot="1" x14ac:dyDescent="0.3">
      <c r="B12" s="62"/>
      <c r="C12" s="287" t="s">
        <v>71</v>
      </c>
      <c r="D12" s="287"/>
      <c r="E12" s="287"/>
      <c r="F12" s="287"/>
      <c r="G12" s="287"/>
      <c r="H12" s="287"/>
      <c r="I12" s="287"/>
      <c r="J12" s="287"/>
      <c r="K12" s="287"/>
      <c r="L12" s="287"/>
      <c r="M12" s="287"/>
      <c r="N12" s="287"/>
      <c r="O12" s="287"/>
      <c r="P12" s="287"/>
      <c r="Q12" s="287"/>
      <c r="R12" s="287"/>
      <c r="S12" s="287"/>
      <c r="T12" s="287"/>
      <c r="U12" s="287"/>
      <c r="V12" s="287"/>
      <c r="W12" s="287"/>
    </row>
    <row r="13" spans="1:25" ht="375" customHeight="1" thickTop="1" thickBot="1" x14ac:dyDescent="0.3">
      <c r="B13" s="66" t="s">
        <v>123</v>
      </c>
      <c r="C13" s="163" t="s">
        <v>645</v>
      </c>
      <c r="D13" s="163"/>
      <c r="E13" s="163"/>
      <c r="F13" s="163"/>
      <c r="G13" s="163"/>
      <c r="H13" s="163"/>
      <c r="I13" s="163"/>
      <c r="J13" s="163"/>
      <c r="K13" s="163"/>
      <c r="L13" s="163"/>
      <c r="M13" s="163"/>
      <c r="N13" s="163"/>
      <c r="O13" s="163"/>
      <c r="P13" s="163"/>
      <c r="Q13" s="163"/>
      <c r="R13" s="163"/>
      <c r="S13" s="163"/>
      <c r="T13" s="163"/>
      <c r="U13" s="163"/>
      <c r="V13" s="163"/>
      <c r="W13" s="164"/>
    </row>
    <row r="14" spans="1:25" ht="9" customHeight="1" thickTop="1" thickBot="1" x14ac:dyDescent="0.3"/>
    <row r="15" spans="1:25" ht="21.75" customHeight="1" thickTop="1" thickBot="1" x14ac:dyDescent="0.3">
      <c r="B15" s="53" t="s">
        <v>121</v>
      </c>
      <c r="C15" s="54"/>
      <c r="D15" s="54"/>
      <c r="E15" s="54"/>
      <c r="F15" s="54"/>
      <c r="G15" s="54"/>
      <c r="H15" s="55"/>
      <c r="I15" s="55"/>
      <c r="J15" s="55"/>
      <c r="K15" s="55"/>
      <c r="L15" s="55"/>
      <c r="M15" s="55"/>
      <c r="N15" s="55"/>
      <c r="O15" s="55"/>
      <c r="P15" s="55"/>
      <c r="Q15" s="55"/>
      <c r="R15" s="55"/>
      <c r="S15" s="55"/>
      <c r="T15" s="55"/>
      <c r="U15" s="55"/>
      <c r="V15" s="55"/>
      <c r="W15" s="56"/>
    </row>
    <row r="16" spans="1:25" ht="19.5" customHeight="1" thickTop="1" x14ac:dyDescent="0.25">
      <c r="B16" s="285" t="s">
        <v>120</v>
      </c>
      <c r="C16" s="170"/>
      <c r="D16" s="170"/>
      <c r="E16" s="170"/>
      <c r="F16" s="170"/>
      <c r="G16" s="170"/>
      <c r="H16" s="170"/>
      <c r="I16" s="170"/>
      <c r="J16" s="69"/>
      <c r="K16" s="170" t="s">
        <v>119</v>
      </c>
      <c r="L16" s="170"/>
      <c r="M16" s="170"/>
      <c r="N16" s="170"/>
      <c r="O16" s="170"/>
      <c r="P16" s="170"/>
      <c r="Q16" s="170"/>
      <c r="R16" s="70"/>
      <c r="S16" s="170" t="s">
        <v>118</v>
      </c>
      <c r="T16" s="170"/>
      <c r="U16" s="170"/>
      <c r="V16" s="170"/>
      <c r="W16" s="286"/>
    </row>
    <row r="17" spans="2:27" ht="174.75" customHeight="1" x14ac:dyDescent="0.25">
      <c r="B17" s="60" t="s">
        <v>117</v>
      </c>
      <c r="C17" s="167" t="s">
        <v>71</v>
      </c>
      <c r="D17" s="167"/>
      <c r="E17" s="167"/>
      <c r="F17" s="167"/>
      <c r="G17" s="167"/>
      <c r="H17" s="167"/>
      <c r="I17" s="167"/>
      <c r="J17" s="67"/>
      <c r="K17" s="67" t="s">
        <v>116</v>
      </c>
      <c r="L17" s="167" t="s">
        <v>71</v>
      </c>
      <c r="M17" s="167"/>
      <c r="N17" s="167"/>
      <c r="O17" s="167"/>
      <c r="P17" s="167"/>
      <c r="Q17" s="167"/>
      <c r="S17" s="67" t="s">
        <v>115</v>
      </c>
      <c r="T17" s="282" t="s">
        <v>644</v>
      </c>
      <c r="U17" s="282"/>
      <c r="V17" s="282"/>
      <c r="W17" s="282"/>
    </row>
    <row r="18" spans="2:27" ht="86.25" customHeight="1" x14ac:dyDescent="0.25">
      <c r="B18" s="60" t="s">
        <v>113</v>
      </c>
      <c r="C18" s="167" t="s">
        <v>71</v>
      </c>
      <c r="D18" s="167"/>
      <c r="E18" s="167"/>
      <c r="F18" s="167"/>
      <c r="G18" s="167"/>
      <c r="H18" s="167"/>
      <c r="I18" s="167"/>
      <c r="J18" s="67"/>
      <c r="K18" s="67" t="s">
        <v>113</v>
      </c>
      <c r="L18" s="167" t="s">
        <v>71</v>
      </c>
      <c r="M18" s="167"/>
      <c r="N18" s="167"/>
      <c r="O18" s="167"/>
      <c r="P18" s="167"/>
      <c r="Q18" s="167"/>
      <c r="S18" s="67" t="s">
        <v>112</v>
      </c>
      <c r="T18" s="282" t="s">
        <v>71</v>
      </c>
      <c r="U18" s="282"/>
      <c r="V18" s="282"/>
      <c r="W18" s="282"/>
    </row>
    <row r="19" spans="2:27" ht="25.5" customHeight="1" thickBot="1" x14ac:dyDescent="0.3">
      <c r="B19" s="71" t="s">
        <v>111</v>
      </c>
      <c r="C19" s="173" t="s">
        <v>71</v>
      </c>
      <c r="D19" s="173"/>
      <c r="E19" s="173"/>
      <c r="F19" s="173"/>
      <c r="G19" s="173"/>
      <c r="H19" s="173"/>
      <c r="I19" s="173"/>
      <c r="J19" s="173"/>
      <c r="K19" s="173"/>
      <c r="L19" s="173"/>
      <c r="M19" s="173"/>
      <c r="N19" s="173"/>
      <c r="O19" s="173"/>
      <c r="P19" s="173"/>
      <c r="Q19" s="173"/>
      <c r="R19" s="173"/>
      <c r="S19" s="173"/>
      <c r="T19" s="173"/>
      <c r="U19" s="173"/>
      <c r="V19" s="173"/>
      <c r="W19" s="283"/>
    </row>
    <row r="20" spans="2:27" ht="21.75" customHeight="1" thickTop="1" thickBot="1" x14ac:dyDescent="0.3">
      <c r="B20" s="53" t="s">
        <v>110</v>
      </c>
      <c r="C20" s="54"/>
      <c r="D20" s="54"/>
      <c r="E20" s="54"/>
      <c r="F20" s="54"/>
      <c r="G20" s="54"/>
      <c r="H20" s="55"/>
      <c r="I20" s="55"/>
      <c r="J20" s="55"/>
      <c r="K20" s="55"/>
      <c r="L20" s="55"/>
      <c r="M20" s="55"/>
      <c r="N20" s="55"/>
      <c r="O20" s="55"/>
      <c r="P20" s="55"/>
      <c r="Q20" s="55"/>
      <c r="R20" s="55"/>
      <c r="S20" s="55"/>
      <c r="T20" s="55"/>
      <c r="U20" s="55"/>
      <c r="V20" s="55"/>
      <c r="W20" s="56"/>
    </row>
    <row r="21" spans="2:27" ht="25.5" customHeight="1" thickTop="1" thickBot="1" x14ac:dyDescent="0.3">
      <c r="B21" s="284" t="s">
        <v>109</v>
      </c>
      <c r="C21" s="176"/>
      <c r="D21" s="176"/>
      <c r="E21" s="176"/>
      <c r="F21" s="176"/>
      <c r="G21" s="176"/>
      <c r="H21" s="176"/>
      <c r="I21" s="176"/>
      <c r="J21" s="176"/>
      <c r="K21" s="176"/>
      <c r="L21" s="176"/>
      <c r="M21" s="176"/>
      <c r="N21" s="176"/>
      <c r="O21" s="176"/>
      <c r="P21" s="176"/>
      <c r="Q21" s="176"/>
      <c r="R21" s="176"/>
      <c r="S21" s="176"/>
      <c r="T21" s="177"/>
      <c r="U21" s="178" t="s">
        <v>108</v>
      </c>
      <c r="V21" s="179"/>
      <c r="W21" s="270"/>
    </row>
    <row r="22" spans="2:27" ht="14.25" customHeight="1" x14ac:dyDescent="0.25">
      <c r="B22" s="280" t="s">
        <v>107</v>
      </c>
      <c r="C22" s="193"/>
      <c r="D22" s="193"/>
      <c r="E22" s="193"/>
      <c r="F22" s="193"/>
      <c r="G22" s="193"/>
      <c r="H22" s="193"/>
      <c r="I22" s="193"/>
      <c r="J22" s="193"/>
      <c r="K22" s="193"/>
      <c r="L22" s="193"/>
      <c r="M22" s="193" t="s">
        <v>106</v>
      </c>
      <c r="N22" s="193"/>
      <c r="O22" s="193" t="s">
        <v>105</v>
      </c>
      <c r="P22" s="193"/>
      <c r="Q22" s="193" t="s">
        <v>104</v>
      </c>
      <c r="R22" s="193"/>
      <c r="S22" s="193" t="s">
        <v>80</v>
      </c>
      <c r="T22" s="181" t="s">
        <v>79</v>
      </c>
      <c r="U22" s="183" t="s">
        <v>103</v>
      </c>
      <c r="V22" s="185" t="s">
        <v>102</v>
      </c>
      <c r="W22" s="277" t="s">
        <v>101</v>
      </c>
    </row>
    <row r="23" spans="2:27" ht="27" customHeight="1" thickBot="1" x14ac:dyDescent="0.3">
      <c r="B23" s="281"/>
      <c r="C23" s="276"/>
      <c r="D23" s="276"/>
      <c r="E23" s="276"/>
      <c r="F23" s="276"/>
      <c r="G23" s="276"/>
      <c r="H23" s="276"/>
      <c r="I23" s="276"/>
      <c r="J23" s="276"/>
      <c r="K23" s="276"/>
      <c r="L23" s="276"/>
      <c r="M23" s="276"/>
      <c r="N23" s="276"/>
      <c r="O23" s="276"/>
      <c r="P23" s="276"/>
      <c r="Q23" s="276"/>
      <c r="R23" s="276"/>
      <c r="S23" s="276"/>
      <c r="T23" s="274"/>
      <c r="U23" s="275"/>
      <c r="V23" s="276"/>
      <c r="W23" s="278"/>
      <c r="Z23" s="72" t="s">
        <v>71</v>
      </c>
      <c r="AA23" s="72" t="s">
        <v>30</v>
      </c>
    </row>
    <row r="24" spans="2:27" ht="56.25" customHeight="1" x14ac:dyDescent="0.25">
      <c r="B24" s="279" t="s">
        <v>615</v>
      </c>
      <c r="C24" s="190"/>
      <c r="D24" s="190"/>
      <c r="E24" s="190"/>
      <c r="F24" s="190"/>
      <c r="G24" s="190"/>
      <c r="H24" s="190"/>
      <c r="I24" s="190"/>
      <c r="J24" s="190"/>
      <c r="K24" s="190"/>
      <c r="L24" s="190"/>
      <c r="M24" s="191" t="s">
        <v>503</v>
      </c>
      <c r="N24" s="191"/>
      <c r="O24" s="191" t="s">
        <v>76</v>
      </c>
      <c r="P24" s="191"/>
      <c r="Q24" s="191" t="s">
        <v>73</v>
      </c>
      <c r="R24" s="191"/>
      <c r="S24" s="73" t="s">
        <v>84</v>
      </c>
      <c r="T24" s="73" t="s">
        <v>152</v>
      </c>
      <c r="U24" s="73" t="s">
        <v>152</v>
      </c>
      <c r="V24" s="73" t="str">
        <f t="shared" ref="V24:V44" si="0">+IF(ISERR(U24/T24*100),"N/A",ROUND(U24/T24*100,2))</f>
        <v>N/A</v>
      </c>
      <c r="W24" s="74" t="str">
        <f t="shared" ref="W24:W44" si="1">+IF(ISERR(U24/S24*100),"N/A",ROUND(U24/S24*100,2))</f>
        <v>N/A</v>
      </c>
    </row>
    <row r="25" spans="2:27" ht="56.25" customHeight="1" x14ac:dyDescent="0.25">
      <c r="B25" s="279" t="s">
        <v>643</v>
      </c>
      <c r="C25" s="190"/>
      <c r="D25" s="190"/>
      <c r="E25" s="190"/>
      <c r="F25" s="190"/>
      <c r="G25" s="190"/>
      <c r="H25" s="190"/>
      <c r="I25" s="190"/>
      <c r="J25" s="190"/>
      <c r="K25" s="190"/>
      <c r="L25" s="190"/>
      <c r="M25" s="191" t="s">
        <v>503</v>
      </c>
      <c r="N25" s="191"/>
      <c r="O25" s="191" t="s">
        <v>76</v>
      </c>
      <c r="P25" s="191"/>
      <c r="Q25" s="191" t="s">
        <v>73</v>
      </c>
      <c r="R25" s="191"/>
      <c r="S25" s="73" t="s">
        <v>422</v>
      </c>
      <c r="T25" s="73" t="s">
        <v>152</v>
      </c>
      <c r="U25" s="73" t="s">
        <v>152</v>
      </c>
      <c r="V25" s="73" t="str">
        <f t="shared" si="0"/>
        <v>N/A</v>
      </c>
      <c r="W25" s="74" t="str">
        <f t="shared" si="1"/>
        <v>N/A</v>
      </c>
    </row>
    <row r="26" spans="2:27" ht="56.25" customHeight="1" x14ac:dyDescent="0.25">
      <c r="B26" s="279" t="s">
        <v>642</v>
      </c>
      <c r="C26" s="190"/>
      <c r="D26" s="190"/>
      <c r="E26" s="190"/>
      <c r="F26" s="190"/>
      <c r="G26" s="190"/>
      <c r="H26" s="190"/>
      <c r="I26" s="190"/>
      <c r="J26" s="190"/>
      <c r="K26" s="190"/>
      <c r="L26" s="190"/>
      <c r="M26" s="191" t="s">
        <v>637</v>
      </c>
      <c r="N26" s="191"/>
      <c r="O26" s="191" t="s">
        <v>76</v>
      </c>
      <c r="P26" s="191"/>
      <c r="Q26" s="191" t="s">
        <v>73</v>
      </c>
      <c r="R26" s="191"/>
      <c r="S26" s="73" t="s">
        <v>488</v>
      </c>
      <c r="T26" s="73" t="s">
        <v>152</v>
      </c>
      <c r="U26" s="73" t="s">
        <v>152</v>
      </c>
      <c r="V26" s="73" t="str">
        <f t="shared" si="0"/>
        <v>N/A</v>
      </c>
      <c r="W26" s="74" t="str">
        <f t="shared" si="1"/>
        <v>N/A</v>
      </c>
    </row>
    <row r="27" spans="2:27" ht="56.25" customHeight="1" x14ac:dyDescent="0.25">
      <c r="B27" s="279" t="s">
        <v>641</v>
      </c>
      <c r="C27" s="190"/>
      <c r="D27" s="190"/>
      <c r="E27" s="190"/>
      <c r="F27" s="190"/>
      <c r="G27" s="190"/>
      <c r="H27" s="190"/>
      <c r="I27" s="190"/>
      <c r="J27" s="190"/>
      <c r="K27" s="190"/>
      <c r="L27" s="190"/>
      <c r="M27" s="191" t="s">
        <v>637</v>
      </c>
      <c r="N27" s="191"/>
      <c r="O27" s="191" t="s">
        <v>76</v>
      </c>
      <c r="P27" s="191"/>
      <c r="Q27" s="191" t="s">
        <v>73</v>
      </c>
      <c r="R27" s="191"/>
      <c r="S27" s="73" t="s">
        <v>640</v>
      </c>
      <c r="T27" s="73" t="s">
        <v>152</v>
      </c>
      <c r="U27" s="73" t="s">
        <v>152</v>
      </c>
      <c r="V27" s="73" t="str">
        <f t="shared" si="0"/>
        <v>N/A</v>
      </c>
      <c r="W27" s="74" t="str">
        <f t="shared" si="1"/>
        <v>N/A</v>
      </c>
    </row>
    <row r="28" spans="2:27" ht="56.25" customHeight="1" x14ac:dyDescent="0.25">
      <c r="B28" s="279" t="s">
        <v>639</v>
      </c>
      <c r="C28" s="190"/>
      <c r="D28" s="190"/>
      <c r="E28" s="190"/>
      <c r="F28" s="190"/>
      <c r="G28" s="190"/>
      <c r="H28" s="190"/>
      <c r="I28" s="190"/>
      <c r="J28" s="190"/>
      <c r="K28" s="190"/>
      <c r="L28" s="190"/>
      <c r="M28" s="191" t="s">
        <v>637</v>
      </c>
      <c r="N28" s="191"/>
      <c r="O28" s="191" t="s">
        <v>76</v>
      </c>
      <c r="P28" s="191"/>
      <c r="Q28" s="191" t="s">
        <v>85</v>
      </c>
      <c r="R28" s="191"/>
      <c r="S28" s="73" t="s">
        <v>84</v>
      </c>
      <c r="T28" s="73" t="s">
        <v>84</v>
      </c>
      <c r="U28" s="73" t="s">
        <v>563</v>
      </c>
      <c r="V28" s="73">
        <f t="shared" si="0"/>
        <v>95</v>
      </c>
      <c r="W28" s="74">
        <f t="shared" si="1"/>
        <v>95</v>
      </c>
    </row>
    <row r="29" spans="2:27" ht="56.25" customHeight="1" x14ac:dyDescent="0.25">
      <c r="B29" s="279" t="s">
        <v>638</v>
      </c>
      <c r="C29" s="190"/>
      <c r="D29" s="190"/>
      <c r="E29" s="190"/>
      <c r="F29" s="190"/>
      <c r="G29" s="190"/>
      <c r="H29" s="190"/>
      <c r="I29" s="190"/>
      <c r="J29" s="190"/>
      <c r="K29" s="190"/>
      <c r="L29" s="190"/>
      <c r="M29" s="191" t="s">
        <v>637</v>
      </c>
      <c r="N29" s="191"/>
      <c r="O29" s="191" t="s">
        <v>76</v>
      </c>
      <c r="P29" s="191"/>
      <c r="Q29" s="191" t="s">
        <v>73</v>
      </c>
      <c r="R29" s="191"/>
      <c r="S29" s="73" t="s">
        <v>636</v>
      </c>
      <c r="T29" s="73" t="s">
        <v>152</v>
      </c>
      <c r="U29" s="73" t="s">
        <v>152</v>
      </c>
      <c r="V29" s="73" t="str">
        <f t="shared" si="0"/>
        <v>N/A</v>
      </c>
      <c r="W29" s="74" t="str">
        <f t="shared" si="1"/>
        <v>N/A</v>
      </c>
    </row>
    <row r="30" spans="2:27" ht="56.25" customHeight="1" x14ac:dyDescent="0.25">
      <c r="B30" s="279" t="s">
        <v>635</v>
      </c>
      <c r="C30" s="190"/>
      <c r="D30" s="190"/>
      <c r="E30" s="190"/>
      <c r="F30" s="190"/>
      <c r="G30" s="190"/>
      <c r="H30" s="190"/>
      <c r="I30" s="190"/>
      <c r="J30" s="190"/>
      <c r="K30" s="190"/>
      <c r="L30" s="190"/>
      <c r="M30" s="191" t="s">
        <v>451</v>
      </c>
      <c r="N30" s="191"/>
      <c r="O30" s="191" t="s">
        <v>76</v>
      </c>
      <c r="P30" s="191"/>
      <c r="Q30" s="191" t="s">
        <v>73</v>
      </c>
      <c r="R30" s="191"/>
      <c r="S30" s="73" t="s">
        <v>634</v>
      </c>
      <c r="T30" s="73" t="s">
        <v>152</v>
      </c>
      <c r="U30" s="73" t="s">
        <v>152</v>
      </c>
      <c r="V30" s="73" t="str">
        <f t="shared" si="0"/>
        <v>N/A</v>
      </c>
      <c r="W30" s="74" t="str">
        <f t="shared" si="1"/>
        <v>N/A</v>
      </c>
    </row>
    <row r="31" spans="2:27" ht="56.25" customHeight="1" x14ac:dyDescent="0.25">
      <c r="B31" s="279" t="s">
        <v>633</v>
      </c>
      <c r="C31" s="190"/>
      <c r="D31" s="190"/>
      <c r="E31" s="190"/>
      <c r="F31" s="190"/>
      <c r="G31" s="190"/>
      <c r="H31" s="190"/>
      <c r="I31" s="190"/>
      <c r="J31" s="190"/>
      <c r="K31" s="190"/>
      <c r="L31" s="190"/>
      <c r="M31" s="191" t="s">
        <v>451</v>
      </c>
      <c r="N31" s="191"/>
      <c r="O31" s="191" t="s">
        <v>76</v>
      </c>
      <c r="P31" s="191"/>
      <c r="Q31" s="191" t="s">
        <v>85</v>
      </c>
      <c r="R31" s="191"/>
      <c r="S31" s="73" t="s">
        <v>632</v>
      </c>
      <c r="T31" s="73" t="s">
        <v>632</v>
      </c>
      <c r="U31" s="73" t="s">
        <v>632</v>
      </c>
      <c r="V31" s="73">
        <f t="shared" si="0"/>
        <v>100</v>
      </c>
      <c r="W31" s="74">
        <f t="shared" si="1"/>
        <v>100</v>
      </c>
    </row>
    <row r="32" spans="2:27" ht="56.25" customHeight="1" x14ac:dyDescent="0.25">
      <c r="B32" s="279" t="s">
        <v>631</v>
      </c>
      <c r="C32" s="190"/>
      <c r="D32" s="190"/>
      <c r="E32" s="190"/>
      <c r="F32" s="190"/>
      <c r="G32" s="190"/>
      <c r="H32" s="190"/>
      <c r="I32" s="190"/>
      <c r="J32" s="190"/>
      <c r="K32" s="190"/>
      <c r="L32" s="190"/>
      <c r="M32" s="191" t="s">
        <v>490</v>
      </c>
      <c r="N32" s="191"/>
      <c r="O32" s="191" t="s">
        <v>76</v>
      </c>
      <c r="P32" s="191"/>
      <c r="Q32" s="191" t="s">
        <v>221</v>
      </c>
      <c r="R32" s="191"/>
      <c r="S32" s="73" t="s">
        <v>630</v>
      </c>
      <c r="T32" s="73" t="s">
        <v>152</v>
      </c>
      <c r="U32" s="73" t="s">
        <v>152</v>
      </c>
      <c r="V32" s="73" t="str">
        <f t="shared" si="0"/>
        <v>N/A</v>
      </c>
      <c r="W32" s="74" t="str">
        <f t="shared" si="1"/>
        <v>N/A</v>
      </c>
    </row>
    <row r="33" spans="2:25" ht="56.25" customHeight="1" x14ac:dyDescent="0.25">
      <c r="B33" s="279" t="s">
        <v>629</v>
      </c>
      <c r="C33" s="190"/>
      <c r="D33" s="190"/>
      <c r="E33" s="190"/>
      <c r="F33" s="190"/>
      <c r="G33" s="190"/>
      <c r="H33" s="190"/>
      <c r="I33" s="190"/>
      <c r="J33" s="190"/>
      <c r="K33" s="190"/>
      <c r="L33" s="190"/>
      <c r="M33" s="191" t="s">
        <v>490</v>
      </c>
      <c r="N33" s="191"/>
      <c r="O33" s="191" t="s">
        <v>76</v>
      </c>
      <c r="P33" s="191"/>
      <c r="Q33" s="191" t="s">
        <v>221</v>
      </c>
      <c r="R33" s="191"/>
      <c r="S33" s="73" t="s">
        <v>488</v>
      </c>
      <c r="T33" s="73" t="s">
        <v>152</v>
      </c>
      <c r="U33" s="73" t="s">
        <v>152</v>
      </c>
      <c r="V33" s="73" t="str">
        <f t="shared" si="0"/>
        <v>N/A</v>
      </c>
      <c r="W33" s="74" t="str">
        <f t="shared" si="1"/>
        <v>N/A</v>
      </c>
    </row>
    <row r="34" spans="2:25" ht="56.25" customHeight="1" x14ac:dyDescent="0.25">
      <c r="B34" s="279" t="s">
        <v>628</v>
      </c>
      <c r="C34" s="190"/>
      <c r="D34" s="190"/>
      <c r="E34" s="190"/>
      <c r="F34" s="190"/>
      <c r="G34" s="190"/>
      <c r="H34" s="190"/>
      <c r="I34" s="190"/>
      <c r="J34" s="190"/>
      <c r="K34" s="190"/>
      <c r="L34" s="190"/>
      <c r="M34" s="191" t="s">
        <v>627</v>
      </c>
      <c r="N34" s="191"/>
      <c r="O34" s="191" t="s">
        <v>76</v>
      </c>
      <c r="P34" s="191"/>
      <c r="Q34" s="191" t="s">
        <v>73</v>
      </c>
      <c r="R34" s="191"/>
      <c r="S34" s="73" t="s">
        <v>353</v>
      </c>
      <c r="T34" s="73" t="s">
        <v>152</v>
      </c>
      <c r="U34" s="73" t="s">
        <v>152</v>
      </c>
      <c r="V34" s="73" t="str">
        <f t="shared" si="0"/>
        <v>N/A</v>
      </c>
      <c r="W34" s="74" t="str">
        <f t="shared" si="1"/>
        <v>N/A</v>
      </c>
    </row>
    <row r="35" spans="2:25" ht="56.25" customHeight="1" x14ac:dyDescent="0.25">
      <c r="B35" s="279" t="s">
        <v>626</v>
      </c>
      <c r="C35" s="190"/>
      <c r="D35" s="190"/>
      <c r="E35" s="190"/>
      <c r="F35" s="190"/>
      <c r="G35" s="190"/>
      <c r="H35" s="190"/>
      <c r="I35" s="190"/>
      <c r="J35" s="190"/>
      <c r="K35" s="190"/>
      <c r="L35" s="190"/>
      <c r="M35" s="191" t="s">
        <v>625</v>
      </c>
      <c r="N35" s="191"/>
      <c r="O35" s="191" t="s">
        <v>609</v>
      </c>
      <c r="P35" s="191"/>
      <c r="Q35" s="191" t="s">
        <v>85</v>
      </c>
      <c r="R35" s="191"/>
      <c r="S35" s="73" t="s">
        <v>84</v>
      </c>
      <c r="T35" s="73" t="s">
        <v>624</v>
      </c>
      <c r="U35" s="73" t="s">
        <v>623</v>
      </c>
      <c r="V35" s="73">
        <f t="shared" si="0"/>
        <v>132.41999999999999</v>
      </c>
      <c r="W35" s="74">
        <f t="shared" si="1"/>
        <v>96.4</v>
      </c>
    </row>
    <row r="36" spans="2:25" ht="56.25" customHeight="1" x14ac:dyDescent="0.25">
      <c r="B36" s="279" t="s">
        <v>622</v>
      </c>
      <c r="C36" s="190"/>
      <c r="D36" s="190"/>
      <c r="E36" s="190"/>
      <c r="F36" s="190"/>
      <c r="G36" s="190"/>
      <c r="H36" s="190"/>
      <c r="I36" s="190"/>
      <c r="J36" s="190"/>
      <c r="K36" s="190"/>
      <c r="L36" s="190"/>
      <c r="M36" s="191" t="s">
        <v>621</v>
      </c>
      <c r="N36" s="191"/>
      <c r="O36" s="191" t="s">
        <v>76</v>
      </c>
      <c r="P36" s="191"/>
      <c r="Q36" s="191" t="s">
        <v>73</v>
      </c>
      <c r="R36" s="191"/>
      <c r="S36" s="73" t="s">
        <v>84</v>
      </c>
      <c r="T36" s="73" t="s">
        <v>152</v>
      </c>
      <c r="U36" s="73" t="s">
        <v>152</v>
      </c>
      <c r="V36" s="73" t="str">
        <f t="shared" si="0"/>
        <v>N/A</v>
      </c>
      <c r="W36" s="74" t="str">
        <f t="shared" si="1"/>
        <v>N/A</v>
      </c>
    </row>
    <row r="37" spans="2:25" ht="56.25" customHeight="1" x14ac:dyDescent="0.25">
      <c r="B37" s="279" t="s">
        <v>620</v>
      </c>
      <c r="C37" s="190"/>
      <c r="D37" s="190"/>
      <c r="E37" s="190"/>
      <c r="F37" s="190"/>
      <c r="G37" s="190"/>
      <c r="H37" s="190"/>
      <c r="I37" s="190"/>
      <c r="J37" s="190"/>
      <c r="K37" s="190"/>
      <c r="L37" s="190"/>
      <c r="M37" s="191" t="s">
        <v>483</v>
      </c>
      <c r="N37" s="191"/>
      <c r="O37" s="191" t="s">
        <v>76</v>
      </c>
      <c r="P37" s="191"/>
      <c r="Q37" s="191" t="s">
        <v>221</v>
      </c>
      <c r="R37" s="191"/>
      <c r="S37" s="73" t="s">
        <v>482</v>
      </c>
      <c r="T37" s="73" t="s">
        <v>152</v>
      </c>
      <c r="U37" s="73" t="s">
        <v>152</v>
      </c>
      <c r="V37" s="73" t="str">
        <f t="shared" si="0"/>
        <v>N/A</v>
      </c>
      <c r="W37" s="74" t="str">
        <f t="shared" si="1"/>
        <v>N/A</v>
      </c>
    </row>
    <row r="38" spans="2:25" ht="56.25" customHeight="1" x14ac:dyDescent="0.25">
      <c r="B38" s="279" t="s">
        <v>619</v>
      </c>
      <c r="C38" s="190"/>
      <c r="D38" s="190"/>
      <c r="E38" s="190"/>
      <c r="F38" s="190"/>
      <c r="G38" s="190"/>
      <c r="H38" s="190"/>
      <c r="I38" s="190"/>
      <c r="J38" s="190"/>
      <c r="K38" s="190"/>
      <c r="L38" s="190"/>
      <c r="M38" s="191" t="s">
        <v>618</v>
      </c>
      <c r="N38" s="191"/>
      <c r="O38" s="191" t="s">
        <v>76</v>
      </c>
      <c r="P38" s="191"/>
      <c r="Q38" s="191" t="s">
        <v>221</v>
      </c>
      <c r="R38" s="191"/>
      <c r="S38" s="73" t="s">
        <v>488</v>
      </c>
      <c r="T38" s="73" t="s">
        <v>152</v>
      </c>
      <c r="U38" s="73" t="s">
        <v>152</v>
      </c>
      <c r="V38" s="73" t="str">
        <f t="shared" si="0"/>
        <v>N/A</v>
      </c>
      <c r="W38" s="74" t="str">
        <f t="shared" si="1"/>
        <v>N/A</v>
      </c>
    </row>
    <row r="39" spans="2:25" ht="56.25" customHeight="1" x14ac:dyDescent="0.25">
      <c r="B39" s="279" t="s">
        <v>617</v>
      </c>
      <c r="C39" s="190"/>
      <c r="D39" s="190"/>
      <c r="E39" s="190"/>
      <c r="F39" s="190"/>
      <c r="G39" s="190"/>
      <c r="H39" s="190"/>
      <c r="I39" s="190"/>
      <c r="J39" s="190"/>
      <c r="K39" s="190"/>
      <c r="L39" s="190"/>
      <c r="M39" s="191" t="s">
        <v>610</v>
      </c>
      <c r="N39" s="191"/>
      <c r="O39" s="191" t="s">
        <v>609</v>
      </c>
      <c r="P39" s="191"/>
      <c r="Q39" s="191" t="s">
        <v>85</v>
      </c>
      <c r="R39" s="191"/>
      <c r="S39" s="73" t="s">
        <v>84</v>
      </c>
      <c r="T39" s="73" t="s">
        <v>84</v>
      </c>
      <c r="U39" s="73" t="s">
        <v>616</v>
      </c>
      <c r="V39" s="73">
        <f t="shared" si="0"/>
        <v>17.8</v>
      </c>
      <c r="W39" s="74">
        <f t="shared" si="1"/>
        <v>17.8</v>
      </c>
    </row>
    <row r="40" spans="2:25" ht="56.25" customHeight="1" x14ac:dyDescent="0.25">
      <c r="B40" s="279" t="s">
        <v>615</v>
      </c>
      <c r="C40" s="190"/>
      <c r="D40" s="190"/>
      <c r="E40" s="190"/>
      <c r="F40" s="190"/>
      <c r="G40" s="190"/>
      <c r="H40" s="190"/>
      <c r="I40" s="190"/>
      <c r="J40" s="190"/>
      <c r="K40" s="190"/>
      <c r="L40" s="190"/>
      <c r="M40" s="191" t="s">
        <v>610</v>
      </c>
      <c r="N40" s="191"/>
      <c r="O40" s="191" t="s">
        <v>609</v>
      </c>
      <c r="P40" s="191"/>
      <c r="Q40" s="191" t="s">
        <v>85</v>
      </c>
      <c r="R40" s="191"/>
      <c r="S40" s="73" t="s">
        <v>84</v>
      </c>
      <c r="T40" s="73" t="s">
        <v>84</v>
      </c>
      <c r="U40" s="73" t="s">
        <v>614</v>
      </c>
      <c r="V40" s="73">
        <f t="shared" si="0"/>
        <v>366.7</v>
      </c>
      <c r="W40" s="74">
        <f t="shared" si="1"/>
        <v>366.7</v>
      </c>
    </row>
    <row r="41" spans="2:25" ht="56.25" customHeight="1" x14ac:dyDescent="0.25">
      <c r="B41" s="279" t="s">
        <v>613</v>
      </c>
      <c r="C41" s="190"/>
      <c r="D41" s="190"/>
      <c r="E41" s="190"/>
      <c r="F41" s="190"/>
      <c r="G41" s="190"/>
      <c r="H41" s="190"/>
      <c r="I41" s="190"/>
      <c r="J41" s="190"/>
      <c r="K41" s="190"/>
      <c r="L41" s="190"/>
      <c r="M41" s="191" t="s">
        <v>610</v>
      </c>
      <c r="N41" s="191"/>
      <c r="O41" s="191" t="s">
        <v>609</v>
      </c>
      <c r="P41" s="191"/>
      <c r="Q41" s="191" t="s">
        <v>85</v>
      </c>
      <c r="R41" s="191"/>
      <c r="S41" s="73" t="s">
        <v>84</v>
      </c>
      <c r="T41" s="73" t="s">
        <v>84</v>
      </c>
      <c r="U41" s="73" t="s">
        <v>608</v>
      </c>
      <c r="V41" s="73">
        <f t="shared" si="0"/>
        <v>7.7</v>
      </c>
      <c r="W41" s="74">
        <f t="shared" si="1"/>
        <v>7.7</v>
      </c>
    </row>
    <row r="42" spans="2:25" ht="56.25" customHeight="1" x14ac:dyDescent="0.25">
      <c r="B42" s="279" t="s">
        <v>612</v>
      </c>
      <c r="C42" s="190"/>
      <c r="D42" s="190"/>
      <c r="E42" s="190"/>
      <c r="F42" s="190"/>
      <c r="G42" s="190"/>
      <c r="H42" s="190"/>
      <c r="I42" s="190"/>
      <c r="J42" s="190"/>
      <c r="K42" s="190"/>
      <c r="L42" s="190"/>
      <c r="M42" s="191" t="s">
        <v>610</v>
      </c>
      <c r="N42" s="191"/>
      <c r="O42" s="191" t="s">
        <v>609</v>
      </c>
      <c r="P42" s="191"/>
      <c r="Q42" s="191" t="s">
        <v>85</v>
      </c>
      <c r="R42" s="191"/>
      <c r="S42" s="73" t="s">
        <v>84</v>
      </c>
      <c r="T42" s="73" t="s">
        <v>167</v>
      </c>
      <c r="U42" s="73" t="s">
        <v>84</v>
      </c>
      <c r="V42" s="73" t="str">
        <f t="shared" si="0"/>
        <v>N/A</v>
      </c>
      <c r="W42" s="74">
        <f t="shared" si="1"/>
        <v>100</v>
      </c>
    </row>
    <row r="43" spans="2:25" ht="56.25" customHeight="1" x14ac:dyDescent="0.25">
      <c r="B43" s="279" t="s">
        <v>611</v>
      </c>
      <c r="C43" s="190"/>
      <c r="D43" s="190"/>
      <c r="E43" s="190"/>
      <c r="F43" s="190"/>
      <c r="G43" s="190"/>
      <c r="H43" s="190"/>
      <c r="I43" s="190"/>
      <c r="J43" s="190"/>
      <c r="K43" s="190"/>
      <c r="L43" s="190"/>
      <c r="M43" s="191" t="s">
        <v>610</v>
      </c>
      <c r="N43" s="191"/>
      <c r="O43" s="191" t="s">
        <v>609</v>
      </c>
      <c r="P43" s="191"/>
      <c r="Q43" s="191" t="s">
        <v>85</v>
      </c>
      <c r="R43" s="191"/>
      <c r="S43" s="73" t="s">
        <v>84</v>
      </c>
      <c r="T43" s="73" t="s">
        <v>84</v>
      </c>
      <c r="U43" s="73" t="s">
        <v>608</v>
      </c>
      <c r="V43" s="73">
        <f t="shared" si="0"/>
        <v>7.7</v>
      </c>
      <c r="W43" s="74">
        <f t="shared" si="1"/>
        <v>7.7</v>
      </c>
    </row>
    <row r="44" spans="2:25" ht="56.25" customHeight="1" thickBot="1" x14ac:dyDescent="0.3">
      <c r="B44" s="279" t="s">
        <v>607</v>
      </c>
      <c r="C44" s="190"/>
      <c r="D44" s="190"/>
      <c r="E44" s="190"/>
      <c r="F44" s="190"/>
      <c r="G44" s="190"/>
      <c r="H44" s="190"/>
      <c r="I44" s="190"/>
      <c r="J44" s="190"/>
      <c r="K44" s="190"/>
      <c r="L44" s="190"/>
      <c r="M44" s="191" t="s">
        <v>606</v>
      </c>
      <c r="N44" s="191"/>
      <c r="O44" s="191" t="s">
        <v>76</v>
      </c>
      <c r="P44" s="191"/>
      <c r="Q44" s="191" t="s">
        <v>85</v>
      </c>
      <c r="R44" s="191"/>
      <c r="S44" s="73" t="s">
        <v>488</v>
      </c>
      <c r="T44" s="73" t="s">
        <v>488</v>
      </c>
      <c r="U44" s="73" t="s">
        <v>605</v>
      </c>
      <c r="V44" s="73">
        <f t="shared" si="0"/>
        <v>106.8</v>
      </c>
      <c r="W44" s="74">
        <f t="shared" si="1"/>
        <v>106.8</v>
      </c>
    </row>
    <row r="45" spans="2:25" ht="21.75" customHeight="1" thickTop="1" thickBot="1" x14ac:dyDescent="0.3">
      <c r="B45" s="53" t="s">
        <v>81</v>
      </c>
      <c r="C45" s="54"/>
      <c r="D45" s="54"/>
      <c r="E45" s="54"/>
      <c r="F45" s="54"/>
      <c r="G45" s="54"/>
      <c r="H45" s="55"/>
      <c r="I45" s="55"/>
      <c r="J45" s="55"/>
      <c r="K45" s="55"/>
      <c r="L45" s="55"/>
      <c r="M45" s="55"/>
      <c r="N45" s="55"/>
      <c r="O45" s="55"/>
      <c r="P45" s="55"/>
      <c r="Q45" s="55"/>
      <c r="R45" s="55"/>
      <c r="S45" s="55"/>
      <c r="T45" s="55"/>
      <c r="U45" s="55"/>
      <c r="V45" s="55"/>
      <c r="W45" s="56"/>
      <c r="X45" s="64"/>
    </row>
    <row r="46" spans="2:25" ht="29.25" customHeight="1" thickTop="1" thickBot="1" x14ac:dyDescent="0.3">
      <c r="B46" s="266" t="s">
        <v>2487</v>
      </c>
      <c r="C46" s="196"/>
      <c r="D46" s="196"/>
      <c r="E46" s="196"/>
      <c r="F46" s="196"/>
      <c r="G46" s="196"/>
      <c r="H46" s="196"/>
      <c r="I46" s="196"/>
      <c r="J46" s="196"/>
      <c r="K46" s="196"/>
      <c r="L46" s="196"/>
      <c r="M46" s="196"/>
      <c r="N46" s="196"/>
      <c r="O46" s="196"/>
      <c r="P46" s="196"/>
      <c r="Q46" s="197"/>
      <c r="R46" s="75" t="s">
        <v>80</v>
      </c>
      <c r="S46" s="179" t="s">
        <v>79</v>
      </c>
      <c r="T46" s="179"/>
      <c r="U46" s="76" t="s">
        <v>78</v>
      </c>
      <c r="V46" s="178" t="s">
        <v>77</v>
      </c>
      <c r="W46" s="270"/>
    </row>
    <row r="47" spans="2:25" ht="30.75" customHeight="1" thickBot="1" x14ac:dyDescent="0.3">
      <c r="B47" s="267"/>
      <c r="C47" s="268"/>
      <c r="D47" s="268"/>
      <c r="E47" s="268"/>
      <c r="F47" s="268"/>
      <c r="G47" s="268"/>
      <c r="H47" s="268"/>
      <c r="I47" s="268"/>
      <c r="J47" s="268"/>
      <c r="K47" s="268"/>
      <c r="L47" s="268"/>
      <c r="M47" s="268"/>
      <c r="N47" s="268"/>
      <c r="O47" s="268"/>
      <c r="P47" s="268"/>
      <c r="Q47" s="269"/>
      <c r="R47" s="77" t="s">
        <v>75</v>
      </c>
      <c r="S47" s="77" t="s">
        <v>75</v>
      </c>
      <c r="T47" s="77" t="s">
        <v>76</v>
      </c>
      <c r="U47" s="77" t="s">
        <v>75</v>
      </c>
      <c r="V47" s="77" t="s">
        <v>74</v>
      </c>
      <c r="W47" s="78" t="s">
        <v>73</v>
      </c>
      <c r="Y47" s="64"/>
    </row>
    <row r="48" spans="2:25" ht="23.25" customHeight="1" thickBot="1" x14ac:dyDescent="0.3">
      <c r="B48" s="271" t="s">
        <v>72</v>
      </c>
      <c r="C48" s="211"/>
      <c r="D48" s="211"/>
      <c r="E48" s="79" t="s">
        <v>480</v>
      </c>
      <c r="F48" s="79"/>
      <c r="G48" s="79"/>
      <c r="H48" s="80"/>
      <c r="I48" s="80"/>
      <c r="J48" s="80"/>
      <c r="K48" s="80"/>
      <c r="L48" s="80"/>
      <c r="M48" s="80"/>
      <c r="N48" s="80"/>
      <c r="O48" s="80"/>
      <c r="P48" s="81"/>
      <c r="Q48" s="81"/>
      <c r="R48" s="82" t="s">
        <v>604</v>
      </c>
      <c r="S48" s="82" t="s">
        <v>71</v>
      </c>
      <c r="T48" s="81"/>
      <c r="U48" s="82" t="s">
        <v>167</v>
      </c>
      <c r="V48" s="81"/>
      <c r="W48" s="83">
        <f t="shared" ref="W48:W69" si="2">+IF(ISERR(U48/R48*100),"N/A",ROUND(U48/R48*100,2))</f>
        <v>0</v>
      </c>
    </row>
    <row r="49" spans="2:23" ht="26.25" customHeight="1" x14ac:dyDescent="0.25">
      <c r="B49" s="272" t="s">
        <v>70</v>
      </c>
      <c r="C49" s="273"/>
      <c r="D49" s="273"/>
      <c r="E49" s="84" t="s">
        <v>480</v>
      </c>
      <c r="F49" s="84"/>
      <c r="G49" s="84"/>
      <c r="H49" s="85"/>
      <c r="I49" s="85"/>
      <c r="J49" s="85"/>
      <c r="K49" s="85"/>
      <c r="L49" s="85"/>
      <c r="M49" s="85"/>
      <c r="N49" s="85"/>
      <c r="O49" s="85"/>
      <c r="P49" s="86"/>
      <c r="Q49" s="86"/>
      <c r="R49" s="87" t="s">
        <v>604</v>
      </c>
      <c r="S49" s="87" t="s">
        <v>167</v>
      </c>
      <c r="T49" s="87">
        <f>+IF(ISERR(S49/R49*100),"N/A",ROUND(S49/R49*100,2))</f>
        <v>0</v>
      </c>
      <c r="U49" s="87" t="s">
        <v>167</v>
      </c>
      <c r="V49" s="87" t="str">
        <f>+IF(ISERR(U49/S49*100),"N/A",ROUND(U49/S49*100,2))</f>
        <v>N/A</v>
      </c>
      <c r="W49" s="88">
        <f t="shared" si="2"/>
        <v>0</v>
      </c>
    </row>
    <row r="50" spans="2:23" ht="23.25" customHeight="1" thickBot="1" x14ac:dyDescent="0.3">
      <c r="B50" s="271" t="s">
        <v>72</v>
      </c>
      <c r="C50" s="211"/>
      <c r="D50" s="211"/>
      <c r="E50" s="79" t="s">
        <v>603</v>
      </c>
      <c r="F50" s="79"/>
      <c r="G50" s="79"/>
      <c r="H50" s="80"/>
      <c r="I50" s="80"/>
      <c r="J50" s="80"/>
      <c r="K50" s="80"/>
      <c r="L50" s="80"/>
      <c r="M50" s="80"/>
      <c r="N50" s="80"/>
      <c r="O50" s="80"/>
      <c r="P50" s="81"/>
      <c r="Q50" s="81"/>
      <c r="R50" s="82" t="s">
        <v>602</v>
      </c>
      <c r="S50" s="82" t="s">
        <v>71</v>
      </c>
      <c r="T50" s="81"/>
      <c r="U50" s="82" t="s">
        <v>601</v>
      </c>
      <c r="V50" s="81"/>
      <c r="W50" s="83">
        <f t="shared" si="2"/>
        <v>78.86</v>
      </c>
    </row>
    <row r="51" spans="2:23" ht="26.25" customHeight="1" x14ac:dyDescent="0.25">
      <c r="B51" s="272" t="s">
        <v>70</v>
      </c>
      <c r="C51" s="273"/>
      <c r="D51" s="273"/>
      <c r="E51" s="84" t="s">
        <v>603</v>
      </c>
      <c r="F51" s="84"/>
      <c r="G51" s="84"/>
      <c r="H51" s="85"/>
      <c r="I51" s="85"/>
      <c r="J51" s="85"/>
      <c r="K51" s="85"/>
      <c r="L51" s="85"/>
      <c r="M51" s="85"/>
      <c r="N51" s="85"/>
      <c r="O51" s="85"/>
      <c r="P51" s="86"/>
      <c r="Q51" s="86"/>
      <c r="R51" s="87" t="s">
        <v>602</v>
      </c>
      <c r="S51" s="87" t="s">
        <v>601</v>
      </c>
      <c r="T51" s="87">
        <f>+IF(ISERR(S51/R51*100),"N/A",ROUND(S51/R51*100,2))</f>
        <v>78.86</v>
      </c>
      <c r="U51" s="87" t="s">
        <v>601</v>
      </c>
      <c r="V51" s="87">
        <f>+IF(ISERR(U51/S51*100),"N/A",ROUND(U51/S51*100,2))</f>
        <v>100</v>
      </c>
      <c r="W51" s="88">
        <f t="shared" si="2"/>
        <v>78.86</v>
      </c>
    </row>
    <row r="52" spans="2:23" ht="23.25" customHeight="1" thickBot="1" x14ac:dyDescent="0.3">
      <c r="B52" s="271" t="s">
        <v>72</v>
      </c>
      <c r="C52" s="211"/>
      <c r="D52" s="211"/>
      <c r="E52" s="79" t="s">
        <v>447</v>
      </c>
      <c r="F52" s="79"/>
      <c r="G52" s="79"/>
      <c r="H52" s="80"/>
      <c r="I52" s="80"/>
      <c r="J52" s="80"/>
      <c r="K52" s="80"/>
      <c r="L52" s="80"/>
      <c r="M52" s="80"/>
      <c r="N52" s="80"/>
      <c r="O52" s="80"/>
      <c r="P52" s="81"/>
      <c r="Q52" s="81"/>
      <c r="R52" s="82" t="s">
        <v>600</v>
      </c>
      <c r="S52" s="82" t="s">
        <v>71</v>
      </c>
      <c r="T52" s="81"/>
      <c r="U52" s="82" t="s">
        <v>598</v>
      </c>
      <c r="V52" s="81"/>
      <c r="W52" s="83">
        <f t="shared" si="2"/>
        <v>72.48</v>
      </c>
    </row>
    <row r="53" spans="2:23" ht="26.25" customHeight="1" x14ac:dyDescent="0.25">
      <c r="B53" s="272" t="s">
        <v>70</v>
      </c>
      <c r="C53" s="273"/>
      <c r="D53" s="273"/>
      <c r="E53" s="84" t="s">
        <v>447</v>
      </c>
      <c r="F53" s="84"/>
      <c r="G53" s="84"/>
      <c r="H53" s="85"/>
      <c r="I53" s="85"/>
      <c r="J53" s="85"/>
      <c r="K53" s="85"/>
      <c r="L53" s="85"/>
      <c r="M53" s="85"/>
      <c r="N53" s="85"/>
      <c r="O53" s="85"/>
      <c r="P53" s="86"/>
      <c r="Q53" s="86"/>
      <c r="R53" s="87" t="s">
        <v>600</v>
      </c>
      <c r="S53" s="87" t="s">
        <v>599</v>
      </c>
      <c r="T53" s="87">
        <f>+IF(ISERR(S53/R53*100),"N/A",ROUND(S53/R53*100,2))</f>
        <v>91.98</v>
      </c>
      <c r="U53" s="87" t="s">
        <v>598</v>
      </c>
      <c r="V53" s="87">
        <f>+IF(ISERR(U53/S53*100),"N/A",ROUND(U53/S53*100,2))</f>
        <v>78.8</v>
      </c>
      <c r="W53" s="88">
        <f t="shared" si="2"/>
        <v>72.48</v>
      </c>
    </row>
    <row r="54" spans="2:23" ht="23.25" customHeight="1" thickBot="1" x14ac:dyDescent="0.3">
      <c r="B54" s="271" t="s">
        <v>72</v>
      </c>
      <c r="C54" s="211"/>
      <c r="D54" s="211"/>
      <c r="E54" s="79" t="s">
        <v>473</v>
      </c>
      <c r="F54" s="79"/>
      <c r="G54" s="79"/>
      <c r="H54" s="80"/>
      <c r="I54" s="80"/>
      <c r="J54" s="80"/>
      <c r="K54" s="80"/>
      <c r="L54" s="80"/>
      <c r="M54" s="80"/>
      <c r="N54" s="80"/>
      <c r="O54" s="80"/>
      <c r="P54" s="81"/>
      <c r="Q54" s="81"/>
      <c r="R54" s="82" t="s">
        <v>597</v>
      </c>
      <c r="S54" s="82" t="s">
        <v>71</v>
      </c>
      <c r="T54" s="81"/>
      <c r="U54" s="82" t="s">
        <v>596</v>
      </c>
      <c r="V54" s="81"/>
      <c r="W54" s="83">
        <f t="shared" si="2"/>
        <v>37.58</v>
      </c>
    </row>
    <row r="55" spans="2:23" ht="26.25" customHeight="1" x14ac:dyDescent="0.25">
      <c r="B55" s="272" t="s">
        <v>70</v>
      </c>
      <c r="C55" s="273"/>
      <c r="D55" s="273"/>
      <c r="E55" s="84" t="s">
        <v>473</v>
      </c>
      <c r="F55" s="84"/>
      <c r="G55" s="84"/>
      <c r="H55" s="85"/>
      <c r="I55" s="85"/>
      <c r="J55" s="85"/>
      <c r="K55" s="85"/>
      <c r="L55" s="85"/>
      <c r="M55" s="85"/>
      <c r="N55" s="85"/>
      <c r="O55" s="85"/>
      <c r="P55" s="86"/>
      <c r="Q55" s="86"/>
      <c r="R55" s="87" t="s">
        <v>597</v>
      </c>
      <c r="S55" s="87" t="s">
        <v>596</v>
      </c>
      <c r="T55" s="87">
        <f>+IF(ISERR(S55/R55*100),"N/A",ROUND(S55/R55*100,2))</f>
        <v>37.58</v>
      </c>
      <c r="U55" s="87" t="s">
        <v>596</v>
      </c>
      <c r="V55" s="87">
        <f>+IF(ISERR(U55/S55*100),"N/A",ROUND(U55/S55*100,2))</f>
        <v>100</v>
      </c>
      <c r="W55" s="88">
        <f t="shared" si="2"/>
        <v>37.58</v>
      </c>
    </row>
    <row r="56" spans="2:23" ht="23.25" customHeight="1" thickBot="1" x14ac:dyDescent="0.3">
      <c r="B56" s="271" t="s">
        <v>72</v>
      </c>
      <c r="C56" s="211"/>
      <c r="D56" s="211"/>
      <c r="E56" s="79" t="s">
        <v>595</v>
      </c>
      <c r="F56" s="79"/>
      <c r="G56" s="79"/>
      <c r="H56" s="80"/>
      <c r="I56" s="80"/>
      <c r="J56" s="80"/>
      <c r="K56" s="80"/>
      <c r="L56" s="80"/>
      <c r="M56" s="80"/>
      <c r="N56" s="80"/>
      <c r="O56" s="80"/>
      <c r="P56" s="81"/>
      <c r="Q56" s="81"/>
      <c r="R56" s="82" t="s">
        <v>594</v>
      </c>
      <c r="S56" s="82" t="s">
        <v>71</v>
      </c>
      <c r="T56" s="81"/>
      <c r="U56" s="82" t="s">
        <v>594</v>
      </c>
      <c r="V56" s="81"/>
      <c r="W56" s="83">
        <f t="shared" si="2"/>
        <v>100</v>
      </c>
    </row>
    <row r="57" spans="2:23" ht="26.25" customHeight="1" x14ac:dyDescent="0.25">
      <c r="B57" s="272" t="s">
        <v>70</v>
      </c>
      <c r="C57" s="273"/>
      <c r="D57" s="273"/>
      <c r="E57" s="84" t="s">
        <v>595</v>
      </c>
      <c r="F57" s="84"/>
      <c r="G57" s="84"/>
      <c r="H57" s="85"/>
      <c r="I57" s="85"/>
      <c r="J57" s="85"/>
      <c r="K57" s="85"/>
      <c r="L57" s="85"/>
      <c r="M57" s="85"/>
      <c r="N57" s="85"/>
      <c r="O57" s="85"/>
      <c r="P57" s="86"/>
      <c r="Q57" s="86"/>
      <c r="R57" s="87" t="s">
        <v>594</v>
      </c>
      <c r="S57" s="87" t="s">
        <v>594</v>
      </c>
      <c r="T57" s="87">
        <f>+IF(ISERR(S57/R57*100),"N/A",ROUND(S57/R57*100,2))</f>
        <v>100</v>
      </c>
      <c r="U57" s="87" t="s">
        <v>594</v>
      </c>
      <c r="V57" s="87">
        <f>+IF(ISERR(U57/S57*100),"N/A",ROUND(U57/S57*100,2))</f>
        <v>100</v>
      </c>
      <c r="W57" s="88">
        <f t="shared" si="2"/>
        <v>100</v>
      </c>
    </row>
    <row r="58" spans="2:23" ht="23.25" customHeight="1" thickBot="1" x14ac:dyDescent="0.3">
      <c r="B58" s="271" t="s">
        <v>72</v>
      </c>
      <c r="C58" s="211"/>
      <c r="D58" s="211"/>
      <c r="E58" s="79" t="s">
        <v>592</v>
      </c>
      <c r="F58" s="79"/>
      <c r="G58" s="79"/>
      <c r="H58" s="80"/>
      <c r="I58" s="80"/>
      <c r="J58" s="80"/>
      <c r="K58" s="80"/>
      <c r="L58" s="80"/>
      <c r="M58" s="80"/>
      <c r="N58" s="80"/>
      <c r="O58" s="80"/>
      <c r="P58" s="81"/>
      <c r="Q58" s="81"/>
      <c r="R58" s="82" t="s">
        <v>593</v>
      </c>
      <c r="S58" s="82" t="s">
        <v>71</v>
      </c>
      <c r="T58" s="81"/>
      <c r="U58" s="82" t="s">
        <v>590</v>
      </c>
      <c r="V58" s="81"/>
      <c r="W58" s="83">
        <f t="shared" si="2"/>
        <v>178.85</v>
      </c>
    </row>
    <row r="59" spans="2:23" ht="26.25" customHeight="1" x14ac:dyDescent="0.25">
      <c r="B59" s="272" t="s">
        <v>70</v>
      </c>
      <c r="C59" s="273"/>
      <c r="D59" s="273"/>
      <c r="E59" s="84" t="s">
        <v>592</v>
      </c>
      <c r="F59" s="84"/>
      <c r="G59" s="84"/>
      <c r="H59" s="85"/>
      <c r="I59" s="85"/>
      <c r="J59" s="85"/>
      <c r="K59" s="85"/>
      <c r="L59" s="85"/>
      <c r="M59" s="85"/>
      <c r="N59" s="85"/>
      <c r="O59" s="85"/>
      <c r="P59" s="86"/>
      <c r="Q59" s="86"/>
      <c r="R59" s="87" t="s">
        <v>591</v>
      </c>
      <c r="S59" s="87" t="s">
        <v>590</v>
      </c>
      <c r="T59" s="87">
        <f>+IF(ISERR(S59/R59*100),"N/A",ROUND(S59/R59*100,2))</f>
        <v>86.8</v>
      </c>
      <c r="U59" s="87" t="s">
        <v>590</v>
      </c>
      <c r="V59" s="87">
        <f>+IF(ISERR(U59/S59*100),"N/A",ROUND(U59/S59*100,2))</f>
        <v>100</v>
      </c>
      <c r="W59" s="88">
        <f t="shared" si="2"/>
        <v>86.8</v>
      </c>
    </row>
    <row r="60" spans="2:23" ht="23.25" customHeight="1" thickBot="1" x14ac:dyDescent="0.3">
      <c r="B60" s="271" t="s">
        <v>72</v>
      </c>
      <c r="C60" s="211"/>
      <c r="D60" s="211"/>
      <c r="E60" s="79" t="s">
        <v>589</v>
      </c>
      <c r="F60" s="79"/>
      <c r="G60" s="79"/>
      <c r="H60" s="80"/>
      <c r="I60" s="80"/>
      <c r="J60" s="80"/>
      <c r="K60" s="80"/>
      <c r="L60" s="80"/>
      <c r="M60" s="80"/>
      <c r="N60" s="80"/>
      <c r="O60" s="80"/>
      <c r="P60" s="81"/>
      <c r="Q60" s="81"/>
      <c r="R60" s="82" t="s">
        <v>588</v>
      </c>
      <c r="S60" s="82" t="s">
        <v>71</v>
      </c>
      <c r="T60" s="81"/>
      <c r="U60" s="82" t="s">
        <v>587</v>
      </c>
      <c r="V60" s="81"/>
      <c r="W60" s="83">
        <f t="shared" si="2"/>
        <v>66.67</v>
      </c>
    </row>
    <row r="61" spans="2:23" ht="26.25" customHeight="1" x14ac:dyDescent="0.25">
      <c r="B61" s="272" t="s">
        <v>70</v>
      </c>
      <c r="C61" s="273"/>
      <c r="D61" s="273"/>
      <c r="E61" s="84" t="s">
        <v>589</v>
      </c>
      <c r="F61" s="84"/>
      <c r="G61" s="84"/>
      <c r="H61" s="85"/>
      <c r="I61" s="85"/>
      <c r="J61" s="85"/>
      <c r="K61" s="85"/>
      <c r="L61" s="85"/>
      <c r="M61" s="85"/>
      <c r="N61" s="85"/>
      <c r="O61" s="85"/>
      <c r="P61" s="86"/>
      <c r="Q61" s="86"/>
      <c r="R61" s="87" t="s">
        <v>588</v>
      </c>
      <c r="S61" s="87" t="s">
        <v>587</v>
      </c>
      <c r="T61" s="87">
        <f>+IF(ISERR(S61/R61*100),"N/A",ROUND(S61/R61*100,2))</f>
        <v>66.67</v>
      </c>
      <c r="U61" s="87" t="s">
        <v>587</v>
      </c>
      <c r="V61" s="87">
        <f>+IF(ISERR(U61/S61*100),"N/A",ROUND(U61/S61*100,2))</f>
        <v>100</v>
      </c>
      <c r="W61" s="88">
        <f t="shared" si="2"/>
        <v>66.67</v>
      </c>
    </row>
    <row r="62" spans="2:23" ht="23.25" customHeight="1" thickBot="1" x14ac:dyDescent="0.3">
      <c r="B62" s="271" t="s">
        <v>72</v>
      </c>
      <c r="C62" s="211"/>
      <c r="D62" s="211"/>
      <c r="E62" s="79" t="s">
        <v>466</v>
      </c>
      <c r="F62" s="79"/>
      <c r="G62" s="79"/>
      <c r="H62" s="80"/>
      <c r="I62" s="80"/>
      <c r="J62" s="80"/>
      <c r="K62" s="80"/>
      <c r="L62" s="80"/>
      <c r="M62" s="80"/>
      <c r="N62" s="80"/>
      <c r="O62" s="80"/>
      <c r="P62" s="81"/>
      <c r="Q62" s="81"/>
      <c r="R62" s="82" t="s">
        <v>586</v>
      </c>
      <c r="S62" s="82" t="s">
        <v>71</v>
      </c>
      <c r="T62" s="81"/>
      <c r="U62" s="82" t="s">
        <v>586</v>
      </c>
      <c r="V62" s="81"/>
      <c r="W62" s="83">
        <f t="shared" si="2"/>
        <v>100</v>
      </c>
    </row>
    <row r="63" spans="2:23" ht="26.25" customHeight="1" x14ac:dyDescent="0.25">
      <c r="B63" s="272" t="s">
        <v>70</v>
      </c>
      <c r="C63" s="273"/>
      <c r="D63" s="273"/>
      <c r="E63" s="84" t="s">
        <v>466</v>
      </c>
      <c r="F63" s="84"/>
      <c r="G63" s="84"/>
      <c r="H63" s="85"/>
      <c r="I63" s="85"/>
      <c r="J63" s="85"/>
      <c r="K63" s="85"/>
      <c r="L63" s="85"/>
      <c r="M63" s="85"/>
      <c r="N63" s="85"/>
      <c r="O63" s="85"/>
      <c r="P63" s="86"/>
      <c r="Q63" s="86"/>
      <c r="R63" s="87" t="s">
        <v>586</v>
      </c>
      <c r="S63" s="87" t="s">
        <v>586</v>
      </c>
      <c r="T63" s="87">
        <f>+IF(ISERR(S63/R63*100),"N/A",ROUND(S63/R63*100,2))</f>
        <v>100</v>
      </c>
      <c r="U63" s="87" t="s">
        <v>586</v>
      </c>
      <c r="V63" s="87">
        <f>+IF(ISERR(U63/S63*100),"N/A",ROUND(U63/S63*100,2))</f>
        <v>100</v>
      </c>
      <c r="W63" s="88">
        <f t="shared" si="2"/>
        <v>100</v>
      </c>
    </row>
    <row r="64" spans="2:23" ht="23.25" customHeight="1" thickBot="1" x14ac:dyDescent="0.3">
      <c r="B64" s="271" t="s">
        <v>72</v>
      </c>
      <c r="C64" s="211"/>
      <c r="D64" s="211"/>
      <c r="E64" s="79" t="s">
        <v>585</v>
      </c>
      <c r="F64" s="79"/>
      <c r="G64" s="79"/>
      <c r="H64" s="80"/>
      <c r="I64" s="80"/>
      <c r="J64" s="80"/>
      <c r="K64" s="80"/>
      <c r="L64" s="80"/>
      <c r="M64" s="80"/>
      <c r="N64" s="80"/>
      <c r="O64" s="80"/>
      <c r="P64" s="81"/>
      <c r="Q64" s="81"/>
      <c r="R64" s="82" t="s">
        <v>584</v>
      </c>
      <c r="S64" s="82" t="s">
        <v>71</v>
      </c>
      <c r="T64" s="81"/>
      <c r="U64" s="82" t="s">
        <v>583</v>
      </c>
      <c r="V64" s="81"/>
      <c r="W64" s="83">
        <f t="shared" si="2"/>
        <v>66.989999999999995</v>
      </c>
    </row>
    <row r="65" spans="2:23" ht="26.25" customHeight="1" x14ac:dyDescent="0.25">
      <c r="B65" s="272" t="s">
        <v>70</v>
      </c>
      <c r="C65" s="273"/>
      <c r="D65" s="273"/>
      <c r="E65" s="84" t="s">
        <v>585</v>
      </c>
      <c r="F65" s="84"/>
      <c r="G65" s="84"/>
      <c r="H65" s="85"/>
      <c r="I65" s="85"/>
      <c r="J65" s="85"/>
      <c r="K65" s="85"/>
      <c r="L65" s="85"/>
      <c r="M65" s="85"/>
      <c r="N65" s="85"/>
      <c r="O65" s="85"/>
      <c r="P65" s="86"/>
      <c r="Q65" s="86"/>
      <c r="R65" s="87" t="s">
        <v>584</v>
      </c>
      <c r="S65" s="87" t="s">
        <v>583</v>
      </c>
      <c r="T65" s="87">
        <f>+IF(ISERR(S65/R65*100),"N/A",ROUND(S65/R65*100,2))</f>
        <v>66.989999999999995</v>
      </c>
      <c r="U65" s="87" t="s">
        <v>583</v>
      </c>
      <c r="V65" s="87">
        <f>+IF(ISERR(U65/S65*100),"N/A",ROUND(U65/S65*100,2))</f>
        <v>100</v>
      </c>
      <c r="W65" s="88">
        <f t="shared" si="2"/>
        <v>66.989999999999995</v>
      </c>
    </row>
    <row r="66" spans="2:23" ht="23.25" customHeight="1" thickBot="1" x14ac:dyDescent="0.3">
      <c r="B66" s="271" t="s">
        <v>72</v>
      </c>
      <c r="C66" s="211"/>
      <c r="D66" s="211"/>
      <c r="E66" s="79" t="s">
        <v>582</v>
      </c>
      <c r="F66" s="79"/>
      <c r="G66" s="79"/>
      <c r="H66" s="80"/>
      <c r="I66" s="80"/>
      <c r="J66" s="80"/>
      <c r="K66" s="80"/>
      <c r="L66" s="80"/>
      <c r="M66" s="80"/>
      <c r="N66" s="80"/>
      <c r="O66" s="80"/>
      <c r="P66" s="81"/>
      <c r="Q66" s="81"/>
      <c r="R66" s="82" t="s">
        <v>581</v>
      </c>
      <c r="S66" s="82" t="s">
        <v>71</v>
      </c>
      <c r="T66" s="81"/>
      <c r="U66" s="82" t="s">
        <v>580</v>
      </c>
      <c r="V66" s="81"/>
      <c r="W66" s="83">
        <f t="shared" si="2"/>
        <v>64.150000000000006</v>
      </c>
    </row>
    <row r="67" spans="2:23" ht="26.25" customHeight="1" x14ac:dyDescent="0.25">
      <c r="B67" s="272" t="s">
        <v>70</v>
      </c>
      <c r="C67" s="273"/>
      <c r="D67" s="273"/>
      <c r="E67" s="84" t="s">
        <v>582</v>
      </c>
      <c r="F67" s="84"/>
      <c r="G67" s="84"/>
      <c r="H67" s="85"/>
      <c r="I67" s="85"/>
      <c r="J67" s="85"/>
      <c r="K67" s="85"/>
      <c r="L67" s="85"/>
      <c r="M67" s="85"/>
      <c r="N67" s="85"/>
      <c r="O67" s="85"/>
      <c r="P67" s="86"/>
      <c r="Q67" s="86"/>
      <c r="R67" s="87" t="s">
        <v>581</v>
      </c>
      <c r="S67" s="87" t="s">
        <v>580</v>
      </c>
      <c r="T67" s="87">
        <f>+IF(ISERR(S67/R67*100),"N/A",ROUND(S67/R67*100,2))</f>
        <v>64.150000000000006</v>
      </c>
      <c r="U67" s="87" t="s">
        <v>580</v>
      </c>
      <c r="V67" s="87">
        <f>+IF(ISERR(U67/S67*100),"N/A",ROUND(U67/S67*100,2))</f>
        <v>100</v>
      </c>
      <c r="W67" s="88">
        <f t="shared" si="2"/>
        <v>64.150000000000006</v>
      </c>
    </row>
    <row r="68" spans="2:23" ht="23.25" customHeight="1" thickBot="1" x14ac:dyDescent="0.3">
      <c r="B68" s="271" t="s">
        <v>72</v>
      </c>
      <c r="C68" s="211"/>
      <c r="D68" s="211"/>
      <c r="E68" s="79" t="s">
        <v>578</v>
      </c>
      <c r="F68" s="79"/>
      <c r="G68" s="79"/>
      <c r="H68" s="80"/>
      <c r="I68" s="80"/>
      <c r="J68" s="80"/>
      <c r="K68" s="80"/>
      <c r="L68" s="80"/>
      <c r="M68" s="80"/>
      <c r="N68" s="80"/>
      <c r="O68" s="80"/>
      <c r="P68" s="81"/>
      <c r="Q68" s="81"/>
      <c r="R68" s="82" t="s">
        <v>579</v>
      </c>
      <c r="S68" s="82" t="s">
        <v>71</v>
      </c>
      <c r="T68" s="81"/>
      <c r="U68" s="82" t="s">
        <v>576</v>
      </c>
      <c r="V68" s="81"/>
      <c r="W68" s="83">
        <f t="shared" si="2"/>
        <v>92.07</v>
      </c>
    </row>
    <row r="69" spans="2:23" ht="26.25" customHeight="1" thickBot="1" x14ac:dyDescent="0.3">
      <c r="B69" s="272" t="s">
        <v>70</v>
      </c>
      <c r="C69" s="273"/>
      <c r="D69" s="273"/>
      <c r="E69" s="84" t="s">
        <v>578</v>
      </c>
      <c r="F69" s="84"/>
      <c r="G69" s="84"/>
      <c r="H69" s="85"/>
      <c r="I69" s="85"/>
      <c r="J69" s="85"/>
      <c r="K69" s="85"/>
      <c r="L69" s="85"/>
      <c r="M69" s="85"/>
      <c r="N69" s="85"/>
      <c r="O69" s="85"/>
      <c r="P69" s="86"/>
      <c r="Q69" s="86"/>
      <c r="R69" s="87" t="s">
        <v>577</v>
      </c>
      <c r="S69" s="87" t="s">
        <v>576</v>
      </c>
      <c r="T69" s="87">
        <f>+IF(ISERR(S69/R69*100),"N/A",ROUND(S69/R69*100,2))</f>
        <v>93.46</v>
      </c>
      <c r="U69" s="87" t="s">
        <v>576</v>
      </c>
      <c r="V69" s="87">
        <f>+IF(ISERR(U69/S69*100),"N/A",ROUND(U69/S69*100,2))</f>
        <v>100</v>
      </c>
      <c r="W69" s="88">
        <f t="shared" si="2"/>
        <v>93.46</v>
      </c>
    </row>
    <row r="70" spans="2:23" ht="22.5" customHeight="1" thickTop="1" thickBot="1" x14ac:dyDescent="0.3">
      <c r="B70" s="53" t="s">
        <v>65</v>
      </c>
      <c r="C70" s="54"/>
      <c r="D70" s="54"/>
      <c r="E70" s="54"/>
      <c r="F70" s="54"/>
      <c r="G70" s="54"/>
      <c r="H70" s="55"/>
      <c r="I70" s="55"/>
      <c r="J70" s="55"/>
      <c r="K70" s="55"/>
      <c r="L70" s="55"/>
      <c r="M70" s="55"/>
      <c r="N70" s="55"/>
      <c r="O70" s="55"/>
      <c r="P70" s="55"/>
      <c r="Q70" s="55"/>
      <c r="R70" s="55"/>
      <c r="S70" s="55"/>
      <c r="T70" s="55"/>
      <c r="U70" s="55"/>
      <c r="V70" s="55"/>
      <c r="W70" s="56"/>
    </row>
    <row r="71" spans="2:23" ht="207" customHeight="1" thickTop="1" x14ac:dyDescent="0.25">
      <c r="B71" s="259" t="s">
        <v>2407</v>
      </c>
      <c r="C71" s="202"/>
      <c r="D71" s="202"/>
      <c r="E71" s="202"/>
      <c r="F71" s="202"/>
      <c r="G71" s="202"/>
      <c r="H71" s="202"/>
      <c r="I71" s="202"/>
      <c r="J71" s="202"/>
      <c r="K71" s="202"/>
      <c r="L71" s="202"/>
      <c r="M71" s="202"/>
      <c r="N71" s="202"/>
      <c r="O71" s="202"/>
      <c r="P71" s="202"/>
      <c r="Q71" s="202"/>
      <c r="R71" s="202"/>
      <c r="S71" s="202"/>
      <c r="T71" s="202"/>
      <c r="U71" s="202"/>
      <c r="V71" s="202"/>
      <c r="W71" s="260"/>
    </row>
    <row r="72" spans="2:23" ht="365.25" customHeight="1" thickBot="1" x14ac:dyDescent="0.3">
      <c r="B72" s="261"/>
      <c r="C72" s="205"/>
      <c r="D72" s="205"/>
      <c r="E72" s="205"/>
      <c r="F72" s="205"/>
      <c r="G72" s="205"/>
      <c r="H72" s="205"/>
      <c r="I72" s="205"/>
      <c r="J72" s="205"/>
      <c r="K72" s="205"/>
      <c r="L72" s="205"/>
      <c r="M72" s="205"/>
      <c r="N72" s="205"/>
      <c r="O72" s="205"/>
      <c r="P72" s="205"/>
      <c r="Q72" s="205"/>
      <c r="R72" s="205"/>
      <c r="S72" s="205"/>
      <c r="T72" s="205"/>
      <c r="U72" s="205"/>
      <c r="V72" s="205"/>
      <c r="W72" s="262"/>
    </row>
    <row r="73" spans="2:23" ht="153" customHeight="1" thickTop="1" x14ac:dyDescent="0.25">
      <c r="B73" s="259" t="s">
        <v>2408</v>
      </c>
      <c r="C73" s="202"/>
      <c r="D73" s="202"/>
      <c r="E73" s="202"/>
      <c r="F73" s="202"/>
      <c r="G73" s="202"/>
      <c r="H73" s="202"/>
      <c r="I73" s="202"/>
      <c r="J73" s="202"/>
      <c r="K73" s="202"/>
      <c r="L73" s="202"/>
      <c r="M73" s="202"/>
      <c r="N73" s="202"/>
      <c r="O73" s="202"/>
      <c r="P73" s="202"/>
      <c r="Q73" s="202"/>
      <c r="R73" s="202"/>
      <c r="S73" s="202"/>
      <c r="T73" s="202"/>
      <c r="U73" s="202"/>
      <c r="V73" s="202"/>
      <c r="W73" s="260"/>
    </row>
    <row r="74" spans="2:23" ht="409.5" customHeight="1" thickBot="1" x14ac:dyDescent="0.3">
      <c r="B74" s="261"/>
      <c r="C74" s="205"/>
      <c r="D74" s="205"/>
      <c r="E74" s="205"/>
      <c r="F74" s="205"/>
      <c r="G74" s="205"/>
      <c r="H74" s="205"/>
      <c r="I74" s="205"/>
      <c r="J74" s="205"/>
      <c r="K74" s="205"/>
      <c r="L74" s="205"/>
      <c r="M74" s="205"/>
      <c r="N74" s="205"/>
      <c r="O74" s="205"/>
      <c r="P74" s="205"/>
      <c r="Q74" s="205"/>
      <c r="R74" s="205"/>
      <c r="S74" s="205"/>
      <c r="T74" s="205"/>
      <c r="U74" s="205"/>
      <c r="V74" s="205"/>
      <c r="W74" s="262"/>
    </row>
    <row r="75" spans="2:23" ht="201.75" customHeight="1" thickTop="1" x14ac:dyDescent="0.25">
      <c r="B75" s="259" t="s">
        <v>2409</v>
      </c>
      <c r="C75" s="202"/>
      <c r="D75" s="202"/>
      <c r="E75" s="202"/>
      <c r="F75" s="202"/>
      <c r="G75" s="202"/>
      <c r="H75" s="202"/>
      <c r="I75" s="202"/>
      <c r="J75" s="202"/>
      <c r="K75" s="202"/>
      <c r="L75" s="202"/>
      <c r="M75" s="202"/>
      <c r="N75" s="202"/>
      <c r="O75" s="202"/>
      <c r="P75" s="202"/>
      <c r="Q75" s="202"/>
      <c r="R75" s="202"/>
      <c r="S75" s="202"/>
      <c r="T75" s="202"/>
      <c r="U75" s="202"/>
      <c r="V75" s="202"/>
      <c r="W75" s="260"/>
    </row>
    <row r="76" spans="2:23" ht="409.5" customHeight="1" thickBot="1" x14ac:dyDescent="0.3">
      <c r="B76" s="263"/>
      <c r="C76" s="264"/>
      <c r="D76" s="264"/>
      <c r="E76" s="264"/>
      <c r="F76" s="264"/>
      <c r="G76" s="264"/>
      <c r="H76" s="264"/>
      <c r="I76" s="264"/>
      <c r="J76" s="264"/>
      <c r="K76" s="264"/>
      <c r="L76" s="264"/>
      <c r="M76" s="264"/>
      <c r="N76" s="264"/>
      <c r="O76" s="264"/>
      <c r="P76" s="264"/>
      <c r="Q76" s="264"/>
      <c r="R76" s="264"/>
      <c r="S76" s="264"/>
      <c r="T76" s="264"/>
      <c r="U76" s="264"/>
      <c r="V76" s="264"/>
      <c r="W76" s="265"/>
    </row>
  </sheetData>
  <mergeCells count="1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6:Q47"/>
    <mergeCell ref="S46:T46"/>
    <mergeCell ref="V46:W46"/>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9:D69"/>
    <mergeCell ref="B71:W72"/>
    <mergeCell ref="B73:W74"/>
    <mergeCell ref="B75:W76"/>
    <mergeCell ref="B63:D63"/>
    <mergeCell ref="B64:D64"/>
    <mergeCell ref="B65:D65"/>
    <mergeCell ref="B66:D66"/>
    <mergeCell ref="B67:D67"/>
    <mergeCell ref="B68:D6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4" min="1" max="22" man="1"/>
    <brk id="72" min="1" max="22" man="1"/>
    <brk id="74"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671</v>
      </c>
      <c r="M4" s="159" t="s">
        <v>670</v>
      </c>
      <c r="N4" s="159"/>
      <c r="O4" s="159"/>
      <c r="P4" s="159"/>
      <c r="Q4" s="160"/>
      <c r="R4" s="59"/>
      <c r="S4" s="161" t="s">
        <v>2189</v>
      </c>
      <c r="T4" s="162"/>
      <c r="U4" s="162"/>
      <c r="V4" s="163" t="s">
        <v>669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662</v>
      </c>
      <c r="D6" s="167" t="s">
        <v>668</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667</v>
      </c>
      <c r="K8" s="65" t="s">
        <v>666</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665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545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664</v>
      </c>
      <c r="C21" s="190"/>
      <c r="D21" s="190"/>
      <c r="E21" s="190"/>
      <c r="F21" s="190"/>
      <c r="G21" s="190"/>
      <c r="H21" s="190"/>
      <c r="I21" s="190"/>
      <c r="J21" s="190"/>
      <c r="K21" s="190"/>
      <c r="L21" s="190"/>
      <c r="M21" s="191" t="s">
        <v>662</v>
      </c>
      <c r="N21" s="191"/>
      <c r="O21" s="191" t="s">
        <v>76</v>
      </c>
      <c r="P21" s="191"/>
      <c r="Q21" s="191" t="s">
        <v>73</v>
      </c>
      <c r="R21" s="191"/>
      <c r="S21" s="73" t="s">
        <v>368</v>
      </c>
      <c r="T21" s="73" t="s">
        <v>152</v>
      </c>
      <c r="U21" s="73" t="s">
        <v>152</v>
      </c>
      <c r="V21" s="73" t="str">
        <f>+IF(ISERR(U21/T21*100),"N/A",ROUND(U21/T21*100,2))</f>
        <v>N/A</v>
      </c>
      <c r="W21" s="74" t="str">
        <f>+IF(ISERR(U21/S21*100),"N/A",ROUND(U21/S21*100,2))</f>
        <v>N/A</v>
      </c>
    </row>
    <row r="22" spans="2:27" ht="56.25" customHeight="1" thickBot="1" x14ac:dyDescent="0.3">
      <c r="B22" s="279" t="s">
        <v>663</v>
      </c>
      <c r="C22" s="190"/>
      <c r="D22" s="190"/>
      <c r="E22" s="190"/>
      <c r="F22" s="190"/>
      <c r="G22" s="190"/>
      <c r="H22" s="190"/>
      <c r="I22" s="190"/>
      <c r="J22" s="190"/>
      <c r="K22" s="190"/>
      <c r="L22" s="190"/>
      <c r="M22" s="191" t="s">
        <v>662</v>
      </c>
      <c r="N22" s="191"/>
      <c r="O22" s="191" t="s">
        <v>76</v>
      </c>
      <c r="P22" s="191"/>
      <c r="Q22" s="191" t="s">
        <v>73</v>
      </c>
      <c r="R22" s="191"/>
      <c r="S22" s="73" t="s">
        <v>309</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660</v>
      </c>
      <c r="F26" s="79"/>
      <c r="G26" s="79"/>
      <c r="H26" s="80"/>
      <c r="I26" s="80"/>
      <c r="J26" s="80"/>
      <c r="K26" s="80"/>
      <c r="L26" s="80"/>
      <c r="M26" s="80"/>
      <c r="N26" s="80"/>
      <c r="O26" s="80"/>
      <c r="P26" s="81"/>
      <c r="Q26" s="81"/>
      <c r="R26" s="82" t="s">
        <v>661</v>
      </c>
      <c r="S26" s="82" t="s">
        <v>71</v>
      </c>
      <c r="T26" s="81"/>
      <c r="U26" s="82" t="s">
        <v>657</v>
      </c>
      <c r="V26" s="81"/>
      <c r="W26" s="83">
        <f>+IF(ISERR(U26/R26*100),"N/A",ROUND(U26/R26*100,2))</f>
        <v>485.46</v>
      </c>
    </row>
    <row r="27" spans="2:27" ht="26.25" customHeight="1" thickBot="1" x14ac:dyDescent="0.3">
      <c r="B27" s="272" t="s">
        <v>70</v>
      </c>
      <c r="C27" s="273"/>
      <c r="D27" s="273"/>
      <c r="E27" s="84" t="s">
        <v>660</v>
      </c>
      <c r="F27" s="84"/>
      <c r="G27" s="84"/>
      <c r="H27" s="85"/>
      <c r="I27" s="85"/>
      <c r="J27" s="85"/>
      <c r="K27" s="85"/>
      <c r="L27" s="85"/>
      <c r="M27" s="85"/>
      <c r="N27" s="85"/>
      <c r="O27" s="85"/>
      <c r="P27" s="86"/>
      <c r="Q27" s="86"/>
      <c r="R27" s="87" t="s">
        <v>659</v>
      </c>
      <c r="S27" s="87" t="s">
        <v>658</v>
      </c>
      <c r="T27" s="87">
        <f>+IF(ISERR(S27/R27*100),"N/A",ROUND(S27/R27*100,2))</f>
        <v>99.78</v>
      </c>
      <c r="U27" s="87" t="s">
        <v>657</v>
      </c>
      <c r="V27" s="87">
        <f>+IF(ISERR(U27/S27*100),"N/A",ROUND(U27/S27*100,2))</f>
        <v>80.81</v>
      </c>
      <c r="W27" s="88">
        <f>+IF(ISERR(U27/R27*100),"N/A",ROUND(U27/R27*100,2))</f>
        <v>80.63</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2404</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24.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2405</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7.7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2406</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36.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690</v>
      </c>
      <c r="M4" s="159" t="s">
        <v>689</v>
      </c>
      <c r="N4" s="159"/>
      <c r="O4" s="159"/>
      <c r="P4" s="159"/>
      <c r="Q4" s="160"/>
      <c r="R4" s="59"/>
      <c r="S4" s="161" t="s">
        <v>2189</v>
      </c>
      <c r="T4" s="162"/>
      <c r="U4" s="162"/>
      <c r="V4" s="163" t="s">
        <v>688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679</v>
      </c>
      <c r="D6" s="167" t="s">
        <v>687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686</v>
      </c>
      <c r="K8" s="65" t="s">
        <v>685</v>
      </c>
      <c r="L8" s="65" t="s">
        <v>684</v>
      </c>
      <c r="M8" s="65" t="s">
        <v>683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3.5" customHeight="1" thickTop="1" thickBot="1" x14ac:dyDescent="0.3">
      <c r="B10" s="66" t="s">
        <v>123</v>
      </c>
      <c r="C10" s="163" t="s">
        <v>682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681</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680</v>
      </c>
      <c r="C21" s="190"/>
      <c r="D21" s="190"/>
      <c r="E21" s="190"/>
      <c r="F21" s="190"/>
      <c r="G21" s="190"/>
      <c r="H21" s="190"/>
      <c r="I21" s="190"/>
      <c r="J21" s="190"/>
      <c r="K21" s="190"/>
      <c r="L21" s="190"/>
      <c r="M21" s="191" t="s">
        <v>679</v>
      </c>
      <c r="N21" s="191"/>
      <c r="O21" s="191" t="s">
        <v>678</v>
      </c>
      <c r="P21" s="191"/>
      <c r="Q21" s="191" t="s">
        <v>73</v>
      </c>
      <c r="R21" s="191"/>
      <c r="S21" s="73" t="s">
        <v>677</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675</v>
      </c>
      <c r="F25" s="79"/>
      <c r="G25" s="79"/>
      <c r="H25" s="80"/>
      <c r="I25" s="80"/>
      <c r="J25" s="80"/>
      <c r="K25" s="80"/>
      <c r="L25" s="80"/>
      <c r="M25" s="80"/>
      <c r="N25" s="80"/>
      <c r="O25" s="80"/>
      <c r="P25" s="81"/>
      <c r="Q25" s="81"/>
      <c r="R25" s="82" t="s">
        <v>676</v>
      </c>
      <c r="S25" s="82" t="s">
        <v>71</v>
      </c>
      <c r="T25" s="81"/>
      <c r="U25" s="82" t="s">
        <v>672</v>
      </c>
      <c r="V25" s="81"/>
      <c r="W25" s="83">
        <f>+IF(ISERR(U25/R25*100),"N/A",ROUND(U25/R25*100,2))</f>
        <v>79.239999999999995</v>
      </c>
    </row>
    <row r="26" spans="2:27" ht="26.25" customHeight="1" thickBot="1" x14ac:dyDescent="0.3">
      <c r="B26" s="272" t="s">
        <v>70</v>
      </c>
      <c r="C26" s="273"/>
      <c r="D26" s="273"/>
      <c r="E26" s="84" t="s">
        <v>675</v>
      </c>
      <c r="F26" s="84"/>
      <c r="G26" s="84"/>
      <c r="H26" s="85"/>
      <c r="I26" s="85"/>
      <c r="J26" s="85"/>
      <c r="K26" s="85"/>
      <c r="L26" s="85"/>
      <c r="M26" s="85"/>
      <c r="N26" s="85"/>
      <c r="O26" s="85"/>
      <c r="P26" s="86"/>
      <c r="Q26" s="86"/>
      <c r="R26" s="87" t="s">
        <v>674</v>
      </c>
      <c r="S26" s="87" t="s">
        <v>673</v>
      </c>
      <c r="T26" s="87">
        <f>+IF(ISERR(S26/R26*100),"N/A",ROUND(S26/R26*100,2))</f>
        <v>85.36</v>
      </c>
      <c r="U26" s="87" t="s">
        <v>672</v>
      </c>
      <c r="V26" s="87">
        <f>+IF(ISERR(U26/S26*100),"N/A",ROUND(U26/S26*100,2))</f>
        <v>100</v>
      </c>
      <c r="W26" s="88">
        <f>+IF(ISERR(U26/R26*100),"N/A",ROUND(U26/R26*100,2))</f>
        <v>85.36</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2401</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35.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2402</v>
      </c>
      <c r="C30" s="202"/>
      <c r="D30" s="202"/>
      <c r="E30" s="202"/>
      <c r="F30" s="202"/>
      <c r="G30" s="202"/>
      <c r="H30" s="202"/>
      <c r="I30" s="202"/>
      <c r="J30" s="202"/>
      <c r="K30" s="202"/>
      <c r="L30" s="202"/>
      <c r="M30" s="202"/>
      <c r="N30" s="202"/>
      <c r="O30" s="202"/>
      <c r="P30" s="202"/>
      <c r="Q30" s="202"/>
      <c r="R30" s="202"/>
      <c r="S30" s="202"/>
      <c r="T30" s="202"/>
      <c r="U30" s="202"/>
      <c r="V30" s="202"/>
      <c r="W30" s="260"/>
    </row>
    <row r="31" spans="2:27" ht="55.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2403</v>
      </c>
      <c r="C32" s="202"/>
      <c r="D32" s="202"/>
      <c r="E32" s="202"/>
      <c r="F32" s="202"/>
      <c r="G32" s="202"/>
      <c r="H32" s="202"/>
      <c r="I32" s="202"/>
      <c r="J32" s="202"/>
      <c r="K32" s="202"/>
      <c r="L32" s="202"/>
      <c r="M32" s="202"/>
      <c r="N32" s="202"/>
      <c r="O32" s="202"/>
      <c r="P32" s="202"/>
      <c r="Q32" s="202"/>
      <c r="R32" s="202"/>
      <c r="S32" s="202"/>
      <c r="T32" s="202"/>
      <c r="U32" s="202"/>
      <c r="V32" s="202"/>
      <c r="W32" s="260"/>
    </row>
    <row r="33" spans="2:23" ht="55.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704</v>
      </c>
      <c r="M4" s="159" t="s">
        <v>703</v>
      </c>
      <c r="N4" s="159"/>
      <c r="O4" s="159"/>
      <c r="P4" s="159"/>
      <c r="Q4" s="160"/>
      <c r="R4" s="59"/>
      <c r="S4" s="161" t="s">
        <v>2189</v>
      </c>
      <c r="T4" s="162"/>
      <c r="U4" s="162"/>
      <c r="V4" s="163" t="s">
        <v>702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696</v>
      </c>
      <c r="D6" s="167" t="s">
        <v>701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700</v>
      </c>
      <c r="K8" s="65" t="s">
        <v>160</v>
      </c>
      <c r="L8" s="65" t="s">
        <v>700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50" customHeight="1" thickTop="1" thickBot="1" x14ac:dyDescent="0.3">
      <c r="B10" s="66" t="s">
        <v>123</v>
      </c>
      <c r="C10" s="163" t="s">
        <v>699</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545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698</v>
      </c>
      <c r="C21" s="190"/>
      <c r="D21" s="190"/>
      <c r="E21" s="190"/>
      <c r="F21" s="190"/>
      <c r="G21" s="190"/>
      <c r="H21" s="190"/>
      <c r="I21" s="190"/>
      <c r="J21" s="190"/>
      <c r="K21" s="190"/>
      <c r="L21" s="190"/>
      <c r="M21" s="191" t="s">
        <v>696</v>
      </c>
      <c r="N21" s="191"/>
      <c r="O21" s="191" t="s">
        <v>76</v>
      </c>
      <c r="P21" s="191"/>
      <c r="Q21" s="191" t="s">
        <v>73</v>
      </c>
      <c r="R21" s="191"/>
      <c r="S21" s="73" t="s">
        <v>695</v>
      </c>
      <c r="T21" s="73" t="s">
        <v>152</v>
      </c>
      <c r="U21" s="73" t="s">
        <v>152</v>
      </c>
      <c r="V21" s="73" t="str">
        <f>+IF(ISERR(U21/T21*100),"N/A",ROUND(U21/T21*100,2))</f>
        <v>N/A</v>
      </c>
      <c r="W21" s="74" t="str">
        <f>+IF(ISERR(U21/S21*100),"N/A",ROUND(U21/S21*100,2))</f>
        <v>N/A</v>
      </c>
    </row>
    <row r="22" spans="2:27" ht="56.25" customHeight="1" thickBot="1" x14ac:dyDescent="0.3">
      <c r="B22" s="279" t="s">
        <v>697</v>
      </c>
      <c r="C22" s="190"/>
      <c r="D22" s="190"/>
      <c r="E22" s="190"/>
      <c r="F22" s="190"/>
      <c r="G22" s="190"/>
      <c r="H22" s="190"/>
      <c r="I22" s="190"/>
      <c r="J22" s="190"/>
      <c r="K22" s="190"/>
      <c r="L22" s="190"/>
      <c r="M22" s="191" t="s">
        <v>696</v>
      </c>
      <c r="N22" s="191"/>
      <c r="O22" s="191" t="s">
        <v>76</v>
      </c>
      <c r="P22" s="191"/>
      <c r="Q22" s="191" t="s">
        <v>73</v>
      </c>
      <c r="R22" s="191"/>
      <c r="S22" s="73" t="s">
        <v>695</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694</v>
      </c>
      <c r="F26" s="79"/>
      <c r="G26" s="79"/>
      <c r="H26" s="80"/>
      <c r="I26" s="80"/>
      <c r="J26" s="80"/>
      <c r="K26" s="80"/>
      <c r="L26" s="80"/>
      <c r="M26" s="80"/>
      <c r="N26" s="80"/>
      <c r="O26" s="80"/>
      <c r="P26" s="81"/>
      <c r="Q26" s="81"/>
      <c r="R26" s="82" t="s">
        <v>693</v>
      </c>
      <c r="S26" s="82" t="s">
        <v>71</v>
      </c>
      <c r="T26" s="81"/>
      <c r="U26" s="82" t="s">
        <v>691</v>
      </c>
      <c r="V26" s="81"/>
      <c r="W26" s="83">
        <f>+IF(ISERR(U26/R26*100),"N/A",ROUND(U26/R26*100,2))</f>
        <v>91.88</v>
      </c>
    </row>
    <row r="27" spans="2:27" ht="26.25" customHeight="1" thickBot="1" x14ac:dyDescent="0.3">
      <c r="B27" s="272" t="s">
        <v>70</v>
      </c>
      <c r="C27" s="273"/>
      <c r="D27" s="273"/>
      <c r="E27" s="84" t="s">
        <v>694</v>
      </c>
      <c r="F27" s="84"/>
      <c r="G27" s="84"/>
      <c r="H27" s="85"/>
      <c r="I27" s="85"/>
      <c r="J27" s="85"/>
      <c r="K27" s="85"/>
      <c r="L27" s="85"/>
      <c r="M27" s="85"/>
      <c r="N27" s="85"/>
      <c r="O27" s="85"/>
      <c r="P27" s="86"/>
      <c r="Q27" s="86"/>
      <c r="R27" s="87" t="s">
        <v>693</v>
      </c>
      <c r="S27" s="87" t="s">
        <v>692</v>
      </c>
      <c r="T27" s="87">
        <f>+IF(ISERR(S27/R27*100),"N/A",ROUND(S27/R27*100,2))</f>
        <v>93.18</v>
      </c>
      <c r="U27" s="87" t="s">
        <v>691</v>
      </c>
      <c r="V27" s="87">
        <f>+IF(ISERR(U27/S27*100),"N/A",ROUND(U27/S27*100,2))</f>
        <v>98.6</v>
      </c>
      <c r="W27" s="88">
        <f>+IF(ISERR(U27/R27*100),"N/A",ROUND(U27/R27*100,2))</f>
        <v>91.88</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2398</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75.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2399</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14"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2400</v>
      </c>
      <c r="C33" s="202"/>
      <c r="D33" s="202"/>
      <c r="E33" s="202"/>
      <c r="F33" s="202"/>
      <c r="G33" s="202"/>
      <c r="H33" s="202"/>
      <c r="I33" s="202"/>
      <c r="J33" s="202"/>
      <c r="K33" s="202"/>
      <c r="L33" s="202"/>
      <c r="M33" s="202"/>
      <c r="N33" s="202"/>
      <c r="O33" s="202"/>
      <c r="P33" s="202"/>
      <c r="Q33" s="202"/>
      <c r="R33" s="202"/>
      <c r="S33" s="202"/>
      <c r="T33" s="202"/>
      <c r="U33" s="202"/>
      <c r="V33" s="202"/>
      <c r="W33" s="260"/>
    </row>
    <row r="34" spans="2:23" ht="80.2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717</v>
      </c>
      <c r="M4" s="159" t="s">
        <v>716</v>
      </c>
      <c r="N4" s="159"/>
      <c r="O4" s="159"/>
      <c r="P4" s="159"/>
      <c r="Q4" s="160"/>
      <c r="R4" s="59"/>
      <c r="S4" s="161" t="s">
        <v>2189</v>
      </c>
      <c r="T4" s="162"/>
      <c r="U4" s="162"/>
      <c r="V4" s="163" t="s">
        <v>715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71</v>
      </c>
      <c r="D6" s="167" t="s">
        <v>71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714</v>
      </c>
      <c r="K8" s="65" t="s">
        <v>714</v>
      </c>
      <c r="L8" s="65" t="s">
        <v>713</v>
      </c>
      <c r="M8" s="65" t="s">
        <v>713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712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545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711</v>
      </c>
      <c r="C21" s="190"/>
      <c r="D21" s="190"/>
      <c r="E21" s="190"/>
      <c r="F21" s="190"/>
      <c r="G21" s="190"/>
      <c r="H21" s="190"/>
      <c r="I21" s="190"/>
      <c r="J21" s="190"/>
      <c r="K21" s="190"/>
      <c r="L21" s="190"/>
      <c r="M21" s="191" t="s">
        <v>710</v>
      </c>
      <c r="N21" s="191"/>
      <c r="O21" s="191" t="s">
        <v>76</v>
      </c>
      <c r="P21" s="191"/>
      <c r="Q21" s="191" t="s">
        <v>85</v>
      </c>
      <c r="R21" s="191"/>
      <c r="S21" s="73" t="s">
        <v>84</v>
      </c>
      <c r="T21" s="73" t="s">
        <v>84</v>
      </c>
      <c r="U21" s="73" t="s">
        <v>709</v>
      </c>
      <c r="V21" s="73">
        <f>+IF(ISERR(U21/T21*100),"N/A",ROUND(U21/T21*100,2))</f>
        <v>96.5</v>
      </c>
      <c r="W21" s="74">
        <f>+IF(ISERR(U21/S21*100),"N/A",ROUND(U21/S21*100,2))</f>
        <v>96.5</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708</v>
      </c>
      <c r="F25" s="79"/>
      <c r="G25" s="79"/>
      <c r="H25" s="80"/>
      <c r="I25" s="80"/>
      <c r="J25" s="80"/>
      <c r="K25" s="80"/>
      <c r="L25" s="80"/>
      <c r="M25" s="80"/>
      <c r="N25" s="80"/>
      <c r="O25" s="80"/>
      <c r="P25" s="81"/>
      <c r="Q25" s="81"/>
      <c r="R25" s="82" t="s">
        <v>707</v>
      </c>
      <c r="S25" s="82" t="s">
        <v>71</v>
      </c>
      <c r="T25" s="81"/>
      <c r="U25" s="82" t="s">
        <v>705</v>
      </c>
      <c r="V25" s="81"/>
      <c r="W25" s="83">
        <f>+IF(ISERR(U25/R25*100),"N/A",ROUND(U25/R25*100,2))</f>
        <v>93.35</v>
      </c>
    </row>
    <row r="26" spans="2:27" ht="26.25" customHeight="1" thickBot="1" x14ac:dyDescent="0.3">
      <c r="B26" s="272" t="s">
        <v>70</v>
      </c>
      <c r="C26" s="273"/>
      <c r="D26" s="273"/>
      <c r="E26" s="84" t="s">
        <v>708</v>
      </c>
      <c r="F26" s="84"/>
      <c r="G26" s="84"/>
      <c r="H26" s="85"/>
      <c r="I26" s="85"/>
      <c r="J26" s="85"/>
      <c r="K26" s="85"/>
      <c r="L26" s="85"/>
      <c r="M26" s="85"/>
      <c r="N26" s="85"/>
      <c r="O26" s="85"/>
      <c r="P26" s="86"/>
      <c r="Q26" s="86"/>
      <c r="R26" s="87" t="s">
        <v>707</v>
      </c>
      <c r="S26" s="87" t="s">
        <v>706</v>
      </c>
      <c r="T26" s="87">
        <f>+IF(ISERR(S26/R26*100),"N/A",ROUND(S26/R26*100,2))</f>
        <v>95.11</v>
      </c>
      <c r="U26" s="87" t="s">
        <v>705</v>
      </c>
      <c r="V26" s="87">
        <f>+IF(ISERR(U26/S26*100),"N/A",ROUND(U26/S26*100,2))</f>
        <v>98.15</v>
      </c>
      <c r="W26" s="88">
        <f>+IF(ISERR(U26/R26*100),"N/A",ROUND(U26/R26*100,2))</f>
        <v>93.35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2395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89"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2396</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13.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2397</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17"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729</v>
      </c>
      <c r="M4" s="159" t="s">
        <v>728</v>
      </c>
      <c r="N4" s="159"/>
      <c r="O4" s="159"/>
      <c r="P4" s="159"/>
      <c r="Q4" s="160"/>
      <c r="R4" s="59"/>
      <c r="S4" s="161" t="s">
        <v>2189</v>
      </c>
      <c r="T4" s="162"/>
      <c r="U4" s="162"/>
      <c r="V4" s="163" t="s">
        <v>727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564</v>
      </c>
      <c r="D6" s="167" t="s">
        <v>572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726</v>
      </c>
      <c r="K8" s="65" t="s">
        <v>726</v>
      </c>
      <c r="L8" s="65" t="s">
        <v>725</v>
      </c>
      <c r="M8" s="65" t="s">
        <v>724</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723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566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722</v>
      </c>
      <c r="C21" s="190"/>
      <c r="D21" s="190"/>
      <c r="E21" s="190"/>
      <c r="F21" s="190"/>
      <c r="G21" s="190"/>
      <c r="H21" s="190"/>
      <c r="I21" s="190"/>
      <c r="J21" s="190"/>
      <c r="K21" s="190"/>
      <c r="L21" s="190"/>
      <c r="M21" s="191" t="s">
        <v>564</v>
      </c>
      <c r="N21" s="191"/>
      <c r="O21" s="191" t="s">
        <v>76</v>
      </c>
      <c r="P21" s="191"/>
      <c r="Q21" s="191" t="s">
        <v>85</v>
      </c>
      <c r="R21" s="191"/>
      <c r="S21" s="73" t="s">
        <v>488</v>
      </c>
      <c r="T21" s="73" t="s">
        <v>488</v>
      </c>
      <c r="U21" s="73" t="s">
        <v>721</v>
      </c>
      <c r="V21" s="73">
        <f>+IF(ISERR(U21/T21*100),"N/A",ROUND(U21/T21*100,2))</f>
        <v>116.8</v>
      </c>
      <c r="W21" s="74">
        <f>+IF(ISERR(U21/S21*100),"N/A",ROUND(U21/S21*100,2))</f>
        <v>116.8</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560</v>
      </c>
      <c r="F25" s="79"/>
      <c r="G25" s="79"/>
      <c r="H25" s="80"/>
      <c r="I25" s="80"/>
      <c r="J25" s="80"/>
      <c r="K25" s="80"/>
      <c r="L25" s="80"/>
      <c r="M25" s="80"/>
      <c r="N25" s="80"/>
      <c r="O25" s="80"/>
      <c r="P25" s="81"/>
      <c r="Q25" s="81"/>
      <c r="R25" s="82" t="s">
        <v>720</v>
      </c>
      <c r="S25" s="82" t="s">
        <v>71</v>
      </c>
      <c r="T25" s="81"/>
      <c r="U25" s="82" t="s">
        <v>718</v>
      </c>
      <c r="V25" s="81"/>
      <c r="W25" s="83">
        <f>+IF(ISERR(U25/R25*100),"N/A",ROUND(U25/R25*100,2))</f>
        <v>55.57</v>
      </c>
    </row>
    <row r="26" spans="2:27" ht="26.25" customHeight="1" thickBot="1" x14ac:dyDescent="0.3">
      <c r="B26" s="272" t="s">
        <v>70</v>
      </c>
      <c r="C26" s="273"/>
      <c r="D26" s="273"/>
      <c r="E26" s="84" t="s">
        <v>560</v>
      </c>
      <c r="F26" s="84"/>
      <c r="G26" s="84"/>
      <c r="H26" s="85"/>
      <c r="I26" s="85"/>
      <c r="J26" s="85"/>
      <c r="K26" s="85"/>
      <c r="L26" s="85"/>
      <c r="M26" s="85"/>
      <c r="N26" s="85"/>
      <c r="O26" s="85"/>
      <c r="P26" s="86"/>
      <c r="Q26" s="86"/>
      <c r="R26" s="87" t="s">
        <v>719</v>
      </c>
      <c r="S26" s="87" t="s">
        <v>718</v>
      </c>
      <c r="T26" s="87">
        <f>+IF(ISERR(S26/R26*100),"N/A",ROUND(S26/R26*100,2))</f>
        <v>56.81</v>
      </c>
      <c r="U26" s="87" t="s">
        <v>718</v>
      </c>
      <c r="V26" s="87">
        <f>+IF(ISERR(U26/S26*100),"N/A",ROUND(U26/S26*100,2))</f>
        <v>100</v>
      </c>
      <c r="W26" s="88">
        <f>+IF(ISERR(U26/R26*100),"N/A",ROUND(U26/R26*100,2))</f>
        <v>56.81</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2393</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2533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3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2394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1.7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740</v>
      </c>
      <c r="M4" s="159" t="s">
        <v>739</v>
      </c>
      <c r="N4" s="159"/>
      <c r="O4" s="159"/>
      <c r="P4" s="159"/>
      <c r="Q4" s="160"/>
      <c r="R4" s="59"/>
      <c r="S4" s="161" t="s">
        <v>2189</v>
      </c>
      <c r="T4" s="162"/>
      <c r="U4" s="162"/>
      <c r="V4" s="163" t="s">
        <v>738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564</v>
      </c>
      <c r="D6" s="167" t="s">
        <v>572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737</v>
      </c>
      <c r="K8" s="65" t="s">
        <v>737</v>
      </c>
      <c r="L8" s="65" t="s">
        <v>736</v>
      </c>
      <c r="M8" s="65" t="s">
        <v>735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734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566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722</v>
      </c>
      <c r="C21" s="190"/>
      <c r="D21" s="190"/>
      <c r="E21" s="190"/>
      <c r="F21" s="190"/>
      <c r="G21" s="190"/>
      <c r="H21" s="190"/>
      <c r="I21" s="190"/>
      <c r="J21" s="190"/>
      <c r="K21" s="190"/>
      <c r="L21" s="190"/>
      <c r="M21" s="191" t="s">
        <v>564</v>
      </c>
      <c r="N21" s="191"/>
      <c r="O21" s="191" t="s">
        <v>76</v>
      </c>
      <c r="P21" s="191"/>
      <c r="Q21" s="191" t="s">
        <v>85</v>
      </c>
      <c r="R21" s="191"/>
      <c r="S21" s="73" t="s">
        <v>488</v>
      </c>
      <c r="T21" s="73" t="s">
        <v>488</v>
      </c>
      <c r="U21" s="73" t="s">
        <v>733</v>
      </c>
      <c r="V21" s="73">
        <f>+IF(ISERR(U21/T21*100),"N/A",ROUND(U21/T21*100,2))</f>
        <v>103.4</v>
      </c>
      <c r="W21" s="74">
        <f>+IF(ISERR(U21/S21*100),"N/A",ROUND(U21/S21*100,2))</f>
        <v>103.4</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560</v>
      </c>
      <c r="F25" s="79"/>
      <c r="G25" s="79"/>
      <c r="H25" s="80"/>
      <c r="I25" s="80"/>
      <c r="J25" s="80"/>
      <c r="K25" s="80"/>
      <c r="L25" s="80"/>
      <c r="M25" s="80"/>
      <c r="N25" s="80"/>
      <c r="O25" s="80"/>
      <c r="P25" s="81"/>
      <c r="Q25" s="81"/>
      <c r="R25" s="82" t="s">
        <v>732</v>
      </c>
      <c r="S25" s="82" t="s">
        <v>71</v>
      </c>
      <c r="T25" s="81"/>
      <c r="U25" s="82" t="s">
        <v>730</v>
      </c>
      <c r="V25" s="81"/>
      <c r="W25" s="83">
        <f>+IF(ISERR(U25/R25*100),"N/A",ROUND(U25/R25*100,2))</f>
        <v>56.07</v>
      </c>
    </row>
    <row r="26" spans="2:27" ht="26.25" customHeight="1" thickBot="1" x14ac:dyDescent="0.3">
      <c r="B26" s="272" t="s">
        <v>70</v>
      </c>
      <c r="C26" s="273"/>
      <c r="D26" s="273"/>
      <c r="E26" s="84" t="s">
        <v>560</v>
      </c>
      <c r="F26" s="84"/>
      <c r="G26" s="84"/>
      <c r="H26" s="85"/>
      <c r="I26" s="85"/>
      <c r="J26" s="85"/>
      <c r="K26" s="85"/>
      <c r="L26" s="85"/>
      <c r="M26" s="85"/>
      <c r="N26" s="85"/>
      <c r="O26" s="85"/>
      <c r="P26" s="86"/>
      <c r="Q26" s="86"/>
      <c r="R26" s="87" t="s">
        <v>731</v>
      </c>
      <c r="S26" s="87" t="s">
        <v>730</v>
      </c>
      <c r="T26" s="87">
        <f>+IF(ISERR(S26/R26*100),"N/A",ROUND(S26/R26*100,2))</f>
        <v>56.84</v>
      </c>
      <c r="U26" s="87" t="s">
        <v>730</v>
      </c>
      <c r="V26" s="87">
        <f>+IF(ISERR(U26/S26*100),"N/A",ROUND(U26/S26*100,2))</f>
        <v>100</v>
      </c>
      <c r="W26" s="88">
        <f>+IF(ISERR(U26/R26*100),"N/A",ROUND(U26/R26*100,2))</f>
        <v>56.84</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2390</v>
      </c>
      <c r="C28" s="202"/>
      <c r="D28" s="202"/>
      <c r="E28" s="202"/>
      <c r="F28" s="202"/>
      <c r="G28" s="202"/>
      <c r="H28" s="202"/>
      <c r="I28" s="202"/>
      <c r="J28" s="202"/>
      <c r="K28" s="202"/>
      <c r="L28" s="202"/>
      <c r="M28" s="202"/>
      <c r="N28" s="202"/>
      <c r="O28" s="202"/>
      <c r="P28" s="202"/>
      <c r="Q28" s="202"/>
      <c r="R28" s="202"/>
      <c r="S28" s="202"/>
      <c r="T28" s="202"/>
      <c r="U28" s="202"/>
      <c r="V28" s="202"/>
      <c r="W28" s="260"/>
    </row>
    <row r="29" spans="2:27" ht="23.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2391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8.7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2392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3.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463</v>
      </c>
      <c r="D4" s="156" t="s">
        <v>39</v>
      </c>
      <c r="E4" s="156"/>
      <c r="F4" s="156"/>
      <c r="G4" s="156"/>
      <c r="H4" s="157"/>
      <c r="J4" s="158" t="s">
        <v>136</v>
      </c>
      <c r="K4" s="156"/>
      <c r="L4" s="58" t="s">
        <v>756</v>
      </c>
      <c r="M4" s="159" t="s">
        <v>755</v>
      </c>
      <c r="N4" s="159"/>
      <c r="O4" s="159"/>
      <c r="P4" s="159"/>
      <c r="Q4" s="160"/>
      <c r="R4" s="59"/>
      <c r="S4" s="161" t="s">
        <v>2189</v>
      </c>
      <c r="T4" s="162"/>
      <c r="U4" s="162"/>
      <c r="V4" s="163" t="s">
        <v>754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747</v>
      </c>
      <c r="D6" s="167" t="s">
        <v>753</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752</v>
      </c>
      <c r="K8" s="65" t="s">
        <v>751</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750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749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748</v>
      </c>
      <c r="C21" s="190"/>
      <c r="D21" s="190"/>
      <c r="E21" s="190"/>
      <c r="F21" s="190"/>
      <c r="G21" s="190"/>
      <c r="H21" s="190"/>
      <c r="I21" s="190"/>
      <c r="J21" s="190"/>
      <c r="K21" s="190"/>
      <c r="L21" s="190"/>
      <c r="M21" s="191" t="s">
        <v>747</v>
      </c>
      <c r="N21" s="191"/>
      <c r="O21" s="191" t="s">
        <v>746</v>
      </c>
      <c r="P21" s="191"/>
      <c r="Q21" s="191" t="s">
        <v>73</v>
      </c>
      <c r="R21" s="191"/>
      <c r="S21" s="73" t="s">
        <v>482</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744</v>
      </c>
      <c r="F25" s="79"/>
      <c r="G25" s="79"/>
      <c r="H25" s="80"/>
      <c r="I25" s="80"/>
      <c r="J25" s="80"/>
      <c r="K25" s="80"/>
      <c r="L25" s="80"/>
      <c r="M25" s="80"/>
      <c r="N25" s="80"/>
      <c r="O25" s="80"/>
      <c r="P25" s="81"/>
      <c r="Q25" s="81"/>
      <c r="R25" s="82" t="s">
        <v>745</v>
      </c>
      <c r="S25" s="82" t="s">
        <v>71</v>
      </c>
      <c r="T25" s="81"/>
      <c r="U25" s="82" t="s">
        <v>741</v>
      </c>
      <c r="V25" s="81"/>
      <c r="W25" s="83">
        <f>+IF(ISERR(U25/R25*100),"N/A",ROUND(U25/R25*100,2))</f>
        <v>74.36</v>
      </c>
    </row>
    <row r="26" spans="2:27" ht="26.25" customHeight="1" thickBot="1" x14ac:dyDescent="0.3">
      <c r="B26" s="272" t="s">
        <v>70</v>
      </c>
      <c r="C26" s="273"/>
      <c r="D26" s="273"/>
      <c r="E26" s="84" t="s">
        <v>744</v>
      </c>
      <c r="F26" s="84"/>
      <c r="G26" s="84"/>
      <c r="H26" s="85"/>
      <c r="I26" s="85"/>
      <c r="J26" s="85"/>
      <c r="K26" s="85"/>
      <c r="L26" s="85"/>
      <c r="M26" s="85"/>
      <c r="N26" s="85"/>
      <c r="O26" s="85"/>
      <c r="P26" s="86"/>
      <c r="Q26" s="86"/>
      <c r="R26" s="87" t="s">
        <v>743</v>
      </c>
      <c r="S26" s="87" t="s">
        <v>742</v>
      </c>
      <c r="T26" s="87">
        <f>+IF(ISERR(S26/R26*100),"N/A",ROUND(S26/R26*100,2))</f>
        <v>74.62</v>
      </c>
      <c r="U26" s="87" t="s">
        <v>741</v>
      </c>
      <c r="V26" s="87">
        <f>+IF(ISERR(U26/S26*100),"N/A",ROUND(U26/S26*100,2))</f>
        <v>99.73</v>
      </c>
      <c r="W26" s="88">
        <f>+IF(ISERR(U26/R26*100),"N/A",ROUND(U26/R26*100,2))</f>
        <v>74.41</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2378</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2379</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2380</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62"/>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520</v>
      </c>
      <c r="M4" s="159" t="s">
        <v>813</v>
      </c>
      <c r="N4" s="159"/>
      <c r="O4" s="159"/>
      <c r="P4" s="159"/>
      <c r="Q4" s="160"/>
      <c r="R4" s="59"/>
      <c r="S4" s="161" t="s">
        <v>2189</v>
      </c>
      <c r="T4" s="162"/>
      <c r="U4" s="162"/>
      <c r="V4" s="163" t="s">
        <v>812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51.75" customHeight="1" thickBot="1" x14ac:dyDescent="0.3">
      <c r="B6" s="60" t="s">
        <v>133</v>
      </c>
      <c r="C6" s="61" t="s">
        <v>777</v>
      </c>
      <c r="D6" s="167" t="s">
        <v>811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796</v>
      </c>
      <c r="D7" s="165" t="s">
        <v>810</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794</v>
      </c>
      <c r="D8" s="165" t="s">
        <v>809</v>
      </c>
      <c r="E8" s="165"/>
      <c r="F8" s="165"/>
      <c r="G8" s="165"/>
      <c r="H8" s="165"/>
      <c r="J8" s="65" t="s">
        <v>808</v>
      </c>
      <c r="K8" s="65" t="s">
        <v>807</v>
      </c>
      <c r="L8" s="65" t="s">
        <v>806</v>
      </c>
      <c r="M8" s="65" t="s">
        <v>805</v>
      </c>
      <c r="N8" s="64"/>
      <c r="P8" s="287" t="s">
        <v>71</v>
      </c>
      <c r="Q8" s="287"/>
      <c r="R8" s="287"/>
      <c r="S8" s="287"/>
      <c r="T8" s="287"/>
      <c r="U8" s="287"/>
      <c r="V8" s="287"/>
      <c r="W8" s="287"/>
    </row>
    <row r="9" spans="1:25" ht="30" customHeight="1" x14ac:dyDescent="0.25">
      <c r="B9" s="62"/>
      <c r="C9" s="61" t="s">
        <v>788</v>
      </c>
      <c r="D9" s="165" t="s">
        <v>804</v>
      </c>
      <c r="E9" s="165"/>
      <c r="F9" s="165"/>
      <c r="G9" s="165"/>
      <c r="H9" s="165"/>
      <c r="I9" s="165" t="s">
        <v>71</v>
      </c>
      <c r="J9" s="165"/>
      <c r="K9" s="165"/>
      <c r="L9" s="165"/>
      <c r="M9" s="165"/>
      <c r="N9" s="165"/>
      <c r="O9" s="165"/>
      <c r="P9" s="165"/>
      <c r="Q9" s="165"/>
      <c r="R9" s="165"/>
      <c r="S9" s="165"/>
      <c r="T9" s="165"/>
      <c r="U9" s="165"/>
      <c r="V9" s="165"/>
      <c r="W9" s="287"/>
    </row>
    <row r="10" spans="1:25" ht="30" customHeight="1" x14ac:dyDescent="0.25">
      <c r="B10" s="62"/>
      <c r="C10" s="61" t="s">
        <v>779</v>
      </c>
      <c r="D10" s="165" t="s">
        <v>803</v>
      </c>
      <c r="E10" s="165"/>
      <c r="F10" s="165"/>
      <c r="G10" s="165"/>
      <c r="H10" s="165"/>
      <c r="I10" s="287" t="s">
        <v>71</v>
      </c>
      <c r="J10" s="287"/>
      <c r="K10" s="287"/>
      <c r="L10" s="287"/>
      <c r="M10" s="287"/>
      <c r="N10" s="287"/>
      <c r="O10" s="287"/>
      <c r="P10" s="287"/>
      <c r="Q10" s="287"/>
      <c r="R10" s="287"/>
      <c r="S10" s="287"/>
      <c r="T10" s="287"/>
      <c r="U10" s="287"/>
      <c r="V10" s="287"/>
      <c r="W10" s="287"/>
    </row>
    <row r="11" spans="1:25" ht="25.5" customHeight="1" thickBot="1" x14ac:dyDescent="0.3">
      <c r="B11" s="62"/>
      <c r="C11" s="287" t="s">
        <v>71</v>
      </c>
      <c r="D11" s="287"/>
      <c r="E11" s="287"/>
      <c r="F11" s="287"/>
      <c r="G11" s="287"/>
      <c r="H11" s="287"/>
      <c r="I11" s="287"/>
      <c r="J11" s="287"/>
      <c r="K11" s="287"/>
      <c r="L11" s="287"/>
      <c r="M11" s="287"/>
      <c r="N11" s="287"/>
      <c r="O11" s="287"/>
      <c r="P11" s="287"/>
      <c r="Q11" s="287"/>
      <c r="R11" s="287"/>
      <c r="S11" s="287"/>
      <c r="T11" s="287"/>
      <c r="U11" s="287"/>
      <c r="V11" s="287"/>
      <c r="W11" s="287"/>
    </row>
    <row r="12" spans="1:25" ht="304.5" customHeight="1" thickTop="1" thickBot="1" x14ac:dyDescent="0.3">
      <c r="B12" s="66" t="s">
        <v>123</v>
      </c>
      <c r="C12" s="288" t="s">
        <v>802</v>
      </c>
      <c r="D12" s="288"/>
      <c r="E12" s="288"/>
      <c r="F12" s="288"/>
      <c r="G12" s="288"/>
      <c r="H12" s="288"/>
      <c r="I12" s="288"/>
      <c r="J12" s="288"/>
      <c r="K12" s="288"/>
      <c r="L12" s="288"/>
      <c r="M12" s="288"/>
      <c r="N12" s="288"/>
      <c r="O12" s="288"/>
      <c r="P12" s="288"/>
      <c r="Q12" s="288"/>
      <c r="R12" s="288"/>
      <c r="S12" s="288"/>
      <c r="T12" s="288"/>
      <c r="U12" s="288"/>
      <c r="V12" s="288"/>
      <c r="W12" s="289"/>
    </row>
    <row r="13" spans="1:25" ht="9" customHeight="1" thickTop="1" thickBot="1" x14ac:dyDescent="0.3"/>
    <row r="14" spans="1:25" ht="21.75" customHeight="1" thickTop="1" thickBot="1" x14ac:dyDescent="0.3">
      <c r="B14" s="53" t="s">
        <v>121</v>
      </c>
      <c r="C14" s="54"/>
      <c r="D14" s="54"/>
      <c r="E14" s="54"/>
      <c r="F14" s="54"/>
      <c r="G14" s="54"/>
      <c r="H14" s="55"/>
      <c r="I14" s="55"/>
      <c r="J14" s="55"/>
      <c r="K14" s="55"/>
      <c r="L14" s="55"/>
      <c r="M14" s="55"/>
      <c r="N14" s="55"/>
      <c r="O14" s="55"/>
      <c r="P14" s="55"/>
      <c r="Q14" s="55"/>
      <c r="R14" s="55"/>
      <c r="S14" s="55"/>
      <c r="T14" s="55"/>
      <c r="U14" s="55"/>
      <c r="V14" s="55"/>
      <c r="W14" s="56"/>
    </row>
    <row r="15" spans="1:25" ht="19.5" customHeight="1" thickTop="1" x14ac:dyDescent="0.25">
      <c r="B15" s="285" t="s">
        <v>120</v>
      </c>
      <c r="C15" s="170"/>
      <c r="D15" s="170"/>
      <c r="E15" s="170"/>
      <c r="F15" s="170"/>
      <c r="G15" s="170"/>
      <c r="H15" s="170"/>
      <c r="I15" s="170"/>
      <c r="J15" s="69"/>
      <c r="K15" s="170" t="s">
        <v>119</v>
      </c>
      <c r="L15" s="170"/>
      <c r="M15" s="170"/>
      <c r="N15" s="170"/>
      <c r="O15" s="170"/>
      <c r="P15" s="170"/>
      <c r="Q15" s="170"/>
      <c r="R15" s="70"/>
      <c r="S15" s="170" t="s">
        <v>118</v>
      </c>
      <c r="T15" s="170"/>
      <c r="U15" s="170"/>
      <c r="V15" s="170"/>
      <c r="W15" s="286"/>
    </row>
    <row r="16" spans="1:25" ht="87" customHeight="1" x14ac:dyDescent="0.25">
      <c r="B16" s="60" t="s">
        <v>117</v>
      </c>
      <c r="C16" s="167" t="s">
        <v>71</v>
      </c>
      <c r="D16" s="167"/>
      <c r="E16" s="167"/>
      <c r="F16" s="167"/>
      <c r="G16" s="167"/>
      <c r="H16" s="167"/>
      <c r="I16" s="167"/>
      <c r="J16" s="67"/>
      <c r="K16" s="67" t="s">
        <v>116</v>
      </c>
      <c r="L16" s="167" t="s">
        <v>71</v>
      </c>
      <c r="M16" s="167"/>
      <c r="N16" s="167"/>
      <c r="O16" s="167"/>
      <c r="P16" s="167"/>
      <c r="Q16" s="167"/>
      <c r="S16" s="67" t="s">
        <v>115</v>
      </c>
      <c r="T16" s="282" t="s">
        <v>801</v>
      </c>
      <c r="U16" s="282"/>
      <c r="V16" s="282"/>
      <c r="W16" s="282"/>
    </row>
    <row r="17" spans="2:27" ht="86.25" customHeight="1" x14ac:dyDescent="0.25">
      <c r="B17" s="60" t="s">
        <v>113</v>
      </c>
      <c r="C17" s="167" t="s">
        <v>71</v>
      </c>
      <c r="D17" s="167"/>
      <c r="E17" s="167"/>
      <c r="F17" s="167"/>
      <c r="G17" s="167"/>
      <c r="H17" s="167"/>
      <c r="I17" s="167"/>
      <c r="J17" s="67"/>
      <c r="K17" s="67" t="s">
        <v>113</v>
      </c>
      <c r="L17" s="167" t="s">
        <v>71</v>
      </c>
      <c r="M17" s="167"/>
      <c r="N17" s="167"/>
      <c r="O17" s="167"/>
      <c r="P17" s="167"/>
      <c r="Q17" s="167"/>
      <c r="S17" s="67" t="s">
        <v>112</v>
      </c>
      <c r="T17" s="282" t="s">
        <v>71</v>
      </c>
      <c r="U17" s="282"/>
      <c r="V17" s="282"/>
      <c r="W17" s="282"/>
    </row>
    <row r="18" spans="2:27" ht="25.5" customHeight="1" thickBot="1" x14ac:dyDescent="0.3">
      <c r="B18" s="71" t="s">
        <v>111</v>
      </c>
      <c r="C18" s="173" t="s">
        <v>71</v>
      </c>
      <c r="D18" s="173"/>
      <c r="E18" s="173"/>
      <c r="F18" s="173"/>
      <c r="G18" s="173"/>
      <c r="H18" s="173"/>
      <c r="I18" s="173"/>
      <c r="J18" s="173"/>
      <c r="K18" s="173"/>
      <c r="L18" s="173"/>
      <c r="M18" s="173"/>
      <c r="N18" s="173"/>
      <c r="O18" s="173"/>
      <c r="P18" s="173"/>
      <c r="Q18" s="173"/>
      <c r="R18" s="173"/>
      <c r="S18" s="173"/>
      <c r="T18" s="173"/>
      <c r="U18" s="173"/>
      <c r="V18" s="173"/>
      <c r="W18" s="283"/>
    </row>
    <row r="19" spans="2:27" ht="21.75" customHeight="1" thickTop="1" thickBot="1" x14ac:dyDescent="0.3">
      <c r="B19" s="53" t="s">
        <v>110</v>
      </c>
      <c r="C19" s="54"/>
      <c r="D19" s="54"/>
      <c r="E19" s="54"/>
      <c r="F19" s="54"/>
      <c r="G19" s="54"/>
      <c r="H19" s="55"/>
      <c r="I19" s="55"/>
      <c r="J19" s="55"/>
      <c r="K19" s="55"/>
      <c r="L19" s="55"/>
      <c r="M19" s="55"/>
      <c r="N19" s="55"/>
      <c r="O19" s="55"/>
      <c r="P19" s="55"/>
      <c r="Q19" s="55"/>
      <c r="R19" s="55"/>
      <c r="S19" s="55"/>
      <c r="T19" s="55"/>
      <c r="U19" s="55"/>
      <c r="V19" s="55"/>
      <c r="W19" s="56"/>
    </row>
    <row r="20" spans="2:27" ht="25.5" customHeight="1" thickTop="1" thickBot="1" x14ac:dyDescent="0.3">
      <c r="B20" s="284" t="s">
        <v>109</v>
      </c>
      <c r="C20" s="176"/>
      <c r="D20" s="176"/>
      <c r="E20" s="176"/>
      <c r="F20" s="176"/>
      <c r="G20" s="176"/>
      <c r="H20" s="176"/>
      <c r="I20" s="176"/>
      <c r="J20" s="176"/>
      <c r="K20" s="176"/>
      <c r="L20" s="176"/>
      <c r="M20" s="176"/>
      <c r="N20" s="176"/>
      <c r="O20" s="176"/>
      <c r="P20" s="176"/>
      <c r="Q20" s="176"/>
      <c r="R20" s="176"/>
      <c r="S20" s="176"/>
      <c r="T20" s="177"/>
      <c r="U20" s="178" t="s">
        <v>108</v>
      </c>
      <c r="V20" s="179"/>
      <c r="W20" s="270"/>
    </row>
    <row r="21" spans="2:27" ht="14.25" customHeight="1" x14ac:dyDescent="0.25">
      <c r="B21" s="280" t="s">
        <v>107</v>
      </c>
      <c r="C21" s="193"/>
      <c r="D21" s="193"/>
      <c r="E21" s="193"/>
      <c r="F21" s="193"/>
      <c r="G21" s="193"/>
      <c r="H21" s="193"/>
      <c r="I21" s="193"/>
      <c r="J21" s="193"/>
      <c r="K21" s="193"/>
      <c r="L21" s="193"/>
      <c r="M21" s="193" t="s">
        <v>106</v>
      </c>
      <c r="N21" s="193"/>
      <c r="O21" s="193" t="s">
        <v>105</v>
      </c>
      <c r="P21" s="193"/>
      <c r="Q21" s="193" t="s">
        <v>104</v>
      </c>
      <c r="R21" s="193"/>
      <c r="S21" s="193" t="s">
        <v>80</v>
      </c>
      <c r="T21" s="181" t="s">
        <v>79</v>
      </c>
      <c r="U21" s="183" t="s">
        <v>103</v>
      </c>
      <c r="V21" s="185" t="s">
        <v>102</v>
      </c>
      <c r="W21" s="277" t="s">
        <v>101</v>
      </c>
    </row>
    <row r="22" spans="2:27" ht="27" customHeight="1" thickBot="1" x14ac:dyDescent="0.3">
      <c r="B22" s="281"/>
      <c r="C22" s="276"/>
      <c r="D22" s="276"/>
      <c r="E22" s="276"/>
      <c r="F22" s="276"/>
      <c r="G22" s="276"/>
      <c r="H22" s="276"/>
      <c r="I22" s="276"/>
      <c r="J22" s="276"/>
      <c r="K22" s="276"/>
      <c r="L22" s="276"/>
      <c r="M22" s="276"/>
      <c r="N22" s="276"/>
      <c r="O22" s="276"/>
      <c r="P22" s="276"/>
      <c r="Q22" s="276"/>
      <c r="R22" s="276"/>
      <c r="S22" s="276"/>
      <c r="T22" s="274"/>
      <c r="U22" s="275"/>
      <c r="V22" s="276"/>
      <c r="W22" s="278"/>
      <c r="Z22" s="72" t="s">
        <v>71</v>
      </c>
      <c r="AA22" s="72" t="s">
        <v>30</v>
      </c>
    </row>
    <row r="23" spans="2:27" ht="56.25" customHeight="1" x14ac:dyDescent="0.25">
      <c r="B23" s="279" t="s">
        <v>800</v>
      </c>
      <c r="C23" s="190"/>
      <c r="D23" s="190"/>
      <c r="E23" s="190"/>
      <c r="F23" s="190"/>
      <c r="G23" s="190"/>
      <c r="H23" s="190"/>
      <c r="I23" s="190"/>
      <c r="J23" s="190"/>
      <c r="K23" s="190"/>
      <c r="L23" s="190"/>
      <c r="M23" s="191" t="s">
        <v>796</v>
      </c>
      <c r="N23" s="191"/>
      <c r="O23" s="191" t="s">
        <v>76</v>
      </c>
      <c r="P23" s="191"/>
      <c r="Q23" s="191" t="s">
        <v>73</v>
      </c>
      <c r="R23" s="191"/>
      <c r="S23" s="73" t="s">
        <v>84</v>
      </c>
      <c r="T23" s="73" t="s">
        <v>152</v>
      </c>
      <c r="U23" s="73" t="s">
        <v>152</v>
      </c>
      <c r="V23" s="73" t="str">
        <f t="shared" ref="V23:V34" si="0">+IF(ISERR(U23/T23*100),"N/A",ROUND(U23/T23*100,2))</f>
        <v>N/A</v>
      </c>
      <c r="W23" s="74" t="str">
        <f t="shared" ref="W23:W34" si="1">+IF(ISERR(U23/S23*100),"N/A",ROUND(U23/S23*100,2))</f>
        <v>N/A</v>
      </c>
    </row>
    <row r="24" spans="2:27" ht="56.25" customHeight="1" x14ac:dyDescent="0.25">
      <c r="B24" s="279" t="s">
        <v>799</v>
      </c>
      <c r="C24" s="190"/>
      <c r="D24" s="190"/>
      <c r="E24" s="190"/>
      <c r="F24" s="190"/>
      <c r="G24" s="190"/>
      <c r="H24" s="190"/>
      <c r="I24" s="190"/>
      <c r="J24" s="190"/>
      <c r="K24" s="190"/>
      <c r="L24" s="190"/>
      <c r="M24" s="191" t="s">
        <v>796</v>
      </c>
      <c r="N24" s="191"/>
      <c r="O24" s="191" t="s">
        <v>76</v>
      </c>
      <c r="P24" s="191"/>
      <c r="Q24" s="191" t="s">
        <v>73</v>
      </c>
      <c r="R24" s="191"/>
      <c r="S24" s="73" t="s">
        <v>84</v>
      </c>
      <c r="T24" s="73" t="s">
        <v>152</v>
      </c>
      <c r="U24" s="73" t="s">
        <v>152</v>
      </c>
      <c r="V24" s="73" t="str">
        <f t="shared" si="0"/>
        <v>N/A</v>
      </c>
      <c r="W24" s="74" t="str">
        <f t="shared" si="1"/>
        <v>N/A</v>
      </c>
    </row>
    <row r="25" spans="2:27" ht="56.25" customHeight="1" x14ac:dyDescent="0.25">
      <c r="B25" s="279" t="s">
        <v>798</v>
      </c>
      <c r="C25" s="190"/>
      <c r="D25" s="190"/>
      <c r="E25" s="190"/>
      <c r="F25" s="190"/>
      <c r="G25" s="190"/>
      <c r="H25" s="190"/>
      <c r="I25" s="190"/>
      <c r="J25" s="190"/>
      <c r="K25" s="190"/>
      <c r="L25" s="190"/>
      <c r="M25" s="191" t="s">
        <v>796</v>
      </c>
      <c r="N25" s="191"/>
      <c r="O25" s="191" t="s">
        <v>76</v>
      </c>
      <c r="P25" s="191"/>
      <c r="Q25" s="191" t="s">
        <v>73</v>
      </c>
      <c r="R25" s="191"/>
      <c r="S25" s="73" t="s">
        <v>84</v>
      </c>
      <c r="T25" s="73" t="s">
        <v>152</v>
      </c>
      <c r="U25" s="73" t="s">
        <v>152</v>
      </c>
      <c r="V25" s="73" t="str">
        <f t="shared" si="0"/>
        <v>N/A</v>
      </c>
      <c r="W25" s="74" t="str">
        <f t="shared" si="1"/>
        <v>N/A</v>
      </c>
    </row>
    <row r="26" spans="2:27" ht="56.25" customHeight="1" x14ac:dyDescent="0.25">
      <c r="B26" s="279" t="s">
        <v>797</v>
      </c>
      <c r="C26" s="190"/>
      <c r="D26" s="190"/>
      <c r="E26" s="190"/>
      <c r="F26" s="190"/>
      <c r="G26" s="190"/>
      <c r="H26" s="190"/>
      <c r="I26" s="190"/>
      <c r="J26" s="190"/>
      <c r="K26" s="190"/>
      <c r="L26" s="190"/>
      <c r="M26" s="191" t="s">
        <v>796</v>
      </c>
      <c r="N26" s="191"/>
      <c r="O26" s="191" t="s">
        <v>76</v>
      </c>
      <c r="P26" s="191"/>
      <c r="Q26" s="191" t="s">
        <v>73</v>
      </c>
      <c r="R26" s="191"/>
      <c r="S26" s="73" t="s">
        <v>84</v>
      </c>
      <c r="T26" s="73" t="s">
        <v>152</v>
      </c>
      <c r="U26" s="73" t="s">
        <v>152</v>
      </c>
      <c r="V26" s="73" t="str">
        <f t="shared" si="0"/>
        <v>N/A</v>
      </c>
      <c r="W26" s="74" t="str">
        <f t="shared" si="1"/>
        <v>N/A</v>
      </c>
    </row>
    <row r="27" spans="2:27" ht="56.25" customHeight="1" x14ac:dyDescent="0.25">
      <c r="B27" s="279" t="s">
        <v>795</v>
      </c>
      <c r="C27" s="190"/>
      <c r="D27" s="190"/>
      <c r="E27" s="190"/>
      <c r="F27" s="190"/>
      <c r="G27" s="190"/>
      <c r="H27" s="190"/>
      <c r="I27" s="190"/>
      <c r="J27" s="190"/>
      <c r="K27" s="190"/>
      <c r="L27" s="190"/>
      <c r="M27" s="191" t="s">
        <v>794</v>
      </c>
      <c r="N27" s="191"/>
      <c r="O27" s="191" t="s">
        <v>76</v>
      </c>
      <c r="P27" s="191"/>
      <c r="Q27" s="191" t="s">
        <v>73</v>
      </c>
      <c r="R27" s="191"/>
      <c r="S27" s="73" t="s">
        <v>793</v>
      </c>
      <c r="T27" s="73" t="s">
        <v>152</v>
      </c>
      <c r="U27" s="73" t="s">
        <v>152</v>
      </c>
      <c r="V27" s="73" t="str">
        <f t="shared" si="0"/>
        <v>N/A</v>
      </c>
      <c r="W27" s="74" t="str">
        <f t="shared" si="1"/>
        <v>N/A</v>
      </c>
    </row>
    <row r="28" spans="2:27" ht="56.25" customHeight="1" x14ac:dyDescent="0.25">
      <c r="B28" s="279" t="s">
        <v>792</v>
      </c>
      <c r="C28" s="190"/>
      <c r="D28" s="190"/>
      <c r="E28" s="190"/>
      <c r="F28" s="190"/>
      <c r="G28" s="190"/>
      <c r="H28" s="190"/>
      <c r="I28" s="190"/>
      <c r="J28" s="190"/>
      <c r="K28" s="190"/>
      <c r="L28" s="190"/>
      <c r="M28" s="191" t="s">
        <v>788</v>
      </c>
      <c r="N28" s="191"/>
      <c r="O28" s="191" t="s">
        <v>76</v>
      </c>
      <c r="P28" s="191"/>
      <c r="Q28" s="191" t="s">
        <v>85</v>
      </c>
      <c r="R28" s="191"/>
      <c r="S28" s="73" t="s">
        <v>146</v>
      </c>
      <c r="T28" s="73" t="s">
        <v>791</v>
      </c>
      <c r="U28" s="73" t="s">
        <v>790</v>
      </c>
      <c r="V28" s="73">
        <f t="shared" si="0"/>
        <v>87.18</v>
      </c>
      <c r="W28" s="74">
        <f t="shared" si="1"/>
        <v>71.86</v>
      </c>
    </row>
    <row r="29" spans="2:27" ht="56.25" customHeight="1" x14ac:dyDescent="0.25">
      <c r="B29" s="279" t="s">
        <v>789</v>
      </c>
      <c r="C29" s="190"/>
      <c r="D29" s="190"/>
      <c r="E29" s="190"/>
      <c r="F29" s="190"/>
      <c r="G29" s="190"/>
      <c r="H29" s="190"/>
      <c r="I29" s="190"/>
      <c r="J29" s="190"/>
      <c r="K29" s="190"/>
      <c r="L29" s="190"/>
      <c r="M29" s="191" t="s">
        <v>788</v>
      </c>
      <c r="N29" s="191"/>
      <c r="O29" s="191" t="s">
        <v>76</v>
      </c>
      <c r="P29" s="191"/>
      <c r="Q29" s="191" t="s">
        <v>85</v>
      </c>
      <c r="R29" s="191"/>
      <c r="S29" s="73" t="s">
        <v>787</v>
      </c>
      <c r="T29" s="73" t="s">
        <v>786</v>
      </c>
      <c r="U29" s="73" t="s">
        <v>785</v>
      </c>
      <c r="V29" s="73">
        <f t="shared" si="0"/>
        <v>83.17</v>
      </c>
      <c r="W29" s="74">
        <f t="shared" si="1"/>
        <v>54.63</v>
      </c>
    </row>
    <row r="30" spans="2:27" ht="56.25" customHeight="1" x14ac:dyDescent="0.25">
      <c r="B30" s="279" t="s">
        <v>784</v>
      </c>
      <c r="C30" s="190"/>
      <c r="D30" s="190"/>
      <c r="E30" s="190"/>
      <c r="F30" s="190"/>
      <c r="G30" s="190"/>
      <c r="H30" s="190"/>
      <c r="I30" s="190"/>
      <c r="J30" s="190"/>
      <c r="K30" s="190"/>
      <c r="L30" s="190"/>
      <c r="M30" s="191" t="s">
        <v>779</v>
      </c>
      <c r="N30" s="191"/>
      <c r="O30" s="191" t="s">
        <v>76</v>
      </c>
      <c r="P30" s="191"/>
      <c r="Q30" s="191" t="s">
        <v>73</v>
      </c>
      <c r="R30" s="191"/>
      <c r="S30" s="73" t="s">
        <v>488</v>
      </c>
      <c r="T30" s="73" t="s">
        <v>152</v>
      </c>
      <c r="U30" s="73" t="s">
        <v>152</v>
      </c>
      <c r="V30" s="73" t="str">
        <f t="shared" si="0"/>
        <v>N/A</v>
      </c>
      <c r="W30" s="74" t="str">
        <f t="shared" si="1"/>
        <v>N/A</v>
      </c>
    </row>
    <row r="31" spans="2:27" ht="56.25" customHeight="1" x14ac:dyDescent="0.25">
      <c r="B31" s="279" t="s">
        <v>783</v>
      </c>
      <c r="C31" s="190"/>
      <c r="D31" s="190"/>
      <c r="E31" s="190"/>
      <c r="F31" s="190"/>
      <c r="G31" s="190"/>
      <c r="H31" s="190"/>
      <c r="I31" s="190"/>
      <c r="J31" s="190"/>
      <c r="K31" s="190"/>
      <c r="L31" s="190"/>
      <c r="M31" s="191" t="s">
        <v>779</v>
      </c>
      <c r="N31" s="191"/>
      <c r="O31" s="191" t="s">
        <v>76</v>
      </c>
      <c r="P31" s="191"/>
      <c r="Q31" s="191" t="s">
        <v>85</v>
      </c>
      <c r="R31" s="191"/>
      <c r="S31" s="73" t="s">
        <v>488</v>
      </c>
      <c r="T31" s="73" t="s">
        <v>488</v>
      </c>
      <c r="U31" s="73" t="s">
        <v>782</v>
      </c>
      <c r="V31" s="73">
        <f t="shared" si="0"/>
        <v>116</v>
      </c>
      <c r="W31" s="74">
        <f t="shared" si="1"/>
        <v>116</v>
      </c>
    </row>
    <row r="32" spans="2:27" ht="56.25" customHeight="1" x14ac:dyDescent="0.25">
      <c r="B32" s="279" t="s">
        <v>781</v>
      </c>
      <c r="C32" s="190"/>
      <c r="D32" s="190"/>
      <c r="E32" s="190"/>
      <c r="F32" s="190"/>
      <c r="G32" s="190"/>
      <c r="H32" s="190"/>
      <c r="I32" s="190"/>
      <c r="J32" s="190"/>
      <c r="K32" s="190"/>
      <c r="L32" s="190"/>
      <c r="M32" s="191" t="s">
        <v>779</v>
      </c>
      <c r="N32" s="191"/>
      <c r="O32" s="191" t="s">
        <v>76</v>
      </c>
      <c r="P32" s="191"/>
      <c r="Q32" s="191" t="s">
        <v>85</v>
      </c>
      <c r="R32" s="191"/>
      <c r="S32" s="73" t="s">
        <v>488</v>
      </c>
      <c r="T32" s="73" t="s">
        <v>488</v>
      </c>
      <c r="U32" s="73" t="s">
        <v>695</v>
      </c>
      <c r="V32" s="73">
        <f t="shared" si="0"/>
        <v>128</v>
      </c>
      <c r="W32" s="74">
        <f t="shared" si="1"/>
        <v>128</v>
      </c>
    </row>
    <row r="33" spans="2:25" ht="56.25" customHeight="1" x14ac:dyDescent="0.25">
      <c r="B33" s="279" t="s">
        <v>780</v>
      </c>
      <c r="C33" s="190"/>
      <c r="D33" s="190"/>
      <c r="E33" s="190"/>
      <c r="F33" s="190"/>
      <c r="G33" s="190"/>
      <c r="H33" s="190"/>
      <c r="I33" s="190"/>
      <c r="J33" s="190"/>
      <c r="K33" s="190"/>
      <c r="L33" s="190"/>
      <c r="M33" s="191" t="s">
        <v>779</v>
      </c>
      <c r="N33" s="191"/>
      <c r="O33" s="191" t="s">
        <v>76</v>
      </c>
      <c r="P33" s="191"/>
      <c r="Q33" s="191" t="s">
        <v>85</v>
      </c>
      <c r="R33" s="191"/>
      <c r="S33" s="73" t="s">
        <v>488</v>
      </c>
      <c r="T33" s="73" t="s">
        <v>488</v>
      </c>
      <c r="U33" s="73" t="s">
        <v>695</v>
      </c>
      <c r="V33" s="73">
        <f t="shared" si="0"/>
        <v>128</v>
      </c>
      <c r="W33" s="74">
        <f t="shared" si="1"/>
        <v>128</v>
      </c>
    </row>
    <row r="34" spans="2:25" ht="56.25" customHeight="1" thickBot="1" x14ac:dyDescent="0.3">
      <c r="B34" s="279" t="s">
        <v>778</v>
      </c>
      <c r="C34" s="190"/>
      <c r="D34" s="190"/>
      <c r="E34" s="190"/>
      <c r="F34" s="190"/>
      <c r="G34" s="190"/>
      <c r="H34" s="190"/>
      <c r="I34" s="190"/>
      <c r="J34" s="190"/>
      <c r="K34" s="190"/>
      <c r="L34" s="190"/>
      <c r="M34" s="191" t="s">
        <v>777</v>
      </c>
      <c r="N34" s="191"/>
      <c r="O34" s="191" t="s">
        <v>76</v>
      </c>
      <c r="P34" s="191"/>
      <c r="Q34" s="191" t="s">
        <v>73</v>
      </c>
      <c r="R34" s="191"/>
      <c r="S34" s="73" t="s">
        <v>776</v>
      </c>
      <c r="T34" s="73" t="s">
        <v>152</v>
      </c>
      <c r="U34" s="73" t="s">
        <v>152</v>
      </c>
      <c r="V34" s="73" t="str">
        <f t="shared" si="0"/>
        <v>N/A</v>
      </c>
      <c r="W34" s="74" t="str">
        <f t="shared" si="1"/>
        <v>N/A</v>
      </c>
    </row>
    <row r="35" spans="2:25" ht="21.75" customHeight="1" thickTop="1" thickBot="1" x14ac:dyDescent="0.3">
      <c r="B35" s="53" t="s">
        <v>81</v>
      </c>
      <c r="C35" s="54"/>
      <c r="D35" s="54"/>
      <c r="E35" s="54"/>
      <c r="F35" s="54"/>
      <c r="G35" s="54"/>
      <c r="H35" s="55"/>
      <c r="I35" s="55"/>
      <c r="J35" s="55"/>
      <c r="K35" s="55"/>
      <c r="L35" s="55"/>
      <c r="M35" s="55"/>
      <c r="N35" s="55"/>
      <c r="O35" s="55"/>
      <c r="P35" s="55"/>
      <c r="Q35" s="55"/>
      <c r="R35" s="55"/>
      <c r="S35" s="55"/>
      <c r="T35" s="55"/>
      <c r="U35" s="55"/>
      <c r="V35" s="55"/>
      <c r="W35" s="56"/>
      <c r="X35" s="64"/>
    </row>
    <row r="36" spans="2:25" ht="29.25" customHeight="1" thickTop="1" thickBot="1" x14ac:dyDescent="0.3">
      <c r="B36" s="266" t="s">
        <v>2487</v>
      </c>
      <c r="C36" s="196"/>
      <c r="D36" s="196"/>
      <c r="E36" s="196"/>
      <c r="F36" s="196"/>
      <c r="G36" s="196"/>
      <c r="H36" s="196"/>
      <c r="I36" s="196"/>
      <c r="J36" s="196"/>
      <c r="K36" s="196"/>
      <c r="L36" s="196"/>
      <c r="M36" s="196"/>
      <c r="N36" s="196"/>
      <c r="O36" s="196"/>
      <c r="P36" s="196"/>
      <c r="Q36" s="197"/>
      <c r="R36" s="75" t="s">
        <v>80</v>
      </c>
      <c r="S36" s="179" t="s">
        <v>79</v>
      </c>
      <c r="T36" s="179"/>
      <c r="U36" s="76" t="s">
        <v>78</v>
      </c>
      <c r="V36" s="178" t="s">
        <v>77</v>
      </c>
      <c r="W36" s="270"/>
    </row>
    <row r="37" spans="2:25" ht="30.75" customHeight="1" thickBot="1" x14ac:dyDescent="0.3">
      <c r="B37" s="267"/>
      <c r="C37" s="268"/>
      <c r="D37" s="268"/>
      <c r="E37" s="268"/>
      <c r="F37" s="268"/>
      <c r="G37" s="268"/>
      <c r="H37" s="268"/>
      <c r="I37" s="268"/>
      <c r="J37" s="268"/>
      <c r="K37" s="268"/>
      <c r="L37" s="268"/>
      <c r="M37" s="268"/>
      <c r="N37" s="268"/>
      <c r="O37" s="268"/>
      <c r="P37" s="268"/>
      <c r="Q37" s="269"/>
      <c r="R37" s="77" t="s">
        <v>75</v>
      </c>
      <c r="S37" s="77" t="s">
        <v>75</v>
      </c>
      <c r="T37" s="77" t="s">
        <v>76</v>
      </c>
      <c r="U37" s="77" t="s">
        <v>75</v>
      </c>
      <c r="V37" s="77" t="s">
        <v>74</v>
      </c>
      <c r="W37" s="78" t="s">
        <v>73</v>
      </c>
      <c r="Y37" s="64"/>
    </row>
    <row r="38" spans="2:25" ht="23.25" customHeight="1" thickBot="1" x14ac:dyDescent="0.3">
      <c r="B38" s="271" t="s">
        <v>72</v>
      </c>
      <c r="C38" s="211"/>
      <c r="D38" s="211"/>
      <c r="E38" s="79" t="s">
        <v>774</v>
      </c>
      <c r="F38" s="79"/>
      <c r="G38" s="79"/>
      <c r="H38" s="80"/>
      <c r="I38" s="80"/>
      <c r="J38" s="80"/>
      <c r="K38" s="80"/>
      <c r="L38" s="80"/>
      <c r="M38" s="80"/>
      <c r="N38" s="80"/>
      <c r="O38" s="80"/>
      <c r="P38" s="81"/>
      <c r="Q38" s="81"/>
      <c r="R38" s="82" t="s">
        <v>775</v>
      </c>
      <c r="S38" s="82" t="s">
        <v>71</v>
      </c>
      <c r="T38" s="81"/>
      <c r="U38" s="82" t="s">
        <v>772</v>
      </c>
      <c r="V38" s="81"/>
      <c r="W38" s="83">
        <f t="shared" ref="W38:W55" si="2">+IF(ISERR(U38/R38*100),"N/A",ROUND(U38/R38*100,2))</f>
        <v>69.14</v>
      </c>
    </row>
    <row r="39" spans="2:25" ht="26.25" customHeight="1" x14ac:dyDescent="0.25">
      <c r="B39" s="272" t="s">
        <v>70</v>
      </c>
      <c r="C39" s="273"/>
      <c r="D39" s="273"/>
      <c r="E39" s="84" t="s">
        <v>774</v>
      </c>
      <c r="F39" s="84"/>
      <c r="G39" s="84"/>
      <c r="H39" s="85"/>
      <c r="I39" s="85"/>
      <c r="J39" s="85"/>
      <c r="K39" s="85"/>
      <c r="L39" s="85"/>
      <c r="M39" s="85"/>
      <c r="N39" s="85"/>
      <c r="O39" s="85"/>
      <c r="P39" s="86"/>
      <c r="Q39" s="86"/>
      <c r="R39" s="87" t="s">
        <v>773</v>
      </c>
      <c r="S39" s="87" t="s">
        <v>772</v>
      </c>
      <c r="T39" s="87">
        <f>+IF(ISERR(S39/R39*100),"N/A",ROUND(S39/R39*100,2))</f>
        <v>72.09</v>
      </c>
      <c r="U39" s="87" t="s">
        <v>772</v>
      </c>
      <c r="V39" s="87">
        <f>+IF(ISERR(U39/S39*100),"N/A",ROUND(U39/S39*100,2))</f>
        <v>100</v>
      </c>
      <c r="W39" s="88">
        <f t="shared" si="2"/>
        <v>72.09</v>
      </c>
    </row>
    <row r="40" spans="2:25" s="112" customFormat="1" ht="23.25" customHeight="1" thickBot="1" x14ac:dyDescent="0.3">
      <c r="B40" s="271" t="s">
        <v>72</v>
      </c>
      <c r="C40" s="211"/>
      <c r="D40" s="211"/>
      <c r="E40" s="113" t="s">
        <v>770</v>
      </c>
      <c r="F40" s="113"/>
      <c r="G40" s="113"/>
      <c r="H40" s="80"/>
      <c r="I40" s="80"/>
      <c r="J40" s="80"/>
      <c r="K40" s="80"/>
      <c r="L40" s="80"/>
      <c r="M40" s="80"/>
      <c r="N40" s="80"/>
      <c r="O40" s="80"/>
      <c r="P40" s="81"/>
      <c r="Q40" s="81"/>
      <c r="R40" s="82" t="s">
        <v>771</v>
      </c>
      <c r="S40" s="82" t="s">
        <v>71</v>
      </c>
      <c r="T40" s="81"/>
      <c r="U40" s="82" t="s">
        <v>768</v>
      </c>
      <c r="V40" s="81"/>
      <c r="W40" s="83">
        <f t="shared" ref="W40:W47" si="3">+IF(ISERR(U40/R40*100),"N/A",ROUND(U40/R40*100,2))</f>
        <v>81.55</v>
      </c>
    </row>
    <row r="41" spans="2:25" s="112" customFormat="1" ht="26.25" customHeight="1" x14ac:dyDescent="0.25">
      <c r="B41" s="272" t="s">
        <v>70</v>
      </c>
      <c r="C41" s="273"/>
      <c r="D41" s="273"/>
      <c r="E41" s="114" t="s">
        <v>770</v>
      </c>
      <c r="F41" s="114"/>
      <c r="G41" s="114"/>
      <c r="H41" s="85"/>
      <c r="I41" s="85"/>
      <c r="J41" s="85"/>
      <c r="K41" s="85"/>
      <c r="L41" s="85"/>
      <c r="M41" s="85"/>
      <c r="N41" s="85"/>
      <c r="O41" s="85"/>
      <c r="P41" s="86"/>
      <c r="Q41" s="86"/>
      <c r="R41" s="87" t="s">
        <v>154</v>
      </c>
      <c r="S41" s="87" t="s">
        <v>769</v>
      </c>
      <c r="T41" s="87">
        <f>+IF(ISERR(S41/R41*100),"N/A",ROUND(S41/R41*100,2))</f>
        <v>86.69</v>
      </c>
      <c r="U41" s="87" t="s">
        <v>768</v>
      </c>
      <c r="V41" s="87">
        <f>+IF(ISERR(U41/S41*100),"N/A",ROUND(U41/S41*100,2))</f>
        <v>96.93</v>
      </c>
      <c r="W41" s="88">
        <f t="shared" si="3"/>
        <v>84.03</v>
      </c>
    </row>
    <row r="42" spans="2:25" s="112" customFormat="1" ht="23.25" customHeight="1" thickBot="1" x14ac:dyDescent="0.3">
      <c r="B42" s="271" t="s">
        <v>72</v>
      </c>
      <c r="C42" s="211"/>
      <c r="D42" s="211"/>
      <c r="E42" s="113" t="s">
        <v>766</v>
      </c>
      <c r="F42" s="113"/>
      <c r="G42" s="113"/>
      <c r="H42" s="80"/>
      <c r="I42" s="80"/>
      <c r="J42" s="80"/>
      <c r="K42" s="80"/>
      <c r="L42" s="80"/>
      <c r="M42" s="80"/>
      <c r="N42" s="80"/>
      <c r="O42" s="80"/>
      <c r="P42" s="81"/>
      <c r="Q42" s="81"/>
      <c r="R42" s="82" t="s">
        <v>767</v>
      </c>
      <c r="S42" s="82" t="s">
        <v>71</v>
      </c>
      <c r="T42" s="81"/>
      <c r="U42" s="82" t="s">
        <v>763</v>
      </c>
      <c r="V42" s="81"/>
      <c r="W42" s="83">
        <f t="shared" si="3"/>
        <v>71.849999999999994</v>
      </c>
    </row>
    <row r="43" spans="2:25" s="112" customFormat="1" ht="26.25" customHeight="1" x14ac:dyDescent="0.25">
      <c r="B43" s="272" t="s">
        <v>70</v>
      </c>
      <c r="C43" s="273"/>
      <c r="D43" s="273"/>
      <c r="E43" s="114" t="s">
        <v>766</v>
      </c>
      <c r="F43" s="114"/>
      <c r="G43" s="114"/>
      <c r="H43" s="85"/>
      <c r="I43" s="85"/>
      <c r="J43" s="85"/>
      <c r="K43" s="85"/>
      <c r="L43" s="85"/>
      <c r="M43" s="85"/>
      <c r="N43" s="85"/>
      <c r="O43" s="85"/>
      <c r="P43" s="86"/>
      <c r="Q43" s="86"/>
      <c r="R43" s="87" t="s">
        <v>765</v>
      </c>
      <c r="S43" s="87" t="s">
        <v>764</v>
      </c>
      <c r="T43" s="87">
        <f>+IF(ISERR(S43/R43*100),"N/A",ROUND(S43/R43*100,2))</f>
        <v>77.27</v>
      </c>
      <c r="U43" s="87" t="s">
        <v>763</v>
      </c>
      <c r="V43" s="87">
        <f>+IF(ISERR(U43/S43*100),"N/A",ROUND(U43/S43*100,2))</f>
        <v>96.73</v>
      </c>
      <c r="W43" s="88">
        <f t="shared" si="3"/>
        <v>74.739999999999995</v>
      </c>
    </row>
    <row r="44" spans="2:25" s="112" customFormat="1" ht="23.25" customHeight="1" thickBot="1" x14ac:dyDescent="0.3">
      <c r="B44" s="271" t="s">
        <v>72</v>
      </c>
      <c r="C44" s="211"/>
      <c r="D44" s="211"/>
      <c r="E44" s="113" t="s">
        <v>762</v>
      </c>
      <c r="F44" s="113"/>
      <c r="G44" s="113"/>
      <c r="H44" s="80"/>
      <c r="I44" s="80"/>
      <c r="J44" s="80"/>
      <c r="K44" s="80"/>
      <c r="L44" s="80"/>
      <c r="M44" s="80"/>
      <c r="N44" s="80"/>
      <c r="O44" s="80"/>
      <c r="P44" s="81"/>
      <c r="Q44" s="81"/>
      <c r="R44" s="82" t="s">
        <v>761</v>
      </c>
      <c r="S44" s="82" t="s">
        <v>71</v>
      </c>
      <c r="T44" s="81"/>
      <c r="U44" s="82" t="s">
        <v>760</v>
      </c>
      <c r="V44" s="81"/>
      <c r="W44" s="83">
        <f t="shared" si="3"/>
        <v>52.56</v>
      </c>
    </row>
    <row r="45" spans="2:25" s="112" customFormat="1" ht="26.25" customHeight="1" x14ac:dyDescent="0.25">
      <c r="B45" s="272" t="s">
        <v>70</v>
      </c>
      <c r="C45" s="273"/>
      <c r="D45" s="273"/>
      <c r="E45" s="114" t="s">
        <v>762</v>
      </c>
      <c r="F45" s="114"/>
      <c r="G45" s="114"/>
      <c r="H45" s="85"/>
      <c r="I45" s="85"/>
      <c r="J45" s="85"/>
      <c r="K45" s="85"/>
      <c r="L45" s="85"/>
      <c r="M45" s="85"/>
      <c r="N45" s="85"/>
      <c r="O45" s="85"/>
      <c r="P45" s="86"/>
      <c r="Q45" s="86"/>
      <c r="R45" s="87" t="s">
        <v>761</v>
      </c>
      <c r="S45" s="87" t="s">
        <v>760</v>
      </c>
      <c r="T45" s="87">
        <f>+IF(ISERR(S45/R45*100),"N/A",ROUND(S45/R45*100,2))</f>
        <v>52.56</v>
      </c>
      <c r="U45" s="87" t="s">
        <v>760</v>
      </c>
      <c r="V45" s="87">
        <f>+IF(ISERR(U45/S45*100),"N/A",ROUND(U45/S45*100,2))</f>
        <v>100</v>
      </c>
      <c r="W45" s="88">
        <f t="shared" si="3"/>
        <v>52.56</v>
      </c>
    </row>
    <row r="46" spans="2:25" s="112" customFormat="1" ht="23.25" customHeight="1" thickBot="1" x14ac:dyDescent="0.3">
      <c r="B46" s="271" t="s">
        <v>72</v>
      </c>
      <c r="C46" s="211"/>
      <c r="D46" s="211"/>
      <c r="E46" s="113" t="s">
        <v>759</v>
      </c>
      <c r="F46" s="113"/>
      <c r="G46" s="113"/>
      <c r="H46" s="80"/>
      <c r="I46" s="80"/>
      <c r="J46" s="80"/>
      <c r="K46" s="80"/>
      <c r="L46" s="80"/>
      <c r="M46" s="80"/>
      <c r="N46" s="80"/>
      <c r="O46" s="80"/>
      <c r="P46" s="81"/>
      <c r="Q46" s="81"/>
      <c r="R46" s="82" t="s">
        <v>588</v>
      </c>
      <c r="S46" s="82" t="s">
        <v>71</v>
      </c>
      <c r="T46" s="81"/>
      <c r="U46" s="82" t="s">
        <v>757</v>
      </c>
      <c r="V46" s="81"/>
      <c r="W46" s="83">
        <f t="shared" si="3"/>
        <v>50</v>
      </c>
    </row>
    <row r="47" spans="2:25" s="112" customFormat="1" ht="26.25" customHeight="1" x14ac:dyDescent="0.25">
      <c r="B47" s="272" t="s">
        <v>70</v>
      </c>
      <c r="C47" s="273"/>
      <c r="D47" s="273"/>
      <c r="E47" s="114" t="s">
        <v>759</v>
      </c>
      <c r="F47" s="114"/>
      <c r="G47" s="114"/>
      <c r="H47" s="85"/>
      <c r="I47" s="85"/>
      <c r="J47" s="85"/>
      <c r="K47" s="85"/>
      <c r="L47" s="85"/>
      <c r="M47" s="85"/>
      <c r="N47" s="85"/>
      <c r="O47" s="85"/>
      <c r="P47" s="86"/>
      <c r="Q47" s="86"/>
      <c r="R47" s="87" t="s">
        <v>758</v>
      </c>
      <c r="S47" s="87" t="s">
        <v>757</v>
      </c>
      <c r="T47" s="87">
        <f>+IF(ISERR(S47/R47*100),"N/A",ROUND(S47/R47*100,2))</f>
        <v>31.03</v>
      </c>
      <c r="U47" s="87" t="s">
        <v>757</v>
      </c>
      <c r="V47" s="87">
        <f>+IF(ISERR(U47/S47*100),"N/A",ROUND(U47/S47*100,2))</f>
        <v>100</v>
      </c>
      <c r="W47" s="88">
        <f t="shared" si="3"/>
        <v>31.03</v>
      </c>
    </row>
    <row r="48" spans="2:25" ht="23.25" customHeight="1" thickBot="1" x14ac:dyDescent="0.3">
      <c r="B48" s="271" t="s">
        <v>72</v>
      </c>
      <c r="C48" s="211"/>
      <c r="D48" s="211"/>
      <c r="E48" s="79" t="s">
        <v>2535</v>
      </c>
      <c r="F48" s="79"/>
      <c r="G48" s="79"/>
      <c r="H48" s="80"/>
      <c r="I48" s="80"/>
      <c r="J48" s="80"/>
      <c r="K48" s="80"/>
      <c r="L48" s="80"/>
      <c r="M48" s="80"/>
      <c r="N48" s="80"/>
      <c r="O48" s="80"/>
      <c r="P48" s="81"/>
      <c r="Q48" s="81"/>
      <c r="R48" s="82">
        <v>0</v>
      </c>
      <c r="S48" s="82"/>
      <c r="T48" s="81"/>
      <c r="U48" s="82">
        <v>0</v>
      </c>
      <c r="V48" s="81"/>
      <c r="W48" s="83" t="str">
        <f t="shared" si="2"/>
        <v>N/A</v>
      </c>
    </row>
    <row r="49" spans="2:23" ht="26.25" customHeight="1" x14ac:dyDescent="0.25">
      <c r="B49" s="272" t="s">
        <v>70</v>
      </c>
      <c r="C49" s="273"/>
      <c r="D49" s="273"/>
      <c r="E49" s="84" t="s">
        <v>2535</v>
      </c>
      <c r="F49" s="84"/>
      <c r="G49" s="84"/>
      <c r="H49" s="85"/>
      <c r="I49" s="85"/>
      <c r="J49" s="85"/>
      <c r="K49" s="85"/>
      <c r="L49" s="85"/>
      <c r="M49" s="85"/>
      <c r="N49" s="85"/>
      <c r="O49" s="85"/>
      <c r="P49" s="86"/>
      <c r="Q49" s="86"/>
      <c r="R49" s="87">
        <v>0.29069896999999995</v>
      </c>
      <c r="S49" s="87">
        <v>0</v>
      </c>
      <c r="T49" s="87">
        <f>+IF(ISERR(S49/R49*100),"N/A",ROUND(S49/R49*100,2))</f>
        <v>0</v>
      </c>
      <c r="U49" s="87">
        <v>0</v>
      </c>
      <c r="V49" s="87" t="str">
        <f>+IF(ISERR(U49/S49*100),"N/A",ROUND(U49/S49*100,2))</f>
        <v>N/A</v>
      </c>
      <c r="W49" s="88">
        <f t="shared" si="2"/>
        <v>0</v>
      </c>
    </row>
    <row r="50" spans="2:23" ht="23.25" customHeight="1" thickBot="1" x14ac:dyDescent="0.3">
      <c r="B50" s="271" t="s">
        <v>72</v>
      </c>
      <c r="C50" s="211"/>
      <c r="D50" s="211"/>
      <c r="E50" s="79" t="s">
        <v>880</v>
      </c>
      <c r="F50" s="79"/>
      <c r="G50" s="79"/>
      <c r="H50" s="80"/>
      <c r="I50" s="80"/>
      <c r="J50" s="80"/>
      <c r="K50" s="80"/>
      <c r="L50" s="80"/>
      <c r="M50" s="80"/>
      <c r="N50" s="80"/>
      <c r="O50" s="80"/>
      <c r="P50" s="81"/>
      <c r="Q50" s="81"/>
      <c r="R50" s="82">
        <v>0</v>
      </c>
      <c r="S50" s="82"/>
      <c r="T50" s="81"/>
      <c r="U50" s="82">
        <v>0.30959920000000002</v>
      </c>
      <c r="V50" s="81"/>
      <c r="W50" s="83" t="str">
        <f t="shared" si="2"/>
        <v>N/A</v>
      </c>
    </row>
    <row r="51" spans="2:23" ht="26.25" customHeight="1" x14ac:dyDescent="0.25">
      <c r="B51" s="272" t="s">
        <v>70</v>
      </c>
      <c r="C51" s="273"/>
      <c r="D51" s="273"/>
      <c r="E51" s="84" t="s">
        <v>880</v>
      </c>
      <c r="F51" s="84"/>
      <c r="G51" s="84"/>
      <c r="H51" s="85"/>
      <c r="I51" s="85"/>
      <c r="J51" s="85"/>
      <c r="K51" s="85"/>
      <c r="L51" s="85"/>
      <c r="M51" s="85"/>
      <c r="N51" s="85"/>
      <c r="O51" s="85"/>
      <c r="P51" s="86"/>
      <c r="Q51" s="86"/>
      <c r="R51" s="87">
        <v>0.33839597999999999</v>
      </c>
      <c r="S51" s="87">
        <v>0.32687920000000004</v>
      </c>
      <c r="T51" s="87">
        <f>+IF(ISERR(S51/R51*100),"N/A",ROUND(S51/R51*100,2))</f>
        <v>96.6</v>
      </c>
      <c r="U51" s="87">
        <v>0.30959920000000002</v>
      </c>
      <c r="V51" s="87">
        <f>+IF(ISERR(U51/S51*100),"N/A",ROUND(U51/S51*100,2))</f>
        <v>94.71</v>
      </c>
      <c r="W51" s="88">
        <f t="shared" si="2"/>
        <v>91.49</v>
      </c>
    </row>
    <row r="52" spans="2:23" ht="23.25" customHeight="1" thickBot="1" x14ac:dyDescent="0.3">
      <c r="B52" s="271" t="s">
        <v>72</v>
      </c>
      <c r="C52" s="211"/>
      <c r="D52" s="211"/>
      <c r="E52" s="79" t="s">
        <v>988</v>
      </c>
      <c r="F52" s="79"/>
      <c r="G52" s="79"/>
      <c r="H52" s="80"/>
      <c r="I52" s="80"/>
      <c r="J52" s="80"/>
      <c r="K52" s="80"/>
      <c r="L52" s="80"/>
      <c r="M52" s="80"/>
      <c r="N52" s="80"/>
      <c r="O52" s="80"/>
      <c r="P52" s="81"/>
      <c r="Q52" s="81"/>
      <c r="R52" s="82">
        <v>0</v>
      </c>
      <c r="S52" s="82"/>
      <c r="T52" s="81"/>
      <c r="U52" s="82">
        <v>5.8986040000000003E-2</v>
      </c>
      <c r="V52" s="81"/>
      <c r="W52" s="83" t="str">
        <f t="shared" si="2"/>
        <v>N/A</v>
      </c>
    </row>
    <row r="53" spans="2:23" ht="26.25" customHeight="1" x14ac:dyDescent="0.25">
      <c r="B53" s="272" t="s">
        <v>70</v>
      </c>
      <c r="C53" s="273"/>
      <c r="D53" s="273"/>
      <c r="E53" s="84" t="s">
        <v>988</v>
      </c>
      <c r="F53" s="84"/>
      <c r="G53" s="84"/>
      <c r="H53" s="85"/>
      <c r="I53" s="85"/>
      <c r="J53" s="85"/>
      <c r="K53" s="85"/>
      <c r="L53" s="85"/>
      <c r="M53" s="85"/>
      <c r="N53" s="85"/>
      <c r="O53" s="85"/>
      <c r="P53" s="86"/>
      <c r="Q53" s="86"/>
      <c r="R53" s="87">
        <v>7.3499999999999996E-2</v>
      </c>
      <c r="S53" s="87">
        <v>5.8986040000000003E-2</v>
      </c>
      <c r="T53" s="87">
        <f>+IF(ISERR(S53/R53*100),"N/A",ROUND(S53/R53*100,2))</f>
        <v>80.25</v>
      </c>
      <c r="U53" s="87">
        <v>5.8986040000000003E-2</v>
      </c>
      <c r="V53" s="87">
        <f>+IF(ISERR(U53/S53*100),"N/A",ROUND(U53/S53*100,2))</f>
        <v>100</v>
      </c>
      <c r="W53" s="88">
        <f t="shared" si="2"/>
        <v>80.25</v>
      </c>
    </row>
    <row r="54" spans="2:23" ht="23.25" customHeight="1" thickBot="1" x14ac:dyDescent="0.3">
      <c r="B54" s="271" t="s">
        <v>72</v>
      </c>
      <c r="C54" s="211"/>
      <c r="D54" s="211"/>
      <c r="E54" s="79" t="s">
        <v>2536</v>
      </c>
      <c r="F54" s="79"/>
      <c r="G54" s="79"/>
      <c r="H54" s="80"/>
      <c r="I54" s="80"/>
      <c r="J54" s="80"/>
      <c r="K54" s="80"/>
      <c r="L54" s="80"/>
      <c r="M54" s="80"/>
      <c r="N54" s="80"/>
      <c r="O54" s="80"/>
      <c r="P54" s="81"/>
      <c r="Q54" s="81"/>
      <c r="R54" s="82">
        <v>0</v>
      </c>
      <c r="S54" s="82"/>
      <c r="T54" s="81"/>
      <c r="U54" s="82">
        <v>8.2119220000000007E-2</v>
      </c>
      <c r="V54" s="81"/>
      <c r="W54" s="83" t="str">
        <f t="shared" si="2"/>
        <v>N/A</v>
      </c>
    </row>
    <row r="55" spans="2:23" ht="26.25" customHeight="1" thickBot="1" x14ac:dyDescent="0.3">
      <c r="B55" s="272" t="s">
        <v>70</v>
      </c>
      <c r="C55" s="273"/>
      <c r="D55" s="273"/>
      <c r="E55" s="84" t="s">
        <v>2536</v>
      </c>
      <c r="F55" s="84"/>
      <c r="G55" s="84"/>
      <c r="H55" s="85"/>
      <c r="I55" s="85"/>
      <c r="J55" s="85"/>
      <c r="K55" s="85"/>
      <c r="L55" s="85"/>
      <c r="M55" s="85"/>
      <c r="N55" s="85"/>
      <c r="O55" s="85"/>
      <c r="P55" s="86"/>
      <c r="Q55" s="86"/>
      <c r="R55" s="87">
        <v>8.2119220000000007E-2</v>
      </c>
      <c r="S55" s="87">
        <v>8.2119220000000007E-2</v>
      </c>
      <c r="T55" s="87">
        <f>+IF(ISERR(S55/R55*100),"N/A",ROUND(S55/R55*100,2))</f>
        <v>100</v>
      </c>
      <c r="U55" s="87">
        <v>8.2119220000000007E-2</v>
      </c>
      <c r="V55" s="87">
        <f>+IF(ISERR(U55/S55*100),"N/A",ROUND(U55/S55*100,2))</f>
        <v>100</v>
      </c>
      <c r="W55" s="88">
        <f t="shared" si="2"/>
        <v>100</v>
      </c>
    </row>
    <row r="56" spans="2:23" ht="22.5" customHeight="1" thickTop="1" thickBot="1" x14ac:dyDescent="0.3">
      <c r="B56" s="53" t="s">
        <v>65</v>
      </c>
      <c r="C56" s="54"/>
      <c r="D56" s="54"/>
      <c r="E56" s="54"/>
      <c r="F56" s="54"/>
      <c r="G56" s="54"/>
      <c r="H56" s="55"/>
      <c r="I56" s="55"/>
      <c r="J56" s="55"/>
      <c r="K56" s="55"/>
      <c r="L56" s="55"/>
      <c r="M56" s="55"/>
      <c r="N56" s="55"/>
      <c r="O56" s="55"/>
      <c r="P56" s="55"/>
      <c r="Q56" s="55"/>
      <c r="R56" s="55"/>
      <c r="S56" s="55"/>
      <c r="T56" s="55"/>
      <c r="U56" s="55"/>
      <c r="V56" s="55"/>
      <c r="W56" s="56"/>
    </row>
    <row r="57" spans="2:23" ht="96" customHeight="1" thickTop="1" x14ac:dyDescent="0.25">
      <c r="B57" s="259" t="s">
        <v>2387</v>
      </c>
      <c r="C57" s="202"/>
      <c r="D57" s="202"/>
      <c r="E57" s="202"/>
      <c r="F57" s="202"/>
      <c r="G57" s="202"/>
      <c r="H57" s="202"/>
      <c r="I57" s="202"/>
      <c r="J57" s="202"/>
      <c r="K57" s="202"/>
      <c r="L57" s="202"/>
      <c r="M57" s="202"/>
      <c r="N57" s="202"/>
      <c r="O57" s="202"/>
      <c r="P57" s="202"/>
      <c r="Q57" s="202"/>
      <c r="R57" s="202"/>
      <c r="S57" s="202"/>
      <c r="T57" s="202"/>
      <c r="U57" s="202"/>
      <c r="V57" s="202"/>
      <c r="W57" s="260"/>
    </row>
    <row r="58" spans="2:23" ht="409.5" customHeight="1" thickBot="1" x14ac:dyDescent="0.3">
      <c r="B58" s="261"/>
      <c r="C58" s="205"/>
      <c r="D58" s="205"/>
      <c r="E58" s="205"/>
      <c r="F58" s="205"/>
      <c r="G58" s="205"/>
      <c r="H58" s="205"/>
      <c r="I58" s="205"/>
      <c r="J58" s="205"/>
      <c r="K58" s="205"/>
      <c r="L58" s="205"/>
      <c r="M58" s="205"/>
      <c r="N58" s="205"/>
      <c r="O58" s="205"/>
      <c r="P58" s="205"/>
      <c r="Q58" s="205"/>
      <c r="R58" s="205"/>
      <c r="S58" s="205"/>
      <c r="T58" s="205"/>
      <c r="U58" s="205"/>
      <c r="V58" s="205"/>
      <c r="W58" s="262"/>
    </row>
    <row r="59" spans="2:23" ht="37.5" customHeight="1" thickTop="1" x14ac:dyDescent="0.25">
      <c r="B59" s="259" t="s">
        <v>2388</v>
      </c>
      <c r="C59" s="202"/>
      <c r="D59" s="202"/>
      <c r="E59" s="202"/>
      <c r="F59" s="202"/>
      <c r="G59" s="202"/>
      <c r="H59" s="202"/>
      <c r="I59" s="202"/>
      <c r="J59" s="202"/>
      <c r="K59" s="202"/>
      <c r="L59" s="202"/>
      <c r="M59" s="202"/>
      <c r="N59" s="202"/>
      <c r="O59" s="202"/>
      <c r="P59" s="202"/>
      <c r="Q59" s="202"/>
      <c r="R59" s="202"/>
      <c r="S59" s="202"/>
      <c r="T59" s="202"/>
      <c r="U59" s="202"/>
      <c r="V59" s="202"/>
      <c r="W59" s="260"/>
    </row>
    <row r="60" spans="2:23" ht="352.5" customHeight="1" thickBot="1" x14ac:dyDescent="0.3">
      <c r="B60" s="261"/>
      <c r="C60" s="205"/>
      <c r="D60" s="205"/>
      <c r="E60" s="205"/>
      <c r="F60" s="205"/>
      <c r="G60" s="205"/>
      <c r="H60" s="205"/>
      <c r="I60" s="205"/>
      <c r="J60" s="205"/>
      <c r="K60" s="205"/>
      <c r="L60" s="205"/>
      <c r="M60" s="205"/>
      <c r="N60" s="205"/>
      <c r="O60" s="205"/>
      <c r="P60" s="205"/>
      <c r="Q60" s="205"/>
      <c r="R60" s="205"/>
      <c r="S60" s="205"/>
      <c r="T60" s="205"/>
      <c r="U60" s="205"/>
      <c r="V60" s="205"/>
      <c r="W60" s="262"/>
    </row>
    <row r="61" spans="2:23" ht="37.5" customHeight="1" thickTop="1" x14ac:dyDescent="0.25">
      <c r="B61" s="259" t="s">
        <v>2389</v>
      </c>
      <c r="C61" s="202"/>
      <c r="D61" s="202"/>
      <c r="E61" s="202"/>
      <c r="F61" s="202"/>
      <c r="G61" s="202"/>
      <c r="H61" s="202"/>
      <c r="I61" s="202"/>
      <c r="J61" s="202"/>
      <c r="K61" s="202"/>
      <c r="L61" s="202"/>
      <c r="M61" s="202"/>
      <c r="N61" s="202"/>
      <c r="O61" s="202"/>
      <c r="P61" s="202"/>
      <c r="Q61" s="202"/>
      <c r="R61" s="202"/>
      <c r="S61" s="202"/>
      <c r="T61" s="202"/>
      <c r="U61" s="202"/>
      <c r="V61" s="202"/>
      <c r="W61" s="260"/>
    </row>
    <row r="62" spans="2:23" ht="288.75" customHeight="1" thickBot="1" x14ac:dyDescent="0.3">
      <c r="B62" s="263"/>
      <c r="C62" s="264"/>
      <c r="D62" s="264"/>
      <c r="E62" s="264"/>
      <c r="F62" s="264"/>
      <c r="G62" s="264"/>
      <c r="H62" s="264"/>
      <c r="I62" s="264"/>
      <c r="J62" s="264"/>
      <c r="K62" s="264"/>
      <c r="L62" s="264"/>
      <c r="M62" s="264"/>
      <c r="N62" s="264"/>
      <c r="O62" s="264"/>
      <c r="P62" s="264"/>
      <c r="Q62" s="264"/>
      <c r="R62" s="264"/>
      <c r="S62" s="264"/>
      <c r="T62" s="264"/>
      <c r="U62" s="264"/>
      <c r="V62" s="264"/>
      <c r="W62" s="265"/>
    </row>
  </sheetData>
  <mergeCells count="1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6:Q37"/>
    <mergeCell ref="S36:T36"/>
    <mergeCell ref="V36:W36"/>
    <mergeCell ref="B38:D38"/>
    <mergeCell ref="B39:D39"/>
    <mergeCell ref="B49:D49"/>
    <mergeCell ref="B50:D50"/>
    <mergeCell ref="B59:W60"/>
    <mergeCell ref="B61:W62"/>
    <mergeCell ref="B51:D51"/>
    <mergeCell ref="B52:D52"/>
    <mergeCell ref="B53:D53"/>
    <mergeCell ref="B54:D54"/>
    <mergeCell ref="B55:D55"/>
    <mergeCell ref="B57:W58"/>
    <mergeCell ref="B40:D40"/>
    <mergeCell ref="B41:D41"/>
    <mergeCell ref="B42:D42"/>
    <mergeCell ref="B43:D43"/>
    <mergeCell ref="B44:D44"/>
    <mergeCell ref="B45:D45"/>
    <mergeCell ref="B46:D46"/>
    <mergeCell ref="B47:D47"/>
    <mergeCell ref="B48:D4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55" min="1" max="22" man="1"/>
    <brk id="58"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5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855</v>
      </c>
      <c r="M4" s="159" t="s">
        <v>854</v>
      </c>
      <c r="N4" s="159"/>
      <c r="O4" s="159"/>
      <c r="P4" s="159"/>
      <c r="Q4" s="160"/>
      <c r="R4" s="59"/>
      <c r="S4" s="161" t="s">
        <v>2189</v>
      </c>
      <c r="T4" s="162"/>
      <c r="U4" s="162"/>
      <c r="V4" s="163" t="s">
        <v>853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788</v>
      </c>
      <c r="D6" s="167" t="s">
        <v>804</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779</v>
      </c>
      <c r="D7" s="165" t="s">
        <v>803</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852</v>
      </c>
      <c r="K8" s="65" t="s">
        <v>851</v>
      </c>
      <c r="L8" s="65" t="s">
        <v>850</v>
      </c>
      <c r="M8" s="65" t="s">
        <v>849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25.25" customHeight="1" thickTop="1" thickBot="1" x14ac:dyDescent="0.3">
      <c r="B10" s="66" t="s">
        <v>123</v>
      </c>
      <c r="C10" s="163" t="s">
        <v>848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847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846</v>
      </c>
      <c r="C21" s="190"/>
      <c r="D21" s="190"/>
      <c r="E21" s="190"/>
      <c r="F21" s="190"/>
      <c r="G21" s="190"/>
      <c r="H21" s="190"/>
      <c r="I21" s="190"/>
      <c r="J21" s="190"/>
      <c r="K21" s="190"/>
      <c r="L21" s="190"/>
      <c r="M21" s="191" t="s">
        <v>788</v>
      </c>
      <c r="N21" s="191"/>
      <c r="O21" s="191" t="s">
        <v>76</v>
      </c>
      <c r="P21" s="191"/>
      <c r="Q21" s="191" t="s">
        <v>85</v>
      </c>
      <c r="R21" s="191"/>
      <c r="S21" s="73" t="s">
        <v>845</v>
      </c>
      <c r="T21" s="73" t="s">
        <v>845</v>
      </c>
      <c r="U21" s="73" t="s">
        <v>844</v>
      </c>
      <c r="V21" s="73">
        <f t="shared" ref="V21:V35" si="0">+IF(ISERR(U21/T21*100),"N/A",ROUND(U21/T21*100,2))</f>
        <v>105.75</v>
      </c>
      <c r="W21" s="74">
        <f t="shared" ref="W21:W35" si="1">+IF(ISERR(U21/S21*100),"N/A",ROUND(U21/S21*100,2))</f>
        <v>105.75</v>
      </c>
    </row>
    <row r="22" spans="2:27" ht="56.25" customHeight="1" x14ac:dyDescent="0.25">
      <c r="B22" s="279" t="s">
        <v>843</v>
      </c>
      <c r="C22" s="190"/>
      <c r="D22" s="190"/>
      <c r="E22" s="190"/>
      <c r="F22" s="190"/>
      <c r="G22" s="190"/>
      <c r="H22" s="190"/>
      <c r="I22" s="190"/>
      <c r="J22" s="190"/>
      <c r="K22" s="190"/>
      <c r="L22" s="190"/>
      <c r="M22" s="191" t="s">
        <v>788</v>
      </c>
      <c r="N22" s="191"/>
      <c r="O22" s="191" t="s">
        <v>76</v>
      </c>
      <c r="P22" s="191"/>
      <c r="Q22" s="191" t="s">
        <v>85</v>
      </c>
      <c r="R22" s="191"/>
      <c r="S22" s="73" t="s">
        <v>842</v>
      </c>
      <c r="T22" s="73" t="s">
        <v>841</v>
      </c>
      <c r="U22" s="73" t="s">
        <v>840</v>
      </c>
      <c r="V22" s="73">
        <f t="shared" si="0"/>
        <v>83.47</v>
      </c>
      <c r="W22" s="74">
        <f t="shared" si="1"/>
        <v>68.94</v>
      </c>
    </row>
    <row r="23" spans="2:27" ht="56.25" customHeight="1" x14ac:dyDescent="0.25">
      <c r="B23" s="279" t="s">
        <v>839</v>
      </c>
      <c r="C23" s="190"/>
      <c r="D23" s="190"/>
      <c r="E23" s="190"/>
      <c r="F23" s="190"/>
      <c r="G23" s="190"/>
      <c r="H23" s="190"/>
      <c r="I23" s="190"/>
      <c r="J23" s="190"/>
      <c r="K23" s="190"/>
      <c r="L23" s="190"/>
      <c r="M23" s="191" t="s">
        <v>788</v>
      </c>
      <c r="N23" s="191"/>
      <c r="O23" s="191" t="s">
        <v>76</v>
      </c>
      <c r="P23" s="191"/>
      <c r="Q23" s="191" t="s">
        <v>85</v>
      </c>
      <c r="R23" s="191"/>
      <c r="S23" s="73" t="s">
        <v>838</v>
      </c>
      <c r="T23" s="73" t="s">
        <v>837</v>
      </c>
      <c r="U23" s="73" t="s">
        <v>836</v>
      </c>
      <c r="V23" s="73">
        <f t="shared" si="0"/>
        <v>84.56</v>
      </c>
      <c r="W23" s="74">
        <f t="shared" si="1"/>
        <v>81.489999999999995</v>
      </c>
    </row>
    <row r="24" spans="2:27" ht="56.25" customHeight="1" x14ac:dyDescent="0.25">
      <c r="B24" s="279" t="s">
        <v>835</v>
      </c>
      <c r="C24" s="190"/>
      <c r="D24" s="190"/>
      <c r="E24" s="190"/>
      <c r="F24" s="190"/>
      <c r="G24" s="190"/>
      <c r="H24" s="190"/>
      <c r="I24" s="190"/>
      <c r="J24" s="190"/>
      <c r="K24" s="190"/>
      <c r="L24" s="190"/>
      <c r="M24" s="191" t="s">
        <v>779</v>
      </c>
      <c r="N24" s="191"/>
      <c r="O24" s="191" t="s">
        <v>76</v>
      </c>
      <c r="P24" s="191"/>
      <c r="Q24" s="191" t="s">
        <v>85</v>
      </c>
      <c r="R24" s="191"/>
      <c r="S24" s="73" t="s">
        <v>84</v>
      </c>
      <c r="T24" s="73" t="s">
        <v>834</v>
      </c>
      <c r="U24" s="73" t="s">
        <v>146</v>
      </c>
      <c r="V24" s="73">
        <f t="shared" si="0"/>
        <v>84.34</v>
      </c>
      <c r="W24" s="74">
        <f t="shared" si="1"/>
        <v>70</v>
      </c>
    </row>
    <row r="25" spans="2:27" ht="56.25" customHeight="1" x14ac:dyDescent="0.25">
      <c r="B25" s="279" t="s">
        <v>833</v>
      </c>
      <c r="C25" s="190"/>
      <c r="D25" s="190"/>
      <c r="E25" s="190"/>
      <c r="F25" s="190"/>
      <c r="G25" s="190"/>
      <c r="H25" s="190"/>
      <c r="I25" s="190"/>
      <c r="J25" s="190"/>
      <c r="K25" s="190"/>
      <c r="L25" s="190"/>
      <c r="M25" s="191" t="s">
        <v>779</v>
      </c>
      <c r="N25" s="191"/>
      <c r="O25" s="191" t="s">
        <v>76</v>
      </c>
      <c r="P25" s="191"/>
      <c r="Q25" s="191" t="s">
        <v>73</v>
      </c>
      <c r="R25" s="191"/>
      <c r="S25" s="73" t="s">
        <v>146</v>
      </c>
      <c r="T25" s="73" t="s">
        <v>152</v>
      </c>
      <c r="U25" s="73" t="s">
        <v>152</v>
      </c>
      <c r="V25" s="73" t="str">
        <f t="shared" si="0"/>
        <v>N/A</v>
      </c>
      <c r="W25" s="74" t="str">
        <f t="shared" si="1"/>
        <v>N/A</v>
      </c>
    </row>
    <row r="26" spans="2:27" ht="56.25" customHeight="1" x14ac:dyDescent="0.25">
      <c r="B26" s="279" t="s">
        <v>832</v>
      </c>
      <c r="C26" s="190"/>
      <c r="D26" s="190"/>
      <c r="E26" s="190"/>
      <c r="F26" s="190"/>
      <c r="G26" s="190"/>
      <c r="H26" s="190"/>
      <c r="I26" s="190"/>
      <c r="J26" s="190"/>
      <c r="K26" s="190"/>
      <c r="L26" s="190"/>
      <c r="M26" s="191" t="s">
        <v>779</v>
      </c>
      <c r="N26" s="191"/>
      <c r="O26" s="191" t="s">
        <v>76</v>
      </c>
      <c r="P26" s="191"/>
      <c r="Q26" s="191" t="s">
        <v>73</v>
      </c>
      <c r="R26" s="191"/>
      <c r="S26" s="73" t="s">
        <v>369</v>
      </c>
      <c r="T26" s="73" t="s">
        <v>152</v>
      </c>
      <c r="U26" s="73" t="s">
        <v>152</v>
      </c>
      <c r="V26" s="73" t="str">
        <f t="shared" si="0"/>
        <v>N/A</v>
      </c>
      <c r="W26" s="74" t="str">
        <f t="shared" si="1"/>
        <v>N/A</v>
      </c>
    </row>
    <row r="27" spans="2:27" ht="56.25" customHeight="1" x14ac:dyDescent="0.25">
      <c r="B27" s="279" t="s">
        <v>831</v>
      </c>
      <c r="C27" s="190"/>
      <c r="D27" s="190"/>
      <c r="E27" s="190"/>
      <c r="F27" s="190"/>
      <c r="G27" s="190"/>
      <c r="H27" s="190"/>
      <c r="I27" s="190"/>
      <c r="J27" s="190"/>
      <c r="K27" s="190"/>
      <c r="L27" s="190"/>
      <c r="M27" s="191" t="s">
        <v>779</v>
      </c>
      <c r="N27" s="191"/>
      <c r="O27" s="191" t="s">
        <v>76</v>
      </c>
      <c r="P27" s="191"/>
      <c r="Q27" s="191" t="s">
        <v>85</v>
      </c>
      <c r="R27" s="191"/>
      <c r="S27" s="73" t="s">
        <v>84</v>
      </c>
      <c r="T27" s="73" t="s">
        <v>793</v>
      </c>
      <c r="U27" s="73" t="s">
        <v>793</v>
      </c>
      <c r="V27" s="73">
        <f t="shared" si="0"/>
        <v>100</v>
      </c>
      <c r="W27" s="74">
        <f t="shared" si="1"/>
        <v>67</v>
      </c>
    </row>
    <row r="28" spans="2:27" ht="56.25" customHeight="1" x14ac:dyDescent="0.25">
      <c r="B28" s="279" t="s">
        <v>830</v>
      </c>
      <c r="C28" s="190"/>
      <c r="D28" s="190"/>
      <c r="E28" s="190"/>
      <c r="F28" s="190"/>
      <c r="G28" s="190"/>
      <c r="H28" s="190"/>
      <c r="I28" s="190"/>
      <c r="J28" s="190"/>
      <c r="K28" s="190"/>
      <c r="L28" s="190"/>
      <c r="M28" s="191" t="s">
        <v>779</v>
      </c>
      <c r="N28" s="191"/>
      <c r="O28" s="191" t="s">
        <v>76</v>
      </c>
      <c r="P28" s="191"/>
      <c r="Q28" s="191" t="s">
        <v>85</v>
      </c>
      <c r="R28" s="191"/>
      <c r="S28" s="73" t="s">
        <v>84</v>
      </c>
      <c r="T28" s="73" t="s">
        <v>793</v>
      </c>
      <c r="U28" s="73" t="s">
        <v>793</v>
      </c>
      <c r="V28" s="73">
        <f t="shared" si="0"/>
        <v>100</v>
      </c>
      <c r="W28" s="74">
        <f t="shared" si="1"/>
        <v>67</v>
      </c>
    </row>
    <row r="29" spans="2:27" ht="56.25" customHeight="1" x14ac:dyDescent="0.25">
      <c r="B29" s="279" t="s">
        <v>829</v>
      </c>
      <c r="C29" s="190"/>
      <c r="D29" s="190"/>
      <c r="E29" s="190"/>
      <c r="F29" s="190"/>
      <c r="G29" s="190"/>
      <c r="H29" s="190"/>
      <c r="I29" s="190"/>
      <c r="J29" s="190"/>
      <c r="K29" s="190"/>
      <c r="L29" s="190"/>
      <c r="M29" s="191" t="s">
        <v>779</v>
      </c>
      <c r="N29" s="191"/>
      <c r="O29" s="191" t="s">
        <v>76</v>
      </c>
      <c r="P29" s="191"/>
      <c r="Q29" s="191" t="s">
        <v>85</v>
      </c>
      <c r="R29" s="191"/>
      <c r="S29" s="73" t="s">
        <v>146</v>
      </c>
      <c r="T29" s="73" t="s">
        <v>242</v>
      </c>
      <c r="U29" s="73" t="s">
        <v>828</v>
      </c>
      <c r="V29" s="73">
        <f t="shared" si="0"/>
        <v>105.8</v>
      </c>
      <c r="W29" s="74">
        <f t="shared" si="1"/>
        <v>104.29</v>
      </c>
    </row>
    <row r="30" spans="2:27" ht="56.25" customHeight="1" x14ac:dyDescent="0.25">
      <c r="B30" s="279" t="s">
        <v>827</v>
      </c>
      <c r="C30" s="190"/>
      <c r="D30" s="190"/>
      <c r="E30" s="190"/>
      <c r="F30" s="190"/>
      <c r="G30" s="190"/>
      <c r="H30" s="190"/>
      <c r="I30" s="190"/>
      <c r="J30" s="190"/>
      <c r="K30" s="190"/>
      <c r="L30" s="190"/>
      <c r="M30" s="191" t="s">
        <v>779</v>
      </c>
      <c r="N30" s="191"/>
      <c r="O30" s="191" t="s">
        <v>76</v>
      </c>
      <c r="P30" s="191"/>
      <c r="Q30" s="191" t="s">
        <v>85</v>
      </c>
      <c r="R30" s="191"/>
      <c r="S30" s="73" t="s">
        <v>321</v>
      </c>
      <c r="T30" s="73" t="s">
        <v>321</v>
      </c>
      <c r="U30" s="73" t="s">
        <v>295</v>
      </c>
      <c r="V30" s="73">
        <f t="shared" si="0"/>
        <v>108.33</v>
      </c>
      <c r="W30" s="74">
        <f t="shared" si="1"/>
        <v>108.33</v>
      </c>
    </row>
    <row r="31" spans="2:27" ht="56.25" customHeight="1" x14ac:dyDescent="0.25">
      <c r="B31" s="279" t="s">
        <v>826</v>
      </c>
      <c r="C31" s="190"/>
      <c r="D31" s="190"/>
      <c r="E31" s="190"/>
      <c r="F31" s="190"/>
      <c r="G31" s="190"/>
      <c r="H31" s="190"/>
      <c r="I31" s="190"/>
      <c r="J31" s="190"/>
      <c r="K31" s="190"/>
      <c r="L31" s="190"/>
      <c r="M31" s="191" t="s">
        <v>779</v>
      </c>
      <c r="N31" s="191"/>
      <c r="O31" s="191" t="s">
        <v>76</v>
      </c>
      <c r="P31" s="191"/>
      <c r="Q31" s="191" t="s">
        <v>73</v>
      </c>
      <c r="R31" s="191"/>
      <c r="S31" s="73" t="s">
        <v>84</v>
      </c>
      <c r="T31" s="73" t="s">
        <v>152</v>
      </c>
      <c r="U31" s="73" t="s">
        <v>152</v>
      </c>
      <c r="V31" s="73" t="str">
        <f t="shared" si="0"/>
        <v>N/A</v>
      </c>
      <c r="W31" s="74" t="str">
        <f t="shared" si="1"/>
        <v>N/A</v>
      </c>
    </row>
    <row r="32" spans="2:27" ht="56.25" customHeight="1" x14ac:dyDescent="0.25">
      <c r="B32" s="279" t="s">
        <v>825</v>
      </c>
      <c r="C32" s="190"/>
      <c r="D32" s="190"/>
      <c r="E32" s="190"/>
      <c r="F32" s="190"/>
      <c r="G32" s="190"/>
      <c r="H32" s="190"/>
      <c r="I32" s="190"/>
      <c r="J32" s="190"/>
      <c r="K32" s="190"/>
      <c r="L32" s="190"/>
      <c r="M32" s="191" t="s">
        <v>779</v>
      </c>
      <c r="N32" s="191"/>
      <c r="O32" s="191" t="s">
        <v>76</v>
      </c>
      <c r="P32" s="191"/>
      <c r="Q32" s="191" t="s">
        <v>85</v>
      </c>
      <c r="R32" s="191"/>
      <c r="S32" s="73" t="s">
        <v>84</v>
      </c>
      <c r="T32" s="73" t="s">
        <v>793</v>
      </c>
      <c r="U32" s="73" t="s">
        <v>793</v>
      </c>
      <c r="V32" s="73">
        <f t="shared" si="0"/>
        <v>100</v>
      </c>
      <c r="W32" s="74">
        <f t="shared" si="1"/>
        <v>67</v>
      </c>
    </row>
    <row r="33" spans="2:25" ht="56.25" customHeight="1" x14ac:dyDescent="0.25">
      <c r="B33" s="279" t="s">
        <v>824</v>
      </c>
      <c r="C33" s="190"/>
      <c r="D33" s="190"/>
      <c r="E33" s="190"/>
      <c r="F33" s="190"/>
      <c r="G33" s="190"/>
      <c r="H33" s="190"/>
      <c r="I33" s="190"/>
      <c r="J33" s="190"/>
      <c r="K33" s="190"/>
      <c r="L33" s="190"/>
      <c r="M33" s="191" t="s">
        <v>779</v>
      </c>
      <c r="N33" s="191"/>
      <c r="O33" s="191" t="s">
        <v>76</v>
      </c>
      <c r="P33" s="191"/>
      <c r="Q33" s="191" t="s">
        <v>73</v>
      </c>
      <c r="R33" s="191"/>
      <c r="S33" s="73" t="s">
        <v>84</v>
      </c>
      <c r="T33" s="73" t="s">
        <v>152</v>
      </c>
      <c r="U33" s="73" t="s">
        <v>152</v>
      </c>
      <c r="V33" s="73" t="str">
        <f t="shared" si="0"/>
        <v>N/A</v>
      </c>
      <c r="W33" s="74" t="str">
        <f t="shared" si="1"/>
        <v>N/A</v>
      </c>
    </row>
    <row r="34" spans="2:25" ht="56.25" customHeight="1" x14ac:dyDescent="0.25">
      <c r="B34" s="279" t="s">
        <v>823</v>
      </c>
      <c r="C34" s="190"/>
      <c r="D34" s="190"/>
      <c r="E34" s="190"/>
      <c r="F34" s="190"/>
      <c r="G34" s="190"/>
      <c r="H34" s="190"/>
      <c r="I34" s="190"/>
      <c r="J34" s="190"/>
      <c r="K34" s="190"/>
      <c r="L34" s="190"/>
      <c r="M34" s="191" t="s">
        <v>779</v>
      </c>
      <c r="N34" s="191"/>
      <c r="O34" s="191" t="s">
        <v>76</v>
      </c>
      <c r="P34" s="191"/>
      <c r="Q34" s="191" t="s">
        <v>85</v>
      </c>
      <c r="R34" s="191"/>
      <c r="S34" s="73" t="s">
        <v>84</v>
      </c>
      <c r="T34" s="73" t="s">
        <v>793</v>
      </c>
      <c r="U34" s="73" t="s">
        <v>793</v>
      </c>
      <c r="V34" s="73">
        <f t="shared" si="0"/>
        <v>100</v>
      </c>
      <c r="W34" s="74">
        <f t="shared" si="1"/>
        <v>67</v>
      </c>
    </row>
    <row r="35" spans="2:25" ht="56.25" customHeight="1" thickBot="1" x14ac:dyDescent="0.3">
      <c r="B35" s="279" t="s">
        <v>822</v>
      </c>
      <c r="C35" s="190"/>
      <c r="D35" s="190"/>
      <c r="E35" s="190"/>
      <c r="F35" s="190"/>
      <c r="G35" s="190"/>
      <c r="H35" s="190"/>
      <c r="I35" s="190"/>
      <c r="J35" s="190"/>
      <c r="K35" s="190"/>
      <c r="L35" s="190"/>
      <c r="M35" s="191" t="s">
        <v>779</v>
      </c>
      <c r="N35" s="191"/>
      <c r="O35" s="191" t="s">
        <v>76</v>
      </c>
      <c r="P35" s="191"/>
      <c r="Q35" s="191" t="s">
        <v>73</v>
      </c>
      <c r="R35" s="191"/>
      <c r="S35" s="73" t="s">
        <v>84</v>
      </c>
      <c r="T35" s="73" t="s">
        <v>152</v>
      </c>
      <c r="U35" s="73" t="s">
        <v>152</v>
      </c>
      <c r="V35" s="73" t="str">
        <f t="shared" si="0"/>
        <v>N/A</v>
      </c>
      <c r="W35" s="74" t="str">
        <f t="shared" si="1"/>
        <v>N/A</v>
      </c>
    </row>
    <row r="36" spans="2:25" ht="21.75" customHeight="1" thickTop="1" thickBot="1" x14ac:dyDescent="0.3">
      <c r="B36" s="53" t="s">
        <v>81</v>
      </c>
      <c r="C36" s="54"/>
      <c r="D36" s="54"/>
      <c r="E36" s="54"/>
      <c r="F36" s="54"/>
      <c r="G36" s="54"/>
      <c r="H36" s="55"/>
      <c r="I36" s="55"/>
      <c r="J36" s="55"/>
      <c r="K36" s="55"/>
      <c r="L36" s="55"/>
      <c r="M36" s="55"/>
      <c r="N36" s="55"/>
      <c r="O36" s="55"/>
      <c r="P36" s="55"/>
      <c r="Q36" s="55"/>
      <c r="R36" s="55"/>
      <c r="S36" s="55"/>
      <c r="T36" s="55"/>
      <c r="U36" s="55"/>
      <c r="V36" s="55"/>
      <c r="W36" s="56"/>
      <c r="X36" s="64"/>
    </row>
    <row r="37" spans="2:25" ht="29.25" customHeight="1" thickTop="1" thickBot="1" x14ac:dyDescent="0.3">
      <c r="B37" s="266" t="s">
        <v>2487</v>
      </c>
      <c r="C37" s="196"/>
      <c r="D37" s="196"/>
      <c r="E37" s="196"/>
      <c r="F37" s="196"/>
      <c r="G37" s="196"/>
      <c r="H37" s="196"/>
      <c r="I37" s="196"/>
      <c r="J37" s="196"/>
      <c r="K37" s="196"/>
      <c r="L37" s="196"/>
      <c r="M37" s="196"/>
      <c r="N37" s="196"/>
      <c r="O37" s="196"/>
      <c r="P37" s="196"/>
      <c r="Q37" s="197"/>
      <c r="R37" s="75" t="s">
        <v>80</v>
      </c>
      <c r="S37" s="179" t="s">
        <v>79</v>
      </c>
      <c r="T37" s="179"/>
      <c r="U37" s="76" t="s">
        <v>78</v>
      </c>
      <c r="V37" s="178" t="s">
        <v>77</v>
      </c>
      <c r="W37" s="270"/>
    </row>
    <row r="38" spans="2:25" ht="30.75" customHeight="1" thickBot="1" x14ac:dyDescent="0.3">
      <c r="B38" s="267"/>
      <c r="C38" s="268"/>
      <c r="D38" s="268"/>
      <c r="E38" s="268"/>
      <c r="F38" s="268"/>
      <c r="G38" s="268"/>
      <c r="H38" s="268"/>
      <c r="I38" s="268"/>
      <c r="J38" s="268"/>
      <c r="K38" s="268"/>
      <c r="L38" s="268"/>
      <c r="M38" s="268"/>
      <c r="N38" s="268"/>
      <c r="O38" s="268"/>
      <c r="P38" s="268"/>
      <c r="Q38" s="269"/>
      <c r="R38" s="77" t="s">
        <v>75</v>
      </c>
      <c r="S38" s="77" t="s">
        <v>75</v>
      </c>
      <c r="T38" s="77" t="s">
        <v>76</v>
      </c>
      <c r="U38" s="77" t="s">
        <v>75</v>
      </c>
      <c r="V38" s="77" t="s">
        <v>74</v>
      </c>
      <c r="W38" s="78" t="s">
        <v>73</v>
      </c>
      <c r="Y38" s="64"/>
    </row>
    <row r="39" spans="2:25" ht="23.25" customHeight="1" thickBot="1" x14ac:dyDescent="0.3">
      <c r="B39" s="271" t="s">
        <v>72</v>
      </c>
      <c r="C39" s="211"/>
      <c r="D39" s="211"/>
      <c r="E39" s="79" t="s">
        <v>766</v>
      </c>
      <c r="F39" s="79"/>
      <c r="G39" s="79"/>
      <c r="H39" s="80"/>
      <c r="I39" s="80"/>
      <c r="J39" s="80"/>
      <c r="K39" s="80"/>
      <c r="L39" s="80"/>
      <c r="M39" s="80"/>
      <c r="N39" s="80"/>
      <c r="O39" s="80"/>
      <c r="P39" s="81"/>
      <c r="Q39" s="81"/>
      <c r="R39" s="82" t="s">
        <v>821</v>
      </c>
      <c r="S39" s="82" t="s">
        <v>71</v>
      </c>
      <c r="T39" s="81"/>
      <c r="U39" s="82" t="s">
        <v>818</v>
      </c>
      <c r="V39" s="81"/>
      <c r="W39" s="83">
        <f t="shared" ref="W39:W48" si="2">+IF(ISERR(U39/R39*100),"N/A",ROUND(U39/R39*100,2))</f>
        <v>60.53</v>
      </c>
    </row>
    <row r="40" spans="2:25" ht="26.25" customHeight="1" x14ac:dyDescent="0.25">
      <c r="B40" s="272" t="s">
        <v>70</v>
      </c>
      <c r="C40" s="273"/>
      <c r="D40" s="273"/>
      <c r="E40" s="84" t="s">
        <v>766</v>
      </c>
      <c r="F40" s="84"/>
      <c r="G40" s="84"/>
      <c r="H40" s="85"/>
      <c r="I40" s="85"/>
      <c r="J40" s="85"/>
      <c r="K40" s="85"/>
      <c r="L40" s="85"/>
      <c r="M40" s="85"/>
      <c r="N40" s="85"/>
      <c r="O40" s="85"/>
      <c r="P40" s="86"/>
      <c r="Q40" s="86"/>
      <c r="R40" s="87" t="s">
        <v>820</v>
      </c>
      <c r="S40" s="87" t="s">
        <v>819</v>
      </c>
      <c r="T40" s="87">
        <f>+IF(ISERR(S40/R40*100),"N/A",ROUND(S40/R40*100,2))</f>
        <v>65.48</v>
      </c>
      <c r="U40" s="87" t="s">
        <v>818</v>
      </c>
      <c r="V40" s="87">
        <f>+IF(ISERR(U40/S40*100),"N/A",ROUND(U40/S40*100,2))</f>
        <v>99.98</v>
      </c>
      <c r="W40" s="88">
        <f t="shared" si="2"/>
        <v>65.47</v>
      </c>
    </row>
    <row r="41" spans="2:25" ht="23.25" customHeight="1" thickBot="1" x14ac:dyDescent="0.3">
      <c r="B41" s="271" t="s">
        <v>72</v>
      </c>
      <c r="C41" s="211"/>
      <c r="D41" s="211"/>
      <c r="E41" s="79" t="s">
        <v>762</v>
      </c>
      <c r="F41" s="79"/>
      <c r="G41" s="79"/>
      <c r="H41" s="80"/>
      <c r="I41" s="80"/>
      <c r="J41" s="80"/>
      <c r="K41" s="80"/>
      <c r="L41" s="80"/>
      <c r="M41" s="80"/>
      <c r="N41" s="80"/>
      <c r="O41" s="80"/>
      <c r="P41" s="81"/>
      <c r="Q41" s="81"/>
      <c r="R41" s="82" t="s">
        <v>817</v>
      </c>
      <c r="S41" s="82" t="s">
        <v>71</v>
      </c>
      <c r="T41" s="81"/>
      <c r="U41" s="82" t="s">
        <v>815</v>
      </c>
      <c r="V41" s="81"/>
      <c r="W41" s="83">
        <f t="shared" si="2"/>
        <v>66.66</v>
      </c>
    </row>
    <row r="42" spans="2:25" ht="26.25" customHeight="1" x14ac:dyDescent="0.25">
      <c r="B42" s="272" t="s">
        <v>70</v>
      </c>
      <c r="C42" s="273"/>
      <c r="D42" s="273"/>
      <c r="E42" s="84" t="s">
        <v>762</v>
      </c>
      <c r="F42" s="84"/>
      <c r="G42" s="84"/>
      <c r="H42" s="85"/>
      <c r="I42" s="85"/>
      <c r="J42" s="85"/>
      <c r="K42" s="85"/>
      <c r="L42" s="85"/>
      <c r="M42" s="85"/>
      <c r="N42" s="85"/>
      <c r="O42" s="85"/>
      <c r="P42" s="86"/>
      <c r="Q42" s="86"/>
      <c r="R42" s="87" t="s">
        <v>816</v>
      </c>
      <c r="S42" s="87" t="s">
        <v>815</v>
      </c>
      <c r="T42" s="87">
        <f>+IF(ISERR(S42/R42*100),"N/A",ROUND(S42/R42*100,2))</f>
        <v>66.430000000000007</v>
      </c>
      <c r="U42" s="87" t="s">
        <v>815</v>
      </c>
      <c r="V42" s="87">
        <f>+IF(ISERR(U42/S42*100),"N/A",ROUND(U42/S42*100,2))</f>
        <v>100</v>
      </c>
      <c r="W42" s="88">
        <f t="shared" si="2"/>
        <v>66.430000000000007</v>
      </c>
    </row>
    <row r="43" spans="2:25" s="112" customFormat="1" ht="23.25" customHeight="1" thickBot="1" x14ac:dyDescent="0.3">
      <c r="B43" s="271" t="s">
        <v>72</v>
      </c>
      <c r="C43" s="211"/>
      <c r="D43" s="211"/>
      <c r="E43" s="113" t="s">
        <v>1737</v>
      </c>
      <c r="F43" s="113"/>
      <c r="G43" s="113"/>
      <c r="H43" s="80"/>
      <c r="I43" s="80"/>
      <c r="J43" s="80"/>
      <c r="K43" s="80"/>
      <c r="L43" s="80"/>
      <c r="M43" s="80"/>
      <c r="N43" s="80"/>
      <c r="O43" s="80"/>
      <c r="P43" s="81"/>
      <c r="Q43" s="81"/>
      <c r="R43" s="82">
        <v>0</v>
      </c>
      <c r="S43" s="82"/>
      <c r="T43" s="81"/>
      <c r="U43" s="82">
        <v>0</v>
      </c>
      <c r="V43" s="81"/>
      <c r="W43" s="83" t="str">
        <f t="shared" si="2"/>
        <v>N/A</v>
      </c>
    </row>
    <row r="44" spans="2:25" s="112" customFormat="1" ht="26.25" customHeight="1" x14ac:dyDescent="0.25">
      <c r="B44" s="272" t="s">
        <v>70</v>
      </c>
      <c r="C44" s="273"/>
      <c r="D44" s="273"/>
      <c r="E44" s="114" t="s">
        <v>1737</v>
      </c>
      <c r="F44" s="114"/>
      <c r="G44" s="114"/>
      <c r="H44" s="85"/>
      <c r="I44" s="85"/>
      <c r="J44" s="85"/>
      <c r="K44" s="85"/>
      <c r="L44" s="85"/>
      <c r="M44" s="85"/>
      <c r="N44" s="85"/>
      <c r="O44" s="85"/>
      <c r="P44" s="86"/>
      <c r="Q44" s="86"/>
      <c r="R44" s="87">
        <v>5.1310106600000003</v>
      </c>
      <c r="S44" s="87">
        <v>1.62220319</v>
      </c>
      <c r="T44" s="87">
        <f>+IF(ISERR(S44/R44*100),"N/A",ROUND(S44/R44*100,2))</f>
        <v>31.62</v>
      </c>
      <c r="U44" s="87">
        <v>0</v>
      </c>
      <c r="V44" s="87">
        <f>+IF(ISERR(U44/S44*100),"N/A",ROUND(U44/S44*100,2))</f>
        <v>0</v>
      </c>
      <c r="W44" s="88">
        <f t="shared" si="2"/>
        <v>0</v>
      </c>
    </row>
    <row r="45" spans="2:25" s="112" customFormat="1" ht="23.25" customHeight="1" thickBot="1" x14ac:dyDescent="0.3">
      <c r="B45" s="271" t="s">
        <v>72</v>
      </c>
      <c r="C45" s="211"/>
      <c r="D45" s="211"/>
      <c r="E45" s="113" t="s">
        <v>988</v>
      </c>
      <c r="F45" s="113"/>
      <c r="G45" s="113"/>
      <c r="H45" s="80"/>
      <c r="I45" s="80"/>
      <c r="J45" s="80"/>
      <c r="K45" s="80"/>
      <c r="L45" s="80"/>
      <c r="M45" s="80"/>
      <c r="N45" s="80"/>
      <c r="O45" s="80"/>
      <c r="P45" s="81"/>
      <c r="Q45" s="81"/>
      <c r="R45" s="82">
        <v>0</v>
      </c>
      <c r="S45" s="82"/>
      <c r="T45" s="81"/>
      <c r="U45" s="82">
        <v>0.92625818999999998</v>
      </c>
      <c r="V45" s="81"/>
      <c r="W45" s="83" t="str">
        <f t="shared" si="2"/>
        <v>N/A</v>
      </c>
    </row>
    <row r="46" spans="2:25" s="112" customFormat="1" ht="26.25" customHeight="1" x14ac:dyDescent="0.25">
      <c r="B46" s="272" t="s">
        <v>70</v>
      </c>
      <c r="C46" s="273"/>
      <c r="D46" s="273"/>
      <c r="E46" s="114" t="s">
        <v>988</v>
      </c>
      <c r="F46" s="114"/>
      <c r="G46" s="114"/>
      <c r="H46" s="85"/>
      <c r="I46" s="85"/>
      <c r="J46" s="85"/>
      <c r="K46" s="85"/>
      <c r="L46" s="85"/>
      <c r="M46" s="85"/>
      <c r="N46" s="85"/>
      <c r="O46" s="85"/>
      <c r="P46" s="86"/>
      <c r="Q46" s="86"/>
      <c r="R46" s="87">
        <v>0.92625818999999998</v>
      </c>
      <c r="S46" s="87">
        <v>0.92625818999999998</v>
      </c>
      <c r="T46" s="87">
        <f>+IF(ISERR(S46/R46*100),"N/A",ROUND(S46/R46*100,2))</f>
        <v>100</v>
      </c>
      <c r="U46" s="87">
        <v>0.92625818999999998</v>
      </c>
      <c r="V46" s="87">
        <f>+IF(ISERR(U46/S46*100),"N/A",ROUND(U46/S46*100,2))</f>
        <v>100</v>
      </c>
      <c r="W46" s="88">
        <f t="shared" si="2"/>
        <v>100</v>
      </c>
    </row>
    <row r="47" spans="2:25" s="112" customFormat="1" ht="23.25" customHeight="1" thickBot="1" x14ac:dyDescent="0.3">
      <c r="B47" s="271" t="s">
        <v>72</v>
      </c>
      <c r="C47" s="211"/>
      <c r="D47" s="211"/>
      <c r="E47" s="113" t="s">
        <v>774</v>
      </c>
      <c r="F47" s="113"/>
      <c r="G47" s="113"/>
      <c r="H47" s="80"/>
      <c r="I47" s="80"/>
      <c r="J47" s="80"/>
      <c r="K47" s="80"/>
      <c r="L47" s="80"/>
      <c r="M47" s="80"/>
      <c r="N47" s="80"/>
      <c r="O47" s="80"/>
      <c r="P47" s="81"/>
      <c r="Q47" s="81"/>
      <c r="R47" s="82">
        <v>0</v>
      </c>
      <c r="S47" s="82"/>
      <c r="T47" s="81"/>
      <c r="U47" s="82">
        <v>0</v>
      </c>
      <c r="V47" s="81"/>
      <c r="W47" s="83" t="str">
        <f t="shared" si="2"/>
        <v>N/A</v>
      </c>
    </row>
    <row r="48" spans="2:25" s="112" customFormat="1" ht="26.25" customHeight="1" thickBot="1" x14ac:dyDescent="0.3">
      <c r="B48" s="272" t="s">
        <v>70</v>
      </c>
      <c r="C48" s="273"/>
      <c r="D48" s="273"/>
      <c r="E48" s="114" t="s">
        <v>774</v>
      </c>
      <c r="F48" s="114"/>
      <c r="G48" s="114"/>
      <c r="H48" s="85"/>
      <c r="I48" s="85"/>
      <c r="J48" s="85"/>
      <c r="K48" s="85"/>
      <c r="L48" s="85"/>
      <c r="M48" s="85"/>
      <c r="N48" s="85"/>
      <c r="O48" s="85"/>
      <c r="P48" s="86"/>
      <c r="Q48" s="86"/>
      <c r="R48" s="87">
        <v>1.2550000100000001</v>
      </c>
      <c r="S48" s="87">
        <v>0</v>
      </c>
      <c r="T48" s="87">
        <f>+IF(ISERR(S48/R48*100),"N/A",ROUND(S48/R48*100,2))</f>
        <v>0</v>
      </c>
      <c r="U48" s="87">
        <v>0</v>
      </c>
      <c r="V48" s="87" t="str">
        <f>+IF(ISERR(U48/S48*100),"N/A",ROUND(U48/S48*100,2))</f>
        <v>N/A</v>
      </c>
      <c r="W48" s="88">
        <f t="shared" si="2"/>
        <v>0</v>
      </c>
    </row>
    <row r="49" spans="2:23" ht="22.5" customHeight="1" thickTop="1" thickBot="1" x14ac:dyDescent="0.3">
      <c r="B49" s="53" t="s">
        <v>65</v>
      </c>
      <c r="C49" s="54"/>
      <c r="D49" s="54"/>
      <c r="E49" s="54"/>
      <c r="F49" s="54"/>
      <c r="G49" s="54"/>
      <c r="H49" s="55"/>
      <c r="I49" s="55"/>
      <c r="J49" s="55"/>
      <c r="K49" s="55"/>
      <c r="L49" s="55"/>
      <c r="M49" s="55"/>
      <c r="N49" s="55"/>
      <c r="O49" s="55"/>
      <c r="P49" s="55"/>
      <c r="Q49" s="55"/>
      <c r="R49" s="55"/>
      <c r="S49" s="55"/>
      <c r="T49" s="55"/>
      <c r="U49" s="55"/>
      <c r="V49" s="55"/>
      <c r="W49" s="56"/>
    </row>
    <row r="50" spans="2:23" ht="37.5" customHeight="1" thickTop="1" x14ac:dyDescent="0.25">
      <c r="B50" s="259" t="s">
        <v>2384</v>
      </c>
      <c r="C50" s="202"/>
      <c r="D50" s="202"/>
      <c r="E50" s="202"/>
      <c r="F50" s="202"/>
      <c r="G50" s="202"/>
      <c r="H50" s="202"/>
      <c r="I50" s="202"/>
      <c r="J50" s="202"/>
      <c r="K50" s="202"/>
      <c r="L50" s="202"/>
      <c r="M50" s="202"/>
      <c r="N50" s="202"/>
      <c r="O50" s="202"/>
      <c r="P50" s="202"/>
      <c r="Q50" s="202"/>
      <c r="R50" s="202"/>
      <c r="S50" s="202"/>
      <c r="T50" s="202"/>
      <c r="U50" s="202"/>
      <c r="V50" s="202"/>
      <c r="W50" s="260"/>
    </row>
    <row r="51" spans="2:23" ht="321" customHeight="1" thickBot="1" x14ac:dyDescent="0.3">
      <c r="B51" s="261"/>
      <c r="C51" s="205"/>
      <c r="D51" s="205"/>
      <c r="E51" s="205"/>
      <c r="F51" s="205"/>
      <c r="G51" s="205"/>
      <c r="H51" s="205"/>
      <c r="I51" s="205"/>
      <c r="J51" s="205"/>
      <c r="K51" s="205"/>
      <c r="L51" s="205"/>
      <c r="M51" s="205"/>
      <c r="N51" s="205"/>
      <c r="O51" s="205"/>
      <c r="P51" s="205"/>
      <c r="Q51" s="205"/>
      <c r="R51" s="205"/>
      <c r="S51" s="205"/>
      <c r="T51" s="205"/>
      <c r="U51" s="205"/>
      <c r="V51" s="205"/>
      <c r="W51" s="262"/>
    </row>
    <row r="52" spans="2:23" ht="37.5" customHeight="1" thickTop="1" x14ac:dyDescent="0.25">
      <c r="B52" s="259" t="s">
        <v>2385</v>
      </c>
      <c r="C52" s="202"/>
      <c r="D52" s="202"/>
      <c r="E52" s="202"/>
      <c r="F52" s="202"/>
      <c r="G52" s="202"/>
      <c r="H52" s="202"/>
      <c r="I52" s="202"/>
      <c r="J52" s="202"/>
      <c r="K52" s="202"/>
      <c r="L52" s="202"/>
      <c r="M52" s="202"/>
      <c r="N52" s="202"/>
      <c r="O52" s="202"/>
      <c r="P52" s="202"/>
      <c r="Q52" s="202"/>
      <c r="R52" s="202"/>
      <c r="S52" s="202"/>
      <c r="T52" s="202"/>
      <c r="U52" s="202"/>
      <c r="V52" s="202"/>
      <c r="W52" s="260"/>
    </row>
    <row r="53" spans="2:23" ht="136.5" customHeight="1" thickBot="1" x14ac:dyDescent="0.3">
      <c r="B53" s="261"/>
      <c r="C53" s="205"/>
      <c r="D53" s="205"/>
      <c r="E53" s="205"/>
      <c r="F53" s="205"/>
      <c r="G53" s="205"/>
      <c r="H53" s="205"/>
      <c r="I53" s="205"/>
      <c r="J53" s="205"/>
      <c r="K53" s="205"/>
      <c r="L53" s="205"/>
      <c r="M53" s="205"/>
      <c r="N53" s="205"/>
      <c r="O53" s="205"/>
      <c r="P53" s="205"/>
      <c r="Q53" s="205"/>
      <c r="R53" s="205"/>
      <c r="S53" s="205"/>
      <c r="T53" s="205"/>
      <c r="U53" s="205"/>
      <c r="V53" s="205"/>
      <c r="W53" s="262"/>
    </row>
    <row r="54" spans="2:23" ht="37.5" customHeight="1" thickTop="1" x14ac:dyDescent="0.25">
      <c r="B54" s="259" t="s">
        <v>2386</v>
      </c>
      <c r="C54" s="202"/>
      <c r="D54" s="202"/>
      <c r="E54" s="202"/>
      <c r="F54" s="202"/>
      <c r="G54" s="202"/>
      <c r="H54" s="202"/>
      <c r="I54" s="202"/>
      <c r="J54" s="202"/>
      <c r="K54" s="202"/>
      <c r="L54" s="202"/>
      <c r="M54" s="202"/>
      <c r="N54" s="202"/>
      <c r="O54" s="202"/>
      <c r="P54" s="202"/>
      <c r="Q54" s="202"/>
      <c r="R54" s="202"/>
      <c r="S54" s="202"/>
      <c r="T54" s="202"/>
      <c r="U54" s="202"/>
      <c r="V54" s="202"/>
      <c r="W54" s="260"/>
    </row>
    <row r="55" spans="2:23" ht="134.25" customHeight="1" thickBot="1" x14ac:dyDescent="0.3">
      <c r="B55" s="263"/>
      <c r="C55" s="264"/>
      <c r="D55" s="264"/>
      <c r="E55" s="264"/>
      <c r="F55" s="264"/>
      <c r="G55" s="264"/>
      <c r="H55" s="264"/>
      <c r="I55" s="264"/>
      <c r="J55" s="264"/>
      <c r="K55" s="264"/>
      <c r="L55" s="264"/>
      <c r="M55" s="264"/>
      <c r="N55" s="264"/>
      <c r="O55" s="264"/>
      <c r="P55" s="264"/>
      <c r="Q55" s="264"/>
      <c r="R55" s="264"/>
      <c r="S55" s="264"/>
      <c r="T55" s="264"/>
      <c r="U55" s="264"/>
      <c r="V55" s="264"/>
      <c r="W55" s="265"/>
    </row>
  </sheetData>
  <mergeCells count="1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42:D42"/>
    <mergeCell ref="B50:W51"/>
    <mergeCell ref="B52:W53"/>
    <mergeCell ref="B54:W55"/>
    <mergeCell ref="B37:Q38"/>
    <mergeCell ref="S37:T37"/>
    <mergeCell ref="V37:W37"/>
    <mergeCell ref="B39:D39"/>
    <mergeCell ref="B40:D40"/>
    <mergeCell ref="B41:D41"/>
    <mergeCell ref="B43:D43"/>
    <mergeCell ref="B44:D44"/>
    <mergeCell ref="B45:D45"/>
    <mergeCell ref="B46:D46"/>
    <mergeCell ref="B47:D47"/>
    <mergeCell ref="B48:D4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8" min="1" max="22" man="1"/>
    <brk id="51"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166</v>
      </c>
      <c r="D4" s="156" t="s">
        <v>32</v>
      </c>
      <c r="E4" s="156"/>
      <c r="F4" s="156"/>
      <c r="G4" s="156"/>
      <c r="H4" s="157"/>
      <c r="J4" s="158" t="s">
        <v>136</v>
      </c>
      <c r="K4" s="156"/>
      <c r="L4" s="58" t="s">
        <v>165</v>
      </c>
      <c r="M4" s="159" t="s">
        <v>164</v>
      </c>
      <c r="N4" s="159"/>
      <c r="O4" s="159"/>
      <c r="P4" s="159"/>
      <c r="Q4" s="160"/>
      <c r="R4" s="59"/>
      <c r="S4" s="161" t="s">
        <v>2189</v>
      </c>
      <c r="T4" s="162"/>
      <c r="U4" s="162"/>
      <c r="V4" s="163" t="s">
        <v>163</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147</v>
      </c>
      <c r="D6" s="167" t="s">
        <v>162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161</v>
      </c>
      <c r="K8" s="65" t="s">
        <v>160</v>
      </c>
      <c r="L8" s="65" t="s">
        <v>159</v>
      </c>
      <c r="M8" s="65" t="s">
        <v>158</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126" customHeight="1" thickTop="1" thickBot="1" x14ac:dyDescent="0.3">
      <c r="B10" s="66" t="s">
        <v>123</v>
      </c>
      <c r="C10" s="163" t="s">
        <v>157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156</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155</v>
      </c>
      <c r="C21" s="190"/>
      <c r="D21" s="190"/>
      <c r="E21" s="190"/>
      <c r="F21" s="190"/>
      <c r="G21" s="190"/>
      <c r="H21" s="190"/>
      <c r="I21" s="190"/>
      <c r="J21" s="190"/>
      <c r="K21" s="190"/>
      <c r="L21" s="190"/>
      <c r="M21" s="191" t="s">
        <v>147</v>
      </c>
      <c r="N21" s="191"/>
      <c r="O21" s="191" t="s">
        <v>76</v>
      </c>
      <c r="P21" s="191"/>
      <c r="Q21" s="191" t="s">
        <v>85</v>
      </c>
      <c r="R21" s="191"/>
      <c r="S21" s="73" t="s">
        <v>84</v>
      </c>
      <c r="T21" s="73" t="s">
        <v>154</v>
      </c>
      <c r="U21" s="73" t="s">
        <v>154</v>
      </c>
      <c r="V21" s="73">
        <f>+IF(ISERR(U21/T21*100),"N/A",ROUND(U21/T21*100,2))</f>
        <v>100</v>
      </c>
      <c r="W21" s="92">
        <f>+IF(ISERR(U21/S21*100),"N/A",ROUND(U21/S21*100,2))</f>
        <v>2.63</v>
      </c>
    </row>
    <row r="22" spans="2:27" ht="56.25" customHeight="1" x14ac:dyDescent="0.25">
      <c r="B22" s="189" t="s">
        <v>153</v>
      </c>
      <c r="C22" s="190"/>
      <c r="D22" s="190"/>
      <c r="E22" s="190"/>
      <c r="F22" s="190"/>
      <c r="G22" s="190"/>
      <c r="H22" s="190"/>
      <c r="I22" s="190"/>
      <c r="J22" s="190"/>
      <c r="K22" s="190"/>
      <c r="L22" s="190"/>
      <c r="M22" s="191" t="s">
        <v>147</v>
      </c>
      <c r="N22" s="191"/>
      <c r="O22" s="191" t="s">
        <v>76</v>
      </c>
      <c r="P22" s="191"/>
      <c r="Q22" s="191" t="s">
        <v>73</v>
      </c>
      <c r="R22" s="191"/>
      <c r="S22" s="73" t="s">
        <v>84</v>
      </c>
      <c r="T22" s="73" t="s">
        <v>152</v>
      </c>
      <c r="U22" s="73" t="s">
        <v>152</v>
      </c>
      <c r="V22" s="73" t="str">
        <f>+IF(ISERR(U22/T22*100),"N/A",ROUND(U22/T22*100,2))</f>
        <v>N/A</v>
      </c>
      <c r="W22" s="92" t="str">
        <f>+IF(ISERR(U22/S22*100),"N/A",ROUND(U22/S22*100,2))</f>
        <v>N/A</v>
      </c>
    </row>
    <row r="23" spans="2:27" ht="56.25" customHeight="1" x14ac:dyDescent="0.25">
      <c r="B23" s="189" t="s">
        <v>151</v>
      </c>
      <c r="C23" s="190"/>
      <c r="D23" s="190"/>
      <c r="E23" s="190"/>
      <c r="F23" s="190"/>
      <c r="G23" s="190"/>
      <c r="H23" s="190"/>
      <c r="I23" s="190"/>
      <c r="J23" s="190"/>
      <c r="K23" s="190"/>
      <c r="L23" s="190"/>
      <c r="M23" s="191" t="s">
        <v>147</v>
      </c>
      <c r="N23" s="191"/>
      <c r="O23" s="191" t="s">
        <v>76</v>
      </c>
      <c r="P23" s="191"/>
      <c r="Q23" s="191" t="s">
        <v>85</v>
      </c>
      <c r="R23" s="191"/>
      <c r="S23" s="73" t="s">
        <v>84</v>
      </c>
      <c r="T23" s="73" t="s">
        <v>150</v>
      </c>
      <c r="U23" s="73" t="s">
        <v>150</v>
      </c>
      <c r="V23" s="73">
        <f>+IF(ISERR(U23/T23*100),"N/A",ROUND(U23/T23*100,2))</f>
        <v>100</v>
      </c>
      <c r="W23" s="92">
        <f>+IF(ISERR(U23/S23*100),"N/A",ROUND(U23/S23*100,2))</f>
        <v>2.44</v>
      </c>
    </row>
    <row r="24" spans="2:27" ht="56.25" customHeight="1" x14ac:dyDescent="0.25">
      <c r="B24" s="189" t="s">
        <v>149</v>
      </c>
      <c r="C24" s="190"/>
      <c r="D24" s="190"/>
      <c r="E24" s="190"/>
      <c r="F24" s="190"/>
      <c r="G24" s="190"/>
      <c r="H24" s="190"/>
      <c r="I24" s="190"/>
      <c r="J24" s="190"/>
      <c r="K24" s="190"/>
      <c r="L24" s="190"/>
      <c r="M24" s="191" t="s">
        <v>147</v>
      </c>
      <c r="N24" s="191"/>
      <c r="O24" s="191" t="s">
        <v>76</v>
      </c>
      <c r="P24" s="191"/>
      <c r="Q24" s="191" t="s">
        <v>85</v>
      </c>
      <c r="R24" s="191"/>
      <c r="S24" s="73" t="s">
        <v>84</v>
      </c>
      <c r="T24" s="73" t="s">
        <v>146</v>
      </c>
      <c r="U24" s="73" t="s">
        <v>146</v>
      </c>
      <c r="V24" s="73">
        <f>+IF(ISERR(U24/T24*100),"N/A",ROUND(U24/T24*100,2))</f>
        <v>100</v>
      </c>
      <c r="W24" s="92">
        <f>+IF(ISERR(U24/S24*100),"N/A",ROUND(U24/S24*100,2))</f>
        <v>70</v>
      </c>
    </row>
    <row r="25" spans="2:27" ht="56.25" customHeight="1" thickBot="1" x14ac:dyDescent="0.3">
      <c r="B25" s="189" t="s">
        <v>148</v>
      </c>
      <c r="C25" s="190"/>
      <c r="D25" s="190"/>
      <c r="E25" s="190"/>
      <c r="F25" s="190"/>
      <c r="G25" s="190"/>
      <c r="H25" s="190"/>
      <c r="I25" s="190"/>
      <c r="J25" s="190"/>
      <c r="K25" s="190"/>
      <c r="L25" s="190"/>
      <c r="M25" s="191" t="s">
        <v>147</v>
      </c>
      <c r="N25" s="191"/>
      <c r="O25" s="191" t="s">
        <v>76</v>
      </c>
      <c r="P25" s="191"/>
      <c r="Q25" s="191" t="s">
        <v>85</v>
      </c>
      <c r="R25" s="191"/>
      <c r="S25" s="73" t="s">
        <v>84</v>
      </c>
      <c r="T25" s="73" t="s">
        <v>146</v>
      </c>
      <c r="U25" s="73" t="s">
        <v>146</v>
      </c>
      <c r="V25" s="73">
        <f>+IF(ISERR(U25/T25*100),"N/A",ROUND(U25/T25*100,2))</f>
        <v>100</v>
      </c>
      <c r="W25" s="92">
        <f>+IF(ISERR(U25/S25*100),"N/A",ROUND(U25/S25*100,2))</f>
        <v>70</v>
      </c>
    </row>
    <row r="26" spans="2:27" ht="21.75" customHeight="1" thickTop="1" thickBot="1" x14ac:dyDescent="0.3">
      <c r="B26" s="53" t="s">
        <v>81</v>
      </c>
      <c r="C26" s="54"/>
      <c r="D26" s="54"/>
      <c r="E26" s="54"/>
      <c r="F26" s="54"/>
      <c r="G26" s="54"/>
      <c r="H26" s="55"/>
      <c r="I26" s="55"/>
      <c r="J26" s="55"/>
      <c r="K26" s="55"/>
      <c r="L26" s="55"/>
      <c r="M26" s="55"/>
      <c r="N26" s="55"/>
      <c r="O26" s="55"/>
      <c r="P26" s="55"/>
      <c r="Q26" s="55"/>
      <c r="R26" s="55"/>
      <c r="S26" s="55"/>
      <c r="T26" s="55"/>
      <c r="U26" s="55"/>
      <c r="V26" s="55"/>
      <c r="W26" s="56"/>
      <c r="X26" s="64"/>
    </row>
    <row r="27" spans="2:27" ht="29.25" customHeight="1" thickTop="1" thickBot="1" x14ac:dyDescent="0.3">
      <c r="B27" s="195" t="s">
        <v>2487</v>
      </c>
      <c r="C27" s="196"/>
      <c r="D27" s="196"/>
      <c r="E27" s="196"/>
      <c r="F27" s="196"/>
      <c r="G27" s="196"/>
      <c r="H27" s="196"/>
      <c r="I27" s="196"/>
      <c r="J27" s="196"/>
      <c r="K27" s="196"/>
      <c r="L27" s="196"/>
      <c r="M27" s="196"/>
      <c r="N27" s="196"/>
      <c r="O27" s="196"/>
      <c r="P27" s="196"/>
      <c r="Q27" s="197"/>
      <c r="R27" s="75" t="s">
        <v>80</v>
      </c>
      <c r="S27" s="179" t="s">
        <v>79</v>
      </c>
      <c r="T27" s="179"/>
      <c r="U27" s="76" t="s">
        <v>78</v>
      </c>
      <c r="V27" s="178" t="s">
        <v>77</v>
      </c>
      <c r="W27" s="180"/>
    </row>
    <row r="28" spans="2:27" ht="30.75" customHeight="1" thickBot="1" x14ac:dyDescent="0.3">
      <c r="B28" s="198"/>
      <c r="C28" s="199"/>
      <c r="D28" s="199"/>
      <c r="E28" s="199"/>
      <c r="F28" s="199"/>
      <c r="G28" s="199"/>
      <c r="H28" s="199"/>
      <c r="I28" s="199"/>
      <c r="J28" s="199"/>
      <c r="K28" s="199"/>
      <c r="L28" s="199"/>
      <c r="M28" s="199"/>
      <c r="N28" s="199"/>
      <c r="O28" s="199"/>
      <c r="P28" s="199"/>
      <c r="Q28" s="200"/>
      <c r="R28" s="93" t="s">
        <v>75</v>
      </c>
      <c r="S28" s="93" t="s">
        <v>75</v>
      </c>
      <c r="T28" s="93" t="s">
        <v>76</v>
      </c>
      <c r="U28" s="93" t="s">
        <v>75</v>
      </c>
      <c r="V28" s="93" t="s">
        <v>74</v>
      </c>
      <c r="W28" s="94" t="s">
        <v>73</v>
      </c>
      <c r="Y28" s="64"/>
    </row>
    <row r="29" spans="2:27" ht="23.25" customHeight="1" thickBot="1" x14ac:dyDescent="0.3">
      <c r="B29" s="210" t="s">
        <v>72</v>
      </c>
      <c r="C29" s="211"/>
      <c r="D29" s="211"/>
      <c r="E29" s="79" t="s">
        <v>144</v>
      </c>
      <c r="F29" s="79"/>
      <c r="G29" s="79"/>
      <c r="H29" s="80"/>
      <c r="I29" s="80"/>
      <c r="J29" s="80"/>
      <c r="K29" s="80"/>
      <c r="L29" s="80"/>
      <c r="M29" s="80"/>
      <c r="N29" s="80"/>
      <c r="O29" s="80"/>
      <c r="P29" s="81"/>
      <c r="Q29" s="81"/>
      <c r="R29" s="82" t="s">
        <v>145</v>
      </c>
      <c r="S29" s="82" t="s">
        <v>71</v>
      </c>
      <c r="T29" s="81"/>
      <c r="U29" s="82" t="s">
        <v>141</v>
      </c>
      <c r="V29" s="81"/>
      <c r="W29" s="95">
        <f>+IF(ISERR(U29/R29*100),"N/A",ROUND(U29/R29*100,2))</f>
        <v>75.66</v>
      </c>
    </row>
    <row r="30" spans="2:27" ht="26.25" customHeight="1" thickBot="1" x14ac:dyDescent="0.3">
      <c r="B30" s="212" t="s">
        <v>70</v>
      </c>
      <c r="C30" s="213"/>
      <c r="D30" s="213"/>
      <c r="E30" s="96" t="s">
        <v>144</v>
      </c>
      <c r="F30" s="96"/>
      <c r="G30" s="96"/>
      <c r="H30" s="97"/>
      <c r="I30" s="97"/>
      <c r="J30" s="97"/>
      <c r="K30" s="97"/>
      <c r="L30" s="97"/>
      <c r="M30" s="97"/>
      <c r="N30" s="97"/>
      <c r="O30" s="97"/>
      <c r="P30" s="98"/>
      <c r="Q30" s="98"/>
      <c r="R30" s="99" t="s">
        <v>143</v>
      </c>
      <c r="S30" s="99" t="s">
        <v>142</v>
      </c>
      <c r="T30" s="99">
        <f>+IF(ISERR(S30/R30*100),"N/A",ROUND(S30/R30*100,2))</f>
        <v>75.8</v>
      </c>
      <c r="U30" s="99" t="s">
        <v>141</v>
      </c>
      <c r="V30" s="99">
        <f>+IF(ISERR(U30/S30*100),"N/A",ROUND(U30/S30*100,2))</f>
        <v>96.89</v>
      </c>
      <c r="W30" s="100">
        <f>+IF(ISERR(U30/R30*100),"N/A",ROUND(U30/R30*100,2))</f>
        <v>73.44</v>
      </c>
    </row>
    <row r="31" spans="2:27" ht="22.5" customHeight="1" thickTop="1" thickBot="1" x14ac:dyDescent="0.3">
      <c r="B31" s="53" t="s">
        <v>65</v>
      </c>
      <c r="C31" s="54"/>
      <c r="D31" s="54"/>
      <c r="E31" s="54"/>
      <c r="F31" s="54"/>
      <c r="G31" s="54"/>
      <c r="H31" s="55"/>
      <c r="I31" s="55"/>
      <c r="J31" s="55"/>
      <c r="K31" s="55"/>
      <c r="L31" s="55"/>
      <c r="M31" s="55"/>
      <c r="N31" s="55"/>
      <c r="O31" s="55"/>
      <c r="P31" s="55"/>
      <c r="Q31" s="55"/>
      <c r="R31" s="55"/>
      <c r="S31" s="55"/>
      <c r="T31" s="55"/>
      <c r="U31" s="55"/>
      <c r="V31" s="55"/>
      <c r="W31" s="56"/>
    </row>
    <row r="32" spans="2:27" ht="37.5" customHeight="1" thickTop="1" x14ac:dyDescent="0.25">
      <c r="B32" s="201" t="s">
        <v>2480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3.75" customHeight="1" thickBot="1" x14ac:dyDescent="0.3">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5">
      <c r="B34" s="201" t="s">
        <v>2481</v>
      </c>
      <c r="C34" s="202"/>
      <c r="D34" s="202"/>
      <c r="E34" s="202"/>
      <c r="F34" s="202"/>
      <c r="G34" s="202"/>
      <c r="H34" s="202"/>
      <c r="I34" s="202"/>
      <c r="J34" s="202"/>
      <c r="K34" s="202"/>
      <c r="L34" s="202"/>
      <c r="M34" s="202"/>
      <c r="N34" s="202"/>
      <c r="O34" s="202"/>
      <c r="P34" s="202"/>
      <c r="Q34" s="202"/>
      <c r="R34" s="202"/>
      <c r="S34" s="202"/>
      <c r="T34" s="202"/>
      <c r="U34" s="202"/>
      <c r="V34" s="202"/>
      <c r="W34" s="203"/>
    </row>
    <row r="35" spans="2:23" ht="23.25" customHeight="1" thickBot="1" x14ac:dyDescent="0.3">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5">
      <c r="B36" s="201" t="s">
        <v>2482</v>
      </c>
      <c r="C36" s="202"/>
      <c r="D36" s="202"/>
      <c r="E36" s="202"/>
      <c r="F36" s="202"/>
      <c r="G36" s="202"/>
      <c r="H36" s="202"/>
      <c r="I36" s="202"/>
      <c r="J36" s="202"/>
      <c r="K36" s="202"/>
      <c r="L36" s="202"/>
      <c r="M36" s="202"/>
      <c r="N36" s="202"/>
      <c r="O36" s="202"/>
      <c r="P36" s="202"/>
      <c r="Q36" s="202"/>
      <c r="R36" s="202"/>
      <c r="S36" s="202"/>
      <c r="T36" s="202"/>
      <c r="U36" s="202"/>
      <c r="V36" s="202"/>
      <c r="W36" s="203"/>
    </row>
    <row r="37" spans="2:23" ht="15.75" thickBot="1" x14ac:dyDescent="0.3">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6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946</v>
      </c>
      <c r="M4" s="159" t="s">
        <v>945</v>
      </c>
      <c r="N4" s="159"/>
      <c r="O4" s="159"/>
      <c r="P4" s="159"/>
      <c r="Q4" s="160"/>
      <c r="R4" s="59"/>
      <c r="S4" s="161" t="s">
        <v>2189</v>
      </c>
      <c r="T4" s="162"/>
      <c r="U4" s="162"/>
      <c r="V4" s="163" t="s">
        <v>944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52.5" customHeight="1" thickBot="1" x14ac:dyDescent="0.3">
      <c r="B6" s="60" t="s">
        <v>133</v>
      </c>
      <c r="C6" s="61" t="s">
        <v>777</v>
      </c>
      <c r="D6" s="167" t="s">
        <v>811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931</v>
      </c>
      <c r="D7" s="165" t="s">
        <v>943</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796</v>
      </c>
      <c r="D8" s="165" t="s">
        <v>810</v>
      </c>
      <c r="E8" s="165"/>
      <c r="F8" s="165"/>
      <c r="G8" s="165"/>
      <c r="H8" s="165"/>
      <c r="J8" s="65" t="s">
        <v>942</v>
      </c>
      <c r="K8" s="65" t="s">
        <v>941</v>
      </c>
      <c r="L8" s="65" t="s">
        <v>940</v>
      </c>
      <c r="M8" s="65" t="s">
        <v>939</v>
      </c>
      <c r="N8" s="64"/>
      <c r="P8" s="287" t="s">
        <v>71</v>
      </c>
      <c r="Q8" s="287"/>
      <c r="R8" s="287"/>
      <c r="S8" s="287"/>
      <c r="T8" s="287"/>
      <c r="U8" s="287"/>
      <c r="V8" s="287"/>
      <c r="W8" s="287"/>
    </row>
    <row r="9" spans="1:25" ht="30" customHeight="1" x14ac:dyDescent="0.25">
      <c r="B9" s="62"/>
      <c r="C9" s="61" t="s">
        <v>912</v>
      </c>
      <c r="D9" s="165" t="s">
        <v>938</v>
      </c>
      <c r="E9" s="165"/>
      <c r="F9" s="165"/>
      <c r="G9" s="165"/>
      <c r="H9" s="165"/>
      <c r="I9" s="165" t="s">
        <v>71</v>
      </c>
      <c r="J9" s="165"/>
      <c r="K9" s="165"/>
      <c r="L9" s="165"/>
      <c r="M9" s="165"/>
      <c r="N9" s="165"/>
      <c r="O9" s="165"/>
      <c r="P9" s="165"/>
      <c r="Q9" s="165"/>
      <c r="R9" s="165"/>
      <c r="S9" s="165"/>
      <c r="T9" s="165"/>
      <c r="U9" s="165"/>
      <c r="V9" s="165"/>
      <c r="W9" s="287"/>
    </row>
    <row r="10" spans="1:25" ht="30" customHeight="1" x14ac:dyDescent="0.25">
      <c r="B10" s="62"/>
      <c r="C10" s="61" t="s">
        <v>909</v>
      </c>
      <c r="D10" s="165" t="s">
        <v>937</v>
      </c>
      <c r="E10" s="165"/>
      <c r="F10" s="165"/>
      <c r="G10" s="165"/>
      <c r="H10" s="165"/>
      <c r="I10" s="287" t="s">
        <v>71</v>
      </c>
      <c r="J10" s="287"/>
      <c r="K10" s="287"/>
      <c r="L10" s="287"/>
      <c r="M10" s="287"/>
      <c r="N10" s="287"/>
      <c r="O10" s="287"/>
      <c r="P10" s="287"/>
      <c r="Q10" s="287"/>
      <c r="R10" s="287"/>
      <c r="S10" s="287"/>
      <c r="T10" s="287"/>
      <c r="U10" s="287"/>
      <c r="V10" s="287"/>
      <c r="W10" s="287"/>
    </row>
    <row r="11" spans="1:25" ht="30" customHeight="1" x14ac:dyDescent="0.25">
      <c r="B11" s="62"/>
      <c r="C11" s="61" t="s">
        <v>788</v>
      </c>
      <c r="D11" s="165" t="s">
        <v>804</v>
      </c>
      <c r="E11" s="165"/>
      <c r="F11" s="165"/>
      <c r="G11" s="165"/>
      <c r="H11" s="165"/>
      <c r="I11" s="287" t="s">
        <v>71</v>
      </c>
      <c r="J11" s="287"/>
      <c r="K11" s="287"/>
      <c r="L11" s="287"/>
      <c r="M11" s="287"/>
      <c r="N11" s="287"/>
      <c r="O11" s="287"/>
      <c r="P11" s="287"/>
      <c r="Q11" s="287"/>
      <c r="R11" s="287"/>
      <c r="S11" s="287"/>
      <c r="T11" s="287"/>
      <c r="U11" s="287"/>
      <c r="V11" s="287"/>
      <c r="W11" s="287"/>
    </row>
    <row r="12" spans="1:25" ht="25.5" customHeight="1" thickBot="1" x14ac:dyDescent="0.3">
      <c r="B12" s="62"/>
      <c r="C12" s="287" t="s">
        <v>71</v>
      </c>
      <c r="D12" s="287"/>
      <c r="E12" s="287"/>
      <c r="F12" s="287"/>
      <c r="G12" s="287"/>
      <c r="H12" s="287"/>
      <c r="I12" s="287"/>
      <c r="J12" s="287"/>
      <c r="K12" s="287"/>
      <c r="L12" s="287"/>
      <c r="M12" s="287"/>
      <c r="N12" s="287"/>
      <c r="O12" s="287"/>
      <c r="P12" s="287"/>
      <c r="Q12" s="287"/>
      <c r="R12" s="287"/>
      <c r="S12" s="287"/>
      <c r="T12" s="287"/>
      <c r="U12" s="287"/>
      <c r="V12" s="287"/>
      <c r="W12" s="287"/>
    </row>
    <row r="13" spans="1:25" ht="409.5" customHeight="1" thickTop="1" thickBot="1" x14ac:dyDescent="0.3">
      <c r="B13" s="66" t="s">
        <v>123</v>
      </c>
      <c r="C13" s="163" t="s">
        <v>936</v>
      </c>
      <c r="D13" s="163"/>
      <c r="E13" s="163"/>
      <c r="F13" s="163"/>
      <c r="G13" s="163"/>
      <c r="H13" s="163"/>
      <c r="I13" s="163"/>
      <c r="J13" s="163"/>
      <c r="K13" s="163"/>
      <c r="L13" s="163"/>
      <c r="M13" s="163"/>
      <c r="N13" s="163"/>
      <c r="O13" s="163"/>
      <c r="P13" s="163"/>
      <c r="Q13" s="163"/>
      <c r="R13" s="163"/>
      <c r="S13" s="163"/>
      <c r="T13" s="163"/>
      <c r="U13" s="163"/>
      <c r="V13" s="163"/>
      <c r="W13" s="164"/>
    </row>
    <row r="14" spans="1:25" ht="9" customHeight="1" thickTop="1" thickBot="1" x14ac:dyDescent="0.3"/>
    <row r="15" spans="1:25" ht="21.75" customHeight="1" thickTop="1" thickBot="1" x14ac:dyDescent="0.3">
      <c r="B15" s="53" t="s">
        <v>121</v>
      </c>
      <c r="C15" s="54"/>
      <c r="D15" s="54"/>
      <c r="E15" s="54"/>
      <c r="F15" s="54"/>
      <c r="G15" s="54"/>
      <c r="H15" s="55"/>
      <c r="I15" s="55"/>
      <c r="J15" s="55"/>
      <c r="K15" s="55"/>
      <c r="L15" s="55"/>
      <c r="M15" s="55"/>
      <c r="N15" s="55"/>
      <c r="O15" s="55"/>
      <c r="P15" s="55"/>
      <c r="Q15" s="55"/>
      <c r="R15" s="55"/>
      <c r="S15" s="55"/>
      <c r="T15" s="55"/>
      <c r="U15" s="55"/>
      <c r="V15" s="55"/>
      <c r="W15" s="56"/>
    </row>
    <row r="16" spans="1:25" ht="19.5" customHeight="1" thickTop="1" x14ac:dyDescent="0.25">
      <c r="B16" s="285" t="s">
        <v>120</v>
      </c>
      <c r="C16" s="170"/>
      <c r="D16" s="170"/>
      <c r="E16" s="170"/>
      <c r="F16" s="170"/>
      <c r="G16" s="170"/>
      <c r="H16" s="170"/>
      <c r="I16" s="170"/>
      <c r="J16" s="69"/>
      <c r="K16" s="170" t="s">
        <v>119</v>
      </c>
      <c r="L16" s="170"/>
      <c r="M16" s="170"/>
      <c r="N16" s="170"/>
      <c r="O16" s="170"/>
      <c r="P16" s="170"/>
      <c r="Q16" s="170"/>
      <c r="R16" s="70"/>
      <c r="S16" s="170" t="s">
        <v>118</v>
      </c>
      <c r="T16" s="170"/>
      <c r="U16" s="170"/>
      <c r="V16" s="170"/>
      <c r="W16" s="286"/>
    </row>
    <row r="17" spans="2:27" ht="122.25" customHeight="1" x14ac:dyDescent="0.25">
      <c r="B17" s="60" t="s">
        <v>117</v>
      </c>
      <c r="C17" s="167" t="s">
        <v>71</v>
      </c>
      <c r="D17" s="167"/>
      <c r="E17" s="167"/>
      <c r="F17" s="167"/>
      <c r="G17" s="167"/>
      <c r="H17" s="167"/>
      <c r="I17" s="167"/>
      <c r="J17" s="67"/>
      <c r="K17" s="67" t="s">
        <v>116</v>
      </c>
      <c r="L17" s="167" t="s">
        <v>71</v>
      </c>
      <c r="M17" s="167"/>
      <c r="N17" s="167"/>
      <c r="O17" s="167"/>
      <c r="P17" s="167"/>
      <c r="Q17" s="167"/>
      <c r="S17" s="67" t="s">
        <v>115</v>
      </c>
      <c r="T17" s="282" t="s">
        <v>935</v>
      </c>
      <c r="U17" s="282"/>
      <c r="V17" s="282"/>
      <c r="W17" s="282"/>
    </row>
    <row r="18" spans="2:27" ht="86.25" customHeight="1" x14ac:dyDescent="0.25">
      <c r="B18" s="60" t="s">
        <v>113</v>
      </c>
      <c r="C18" s="167" t="s">
        <v>71</v>
      </c>
      <c r="D18" s="167"/>
      <c r="E18" s="167"/>
      <c r="F18" s="167"/>
      <c r="G18" s="167"/>
      <c r="H18" s="167"/>
      <c r="I18" s="167"/>
      <c r="J18" s="67"/>
      <c r="K18" s="67" t="s">
        <v>113</v>
      </c>
      <c r="L18" s="167" t="s">
        <v>71</v>
      </c>
      <c r="M18" s="167"/>
      <c r="N18" s="167"/>
      <c r="O18" s="167"/>
      <c r="P18" s="167"/>
      <c r="Q18" s="167"/>
      <c r="S18" s="67" t="s">
        <v>112</v>
      </c>
      <c r="T18" s="282" t="s">
        <v>71</v>
      </c>
      <c r="U18" s="282"/>
      <c r="V18" s="282"/>
      <c r="W18" s="282"/>
    </row>
    <row r="19" spans="2:27" ht="25.5" customHeight="1" thickBot="1" x14ac:dyDescent="0.3">
      <c r="B19" s="71" t="s">
        <v>111</v>
      </c>
      <c r="C19" s="173" t="s">
        <v>71</v>
      </c>
      <c r="D19" s="173"/>
      <c r="E19" s="173"/>
      <c r="F19" s="173"/>
      <c r="G19" s="173"/>
      <c r="H19" s="173"/>
      <c r="I19" s="173"/>
      <c r="J19" s="173"/>
      <c r="K19" s="173"/>
      <c r="L19" s="173"/>
      <c r="M19" s="173"/>
      <c r="N19" s="173"/>
      <c r="O19" s="173"/>
      <c r="P19" s="173"/>
      <c r="Q19" s="173"/>
      <c r="R19" s="173"/>
      <c r="S19" s="173"/>
      <c r="T19" s="173"/>
      <c r="U19" s="173"/>
      <c r="V19" s="173"/>
      <c r="W19" s="283"/>
    </row>
    <row r="20" spans="2:27" ht="21.75" customHeight="1" thickTop="1" thickBot="1" x14ac:dyDescent="0.3">
      <c r="B20" s="53" t="s">
        <v>110</v>
      </c>
      <c r="C20" s="54"/>
      <c r="D20" s="54"/>
      <c r="E20" s="54"/>
      <c r="F20" s="54"/>
      <c r="G20" s="54"/>
      <c r="H20" s="55"/>
      <c r="I20" s="55"/>
      <c r="J20" s="55"/>
      <c r="K20" s="55"/>
      <c r="L20" s="55"/>
      <c r="M20" s="55"/>
      <c r="N20" s="55"/>
      <c r="O20" s="55"/>
      <c r="P20" s="55"/>
      <c r="Q20" s="55"/>
      <c r="R20" s="55"/>
      <c r="S20" s="55"/>
      <c r="T20" s="55"/>
      <c r="U20" s="55"/>
      <c r="V20" s="55"/>
      <c r="W20" s="56"/>
    </row>
    <row r="21" spans="2:27" ht="25.5" customHeight="1" thickTop="1" thickBot="1" x14ac:dyDescent="0.3">
      <c r="B21" s="284" t="s">
        <v>109</v>
      </c>
      <c r="C21" s="176"/>
      <c r="D21" s="176"/>
      <c r="E21" s="176"/>
      <c r="F21" s="176"/>
      <c r="G21" s="176"/>
      <c r="H21" s="176"/>
      <c r="I21" s="176"/>
      <c r="J21" s="176"/>
      <c r="K21" s="176"/>
      <c r="L21" s="176"/>
      <c r="M21" s="176"/>
      <c r="N21" s="176"/>
      <c r="O21" s="176"/>
      <c r="P21" s="176"/>
      <c r="Q21" s="176"/>
      <c r="R21" s="176"/>
      <c r="S21" s="176"/>
      <c r="T21" s="177"/>
      <c r="U21" s="178" t="s">
        <v>108</v>
      </c>
      <c r="V21" s="179"/>
      <c r="W21" s="270"/>
    </row>
    <row r="22" spans="2:27" ht="14.25" customHeight="1" x14ac:dyDescent="0.25">
      <c r="B22" s="280" t="s">
        <v>107</v>
      </c>
      <c r="C22" s="193"/>
      <c r="D22" s="193"/>
      <c r="E22" s="193"/>
      <c r="F22" s="193"/>
      <c r="G22" s="193"/>
      <c r="H22" s="193"/>
      <c r="I22" s="193"/>
      <c r="J22" s="193"/>
      <c r="K22" s="193"/>
      <c r="L22" s="193"/>
      <c r="M22" s="193" t="s">
        <v>106</v>
      </c>
      <c r="N22" s="193"/>
      <c r="O22" s="193" t="s">
        <v>105</v>
      </c>
      <c r="P22" s="193"/>
      <c r="Q22" s="193" t="s">
        <v>104</v>
      </c>
      <c r="R22" s="193"/>
      <c r="S22" s="193" t="s">
        <v>80</v>
      </c>
      <c r="T22" s="181" t="s">
        <v>79</v>
      </c>
      <c r="U22" s="183" t="s">
        <v>103</v>
      </c>
      <c r="V22" s="185" t="s">
        <v>102</v>
      </c>
      <c r="W22" s="277" t="s">
        <v>101</v>
      </c>
    </row>
    <row r="23" spans="2:27" ht="27" customHeight="1" thickBot="1" x14ac:dyDescent="0.3">
      <c r="B23" s="281"/>
      <c r="C23" s="276"/>
      <c r="D23" s="276"/>
      <c r="E23" s="276"/>
      <c r="F23" s="276"/>
      <c r="G23" s="276"/>
      <c r="H23" s="276"/>
      <c r="I23" s="276"/>
      <c r="J23" s="276"/>
      <c r="K23" s="276"/>
      <c r="L23" s="276"/>
      <c r="M23" s="276"/>
      <c r="N23" s="276"/>
      <c r="O23" s="276"/>
      <c r="P23" s="276"/>
      <c r="Q23" s="276"/>
      <c r="R23" s="276"/>
      <c r="S23" s="276"/>
      <c r="T23" s="274"/>
      <c r="U23" s="275"/>
      <c r="V23" s="276"/>
      <c r="W23" s="278"/>
      <c r="Z23" s="72" t="s">
        <v>71</v>
      </c>
      <c r="AA23" s="72" t="s">
        <v>30</v>
      </c>
    </row>
    <row r="24" spans="2:27" ht="56.25" customHeight="1" x14ac:dyDescent="0.25">
      <c r="B24" s="279" t="s">
        <v>934</v>
      </c>
      <c r="C24" s="190"/>
      <c r="D24" s="190"/>
      <c r="E24" s="190"/>
      <c r="F24" s="190"/>
      <c r="G24" s="190"/>
      <c r="H24" s="190"/>
      <c r="I24" s="190"/>
      <c r="J24" s="190"/>
      <c r="K24" s="190"/>
      <c r="L24" s="190"/>
      <c r="M24" s="191" t="s">
        <v>931</v>
      </c>
      <c r="N24" s="191"/>
      <c r="O24" s="191" t="s">
        <v>76</v>
      </c>
      <c r="P24" s="191"/>
      <c r="Q24" s="191" t="s">
        <v>85</v>
      </c>
      <c r="R24" s="191"/>
      <c r="S24" s="73" t="s">
        <v>930</v>
      </c>
      <c r="T24" s="73" t="s">
        <v>933</v>
      </c>
      <c r="U24" s="73" t="s">
        <v>721</v>
      </c>
      <c r="V24" s="73">
        <f t="shared" ref="V24:V39" si="0">+IF(ISERR(U24/T24*100),"N/A",ROUND(U24/T24*100,2))</f>
        <v>140.05000000000001</v>
      </c>
      <c r="W24" s="74">
        <f t="shared" ref="W24:W39" si="1">+IF(ISERR(U24/S24*100),"N/A",ROUND(U24/S24*100,2))</f>
        <v>104.29</v>
      </c>
    </row>
    <row r="25" spans="2:27" ht="56.25" customHeight="1" x14ac:dyDescent="0.25">
      <c r="B25" s="279" t="s">
        <v>932</v>
      </c>
      <c r="C25" s="190"/>
      <c r="D25" s="190"/>
      <c r="E25" s="190"/>
      <c r="F25" s="190"/>
      <c r="G25" s="190"/>
      <c r="H25" s="190"/>
      <c r="I25" s="190"/>
      <c r="J25" s="190"/>
      <c r="K25" s="190"/>
      <c r="L25" s="190"/>
      <c r="M25" s="191" t="s">
        <v>931</v>
      </c>
      <c r="N25" s="191"/>
      <c r="O25" s="191" t="s">
        <v>76</v>
      </c>
      <c r="P25" s="191"/>
      <c r="Q25" s="191" t="s">
        <v>85</v>
      </c>
      <c r="R25" s="191"/>
      <c r="S25" s="73" t="s">
        <v>930</v>
      </c>
      <c r="T25" s="73" t="s">
        <v>929</v>
      </c>
      <c r="U25" s="73" t="s">
        <v>929</v>
      </c>
      <c r="V25" s="73">
        <f t="shared" si="0"/>
        <v>100</v>
      </c>
      <c r="W25" s="74">
        <f t="shared" si="1"/>
        <v>76.430000000000007</v>
      </c>
    </row>
    <row r="26" spans="2:27" ht="56.25" customHeight="1" x14ac:dyDescent="0.25">
      <c r="B26" s="279" t="s">
        <v>928</v>
      </c>
      <c r="C26" s="190"/>
      <c r="D26" s="190"/>
      <c r="E26" s="190"/>
      <c r="F26" s="190"/>
      <c r="G26" s="190"/>
      <c r="H26" s="190"/>
      <c r="I26" s="190"/>
      <c r="J26" s="190"/>
      <c r="K26" s="190"/>
      <c r="L26" s="190"/>
      <c r="M26" s="191" t="s">
        <v>796</v>
      </c>
      <c r="N26" s="191"/>
      <c r="O26" s="191" t="s">
        <v>76</v>
      </c>
      <c r="P26" s="191"/>
      <c r="Q26" s="191" t="s">
        <v>85</v>
      </c>
      <c r="R26" s="191"/>
      <c r="S26" s="73" t="s">
        <v>927</v>
      </c>
      <c r="T26" s="73" t="s">
        <v>926</v>
      </c>
      <c r="U26" s="73" t="s">
        <v>925</v>
      </c>
      <c r="V26" s="73">
        <f t="shared" si="0"/>
        <v>100.23</v>
      </c>
      <c r="W26" s="74">
        <f t="shared" si="1"/>
        <v>100.68</v>
      </c>
    </row>
    <row r="27" spans="2:27" ht="56.25" customHeight="1" x14ac:dyDescent="0.25">
      <c r="B27" s="279" t="s">
        <v>924</v>
      </c>
      <c r="C27" s="190"/>
      <c r="D27" s="190"/>
      <c r="E27" s="190"/>
      <c r="F27" s="190"/>
      <c r="G27" s="190"/>
      <c r="H27" s="190"/>
      <c r="I27" s="190"/>
      <c r="J27" s="190"/>
      <c r="K27" s="190"/>
      <c r="L27" s="190"/>
      <c r="M27" s="191" t="s">
        <v>796</v>
      </c>
      <c r="N27" s="191"/>
      <c r="O27" s="191" t="s">
        <v>76</v>
      </c>
      <c r="P27" s="191"/>
      <c r="Q27" s="191" t="s">
        <v>85</v>
      </c>
      <c r="R27" s="191"/>
      <c r="S27" s="73" t="s">
        <v>84</v>
      </c>
      <c r="T27" s="73" t="s">
        <v>84</v>
      </c>
      <c r="U27" s="73" t="s">
        <v>84</v>
      </c>
      <c r="V27" s="73">
        <f t="shared" si="0"/>
        <v>100</v>
      </c>
      <c r="W27" s="74">
        <f t="shared" si="1"/>
        <v>100</v>
      </c>
    </row>
    <row r="28" spans="2:27" ht="56.25" customHeight="1" x14ac:dyDescent="0.25">
      <c r="B28" s="279" t="s">
        <v>923</v>
      </c>
      <c r="C28" s="190"/>
      <c r="D28" s="190"/>
      <c r="E28" s="190"/>
      <c r="F28" s="190"/>
      <c r="G28" s="190"/>
      <c r="H28" s="190"/>
      <c r="I28" s="190"/>
      <c r="J28" s="190"/>
      <c r="K28" s="190"/>
      <c r="L28" s="190"/>
      <c r="M28" s="191" t="s">
        <v>796</v>
      </c>
      <c r="N28" s="191"/>
      <c r="O28" s="191" t="s">
        <v>76</v>
      </c>
      <c r="P28" s="191"/>
      <c r="Q28" s="191" t="s">
        <v>85</v>
      </c>
      <c r="R28" s="191"/>
      <c r="S28" s="73" t="s">
        <v>922</v>
      </c>
      <c r="T28" s="73" t="s">
        <v>921</v>
      </c>
      <c r="U28" s="73" t="s">
        <v>920</v>
      </c>
      <c r="V28" s="73">
        <f t="shared" si="0"/>
        <v>107.2</v>
      </c>
      <c r="W28" s="74">
        <f t="shared" si="1"/>
        <v>106.61</v>
      </c>
    </row>
    <row r="29" spans="2:27" ht="56.25" customHeight="1" x14ac:dyDescent="0.25">
      <c r="B29" s="279" t="s">
        <v>919</v>
      </c>
      <c r="C29" s="190"/>
      <c r="D29" s="190"/>
      <c r="E29" s="190"/>
      <c r="F29" s="190"/>
      <c r="G29" s="190"/>
      <c r="H29" s="190"/>
      <c r="I29" s="190"/>
      <c r="J29" s="190"/>
      <c r="K29" s="190"/>
      <c r="L29" s="190"/>
      <c r="M29" s="191" t="s">
        <v>912</v>
      </c>
      <c r="N29" s="191"/>
      <c r="O29" s="191" t="s">
        <v>76</v>
      </c>
      <c r="P29" s="191"/>
      <c r="Q29" s="191" t="s">
        <v>85</v>
      </c>
      <c r="R29" s="191"/>
      <c r="S29" s="73" t="s">
        <v>497</v>
      </c>
      <c r="T29" s="73" t="s">
        <v>918</v>
      </c>
      <c r="U29" s="73" t="s">
        <v>917</v>
      </c>
      <c r="V29" s="73">
        <f t="shared" si="0"/>
        <v>80.42</v>
      </c>
      <c r="W29" s="74">
        <f t="shared" si="1"/>
        <v>80.91</v>
      </c>
    </row>
    <row r="30" spans="2:27" ht="56.25" customHeight="1" x14ac:dyDescent="0.25">
      <c r="B30" s="279" t="s">
        <v>916</v>
      </c>
      <c r="C30" s="190"/>
      <c r="D30" s="190"/>
      <c r="E30" s="190"/>
      <c r="F30" s="190"/>
      <c r="G30" s="190"/>
      <c r="H30" s="190"/>
      <c r="I30" s="190"/>
      <c r="J30" s="190"/>
      <c r="K30" s="190"/>
      <c r="L30" s="190"/>
      <c r="M30" s="191" t="s">
        <v>912</v>
      </c>
      <c r="N30" s="191"/>
      <c r="O30" s="191" t="s">
        <v>76</v>
      </c>
      <c r="P30" s="191"/>
      <c r="Q30" s="191" t="s">
        <v>85</v>
      </c>
      <c r="R30" s="191"/>
      <c r="S30" s="73" t="s">
        <v>897</v>
      </c>
      <c r="T30" s="73" t="s">
        <v>915</v>
      </c>
      <c r="U30" s="73" t="s">
        <v>914</v>
      </c>
      <c r="V30" s="73">
        <f t="shared" si="0"/>
        <v>38.83</v>
      </c>
      <c r="W30" s="74">
        <f t="shared" si="1"/>
        <v>36.450000000000003</v>
      </c>
    </row>
    <row r="31" spans="2:27" ht="56.25" customHeight="1" x14ac:dyDescent="0.25">
      <c r="B31" s="279" t="s">
        <v>913</v>
      </c>
      <c r="C31" s="190"/>
      <c r="D31" s="190"/>
      <c r="E31" s="190"/>
      <c r="F31" s="190"/>
      <c r="G31" s="190"/>
      <c r="H31" s="190"/>
      <c r="I31" s="190"/>
      <c r="J31" s="190"/>
      <c r="K31" s="190"/>
      <c r="L31" s="190"/>
      <c r="M31" s="191" t="s">
        <v>912</v>
      </c>
      <c r="N31" s="191"/>
      <c r="O31" s="191" t="s">
        <v>76</v>
      </c>
      <c r="P31" s="191"/>
      <c r="Q31" s="191" t="s">
        <v>221</v>
      </c>
      <c r="R31" s="191"/>
      <c r="S31" s="73" t="s">
        <v>911</v>
      </c>
      <c r="T31" s="73" t="s">
        <v>152</v>
      </c>
      <c r="U31" s="73" t="s">
        <v>152</v>
      </c>
      <c r="V31" s="73" t="str">
        <f t="shared" si="0"/>
        <v>N/A</v>
      </c>
      <c r="W31" s="74" t="str">
        <f t="shared" si="1"/>
        <v>N/A</v>
      </c>
    </row>
    <row r="32" spans="2:27" ht="56.25" customHeight="1" x14ac:dyDescent="0.25">
      <c r="B32" s="279" t="s">
        <v>910</v>
      </c>
      <c r="C32" s="190"/>
      <c r="D32" s="190"/>
      <c r="E32" s="190"/>
      <c r="F32" s="190"/>
      <c r="G32" s="190"/>
      <c r="H32" s="190"/>
      <c r="I32" s="190"/>
      <c r="J32" s="190"/>
      <c r="K32" s="190"/>
      <c r="L32" s="190"/>
      <c r="M32" s="191" t="s">
        <v>909</v>
      </c>
      <c r="N32" s="191"/>
      <c r="O32" s="191" t="s">
        <v>76</v>
      </c>
      <c r="P32" s="191"/>
      <c r="Q32" s="191" t="s">
        <v>85</v>
      </c>
      <c r="R32" s="191"/>
      <c r="S32" s="73" t="s">
        <v>331</v>
      </c>
      <c r="T32" s="73" t="s">
        <v>331</v>
      </c>
      <c r="U32" s="73" t="s">
        <v>908</v>
      </c>
      <c r="V32" s="73">
        <f t="shared" si="0"/>
        <v>93.65</v>
      </c>
      <c r="W32" s="74">
        <f t="shared" si="1"/>
        <v>93.65</v>
      </c>
    </row>
    <row r="33" spans="2:25" ht="56.25" customHeight="1" x14ac:dyDescent="0.25">
      <c r="B33" s="279" t="s">
        <v>907</v>
      </c>
      <c r="C33" s="190"/>
      <c r="D33" s="190"/>
      <c r="E33" s="190"/>
      <c r="F33" s="190"/>
      <c r="G33" s="190"/>
      <c r="H33" s="190"/>
      <c r="I33" s="190"/>
      <c r="J33" s="190"/>
      <c r="K33" s="190"/>
      <c r="L33" s="190"/>
      <c r="M33" s="191" t="s">
        <v>788</v>
      </c>
      <c r="N33" s="191"/>
      <c r="O33" s="191" t="s">
        <v>76</v>
      </c>
      <c r="P33" s="191"/>
      <c r="Q33" s="191" t="s">
        <v>85</v>
      </c>
      <c r="R33" s="191"/>
      <c r="S33" s="73" t="s">
        <v>906</v>
      </c>
      <c r="T33" s="73" t="s">
        <v>905</v>
      </c>
      <c r="U33" s="73" t="s">
        <v>904</v>
      </c>
      <c r="V33" s="73">
        <f t="shared" si="0"/>
        <v>108.64</v>
      </c>
      <c r="W33" s="74">
        <f t="shared" si="1"/>
        <v>80.94</v>
      </c>
    </row>
    <row r="34" spans="2:25" ht="56.25" customHeight="1" x14ac:dyDescent="0.25">
      <c r="B34" s="279" t="s">
        <v>903</v>
      </c>
      <c r="C34" s="190"/>
      <c r="D34" s="190"/>
      <c r="E34" s="190"/>
      <c r="F34" s="190"/>
      <c r="G34" s="190"/>
      <c r="H34" s="190"/>
      <c r="I34" s="190"/>
      <c r="J34" s="190"/>
      <c r="K34" s="190"/>
      <c r="L34" s="190"/>
      <c r="M34" s="191" t="s">
        <v>788</v>
      </c>
      <c r="N34" s="191"/>
      <c r="O34" s="191" t="s">
        <v>76</v>
      </c>
      <c r="P34" s="191"/>
      <c r="Q34" s="191" t="s">
        <v>85</v>
      </c>
      <c r="R34" s="191"/>
      <c r="S34" s="73" t="s">
        <v>902</v>
      </c>
      <c r="T34" s="73" t="s">
        <v>901</v>
      </c>
      <c r="U34" s="73" t="s">
        <v>900</v>
      </c>
      <c r="V34" s="73">
        <f t="shared" si="0"/>
        <v>108.1</v>
      </c>
      <c r="W34" s="74">
        <f t="shared" si="1"/>
        <v>80.78</v>
      </c>
    </row>
    <row r="35" spans="2:25" ht="56.25" customHeight="1" x14ac:dyDescent="0.25">
      <c r="B35" s="279" t="s">
        <v>899</v>
      </c>
      <c r="C35" s="190"/>
      <c r="D35" s="190"/>
      <c r="E35" s="190"/>
      <c r="F35" s="190"/>
      <c r="G35" s="190"/>
      <c r="H35" s="190"/>
      <c r="I35" s="190"/>
      <c r="J35" s="190"/>
      <c r="K35" s="190"/>
      <c r="L35" s="190"/>
      <c r="M35" s="191" t="s">
        <v>788</v>
      </c>
      <c r="N35" s="191"/>
      <c r="O35" s="191" t="s">
        <v>76</v>
      </c>
      <c r="P35" s="191"/>
      <c r="Q35" s="191" t="s">
        <v>85</v>
      </c>
      <c r="R35" s="191"/>
      <c r="S35" s="73" t="s">
        <v>898</v>
      </c>
      <c r="T35" s="73" t="s">
        <v>384</v>
      </c>
      <c r="U35" s="73" t="s">
        <v>897</v>
      </c>
      <c r="V35" s="73">
        <f t="shared" si="0"/>
        <v>112.73</v>
      </c>
      <c r="W35" s="74">
        <f t="shared" si="1"/>
        <v>82.67</v>
      </c>
    </row>
    <row r="36" spans="2:25" ht="56.25" customHeight="1" x14ac:dyDescent="0.25">
      <c r="B36" s="279" t="s">
        <v>896</v>
      </c>
      <c r="C36" s="190"/>
      <c r="D36" s="190"/>
      <c r="E36" s="190"/>
      <c r="F36" s="190"/>
      <c r="G36" s="190"/>
      <c r="H36" s="190"/>
      <c r="I36" s="190"/>
      <c r="J36" s="190"/>
      <c r="K36" s="190"/>
      <c r="L36" s="190"/>
      <c r="M36" s="191" t="s">
        <v>788</v>
      </c>
      <c r="N36" s="191"/>
      <c r="O36" s="191" t="s">
        <v>76</v>
      </c>
      <c r="P36" s="191"/>
      <c r="Q36" s="191" t="s">
        <v>85</v>
      </c>
      <c r="R36" s="191"/>
      <c r="S36" s="73" t="s">
        <v>895</v>
      </c>
      <c r="T36" s="73" t="s">
        <v>894</v>
      </c>
      <c r="U36" s="73" t="s">
        <v>893</v>
      </c>
      <c r="V36" s="73">
        <f t="shared" si="0"/>
        <v>111.8</v>
      </c>
      <c r="W36" s="74">
        <f t="shared" si="1"/>
        <v>86.94</v>
      </c>
    </row>
    <row r="37" spans="2:25" ht="56.25" customHeight="1" x14ac:dyDescent="0.25">
      <c r="B37" s="279" t="s">
        <v>892</v>
      </c>
      <c r="C37" s="190"/>
      <c r="D37" s="190"/>
      <c r="E37" s="190"/>
      <c r="F37" s="190"/>
      <c r="G37" s="190"/>
      <c r="H37" s="190"/>
      <c r="I37" s="190"/>
      <c r="J37" s="190"/>
      <c r="K37" s="190"/>
      <c r="L37" s="190"/>
      <c r="M37" s="191" t="s">
        <v>788</v>
      </c>
      <c r="N37" s="191"/>
      <c r="O37" s="191" t="s">
        <v>76</v>
      </c>
      <c r="P37" s="191"/>
      <c r="Q37" s="191" t="s">
        <v>85</v>
      </c>
      <c r="R37" s="191"/>
      <c r="S37" s="73" t="s">
        <v>891</v>
      </c>
      <c r="T37" s="73" t="s">
        <v>890</v>
      </c>
      <c r="U37" s="73" t="s">
        <v>889</v>
      </c>
      <c r="V37" s="73">
        <f t="shared" si="0"/>
        <v>115.16</v>
      </c>
      <c r="W37" s="74">
        <f t="shared" si="1"/>
        <v>84.71</v>
      </c>
    </row>
    <row r="38" spans="2:25" ht="56.25" customHeight="1" x14ac:dyDescent="0.25">
      <c r="B38" s="279" t="s">
        <v>888</v>
      </c>
      <c r="C38" s="190"/>
      <c r="D38" s="190"/>
      <c r="E38" s="190"/>
      <c r="F38" s="190"/>
      <c r="G38" s="190"/>
      <c r="H38" s="190"/>
      <c r="I38" s="190"/>
      <c r="J38" s="190"/>
      <c r="K38" s="190"/>
      <c r="L38" s="190"/>
      <c r="M38" s="191" t="s">
        <v>788</v>
      </c>
      <c r="N38" s="191"/>
      <c r="O38" s="191" t="s">
        <v>76</v>
      </c>
      <c r="P38" s="191"/>
      <c r="Q38" s="191" t="s">
        <v>85</v>
      </c>
      <c r="R38" s="191"/>
      <c r="S38" s="73" t="s">
        <v>887</v>
      </c>
      <c r="T38" s="73" t="s">
        <v>886</v>
      </c>
      <c r="U38" s="73" t="s">
        <v>885</v>
      </c>
      <c r="V38" s="73">
        <f t="shared" si="0"/>
        <v>126.82</v>
      </c>
      <c r="W38" s="74">
        <f t="shared" si="1"/>
        <v>95.16</v>
      </c>
    </row>
    <row r="39" spans="2:25" ht="56.25" customHeight="1" thickBot="1" x14ac:dyDescent="0.3">
      <c r="B39" s="279" t="s">
        <v>884</v>
      </c>
      <c r="C39" s="190"/>
      <c r="D39" s="190"/>
      <c r="E39" s="190"/>
      <c r="F39" s="190"/>
      <c r="G39" s="190"/>
      <c r="H39" s="190"/>
      <c r="I39" s="190"/>
      <c r="J39" s="190"/>
      <c r="K39" s="190"/>
      <c r="L39" s="190"/>
      <c r="M39" s="191" t="s">
        <v>777</v>
      </c>
      <c r="N39" s="191"/>
      <c r="O39" s="191" t="s">
        <v>76</v>
      </c>
      <c r="P39" s="191"/>
      <c r="Q39" s="191" t="s">
        <v>85</v>
      </c>
      <c r="R39" s="191"/>
      <c r="S39" s="73" t="s">
        <v>883</v>
      </c>
      <c r="T39" s="73" t="s">
        <v>883</v>
      </c>
      <c r="U39" s="73" t="s">
        <v>882</v>
      </c>
      <c r="V39" s="73">
        <f t="shared" si="0"/>
        <v>100.1</v>
      </c>
      <c r="W39" s="74">
        <f t="shared" si="1"/>
        <v>100.1</v>
      </c>
    </row>
    <row r="40" spans="2:25" ht="21.75" customHeight="1" thickTop="1" thickBot="1" x14ac:dyDescent="0.3">
      <c r="B40" s="53" t="s">
        <v>81</v>
      </c>
      <c r="C40" s="54"/>
      <c r="D40" s="54"/>
      <c r="E40" s="54"/>
      <c r="F40" s="54"/>
      <c r="G40" s="54"/>
      <c r="H40" s="55"/>
      <c r="I40" s="55"/>
      <c r="J40" s="55"/>
      <c r="K40" s="55"/>
      <c r="L40" s="55"/>
      <c r="M40" s="55"/>
      <c r="N40" s="55"/>
      <c r="O40" s="55"/>
      <c r="P40" s="55"/>
      <c r="Q40" s="55"/>
      <c r="R40" s="55"/>
      <c r="S40" s="55"/>
      <c r="T40" s="55"/>
      <c r="U40" s="55"/>
      <c r="V40" s="55"/>
      <c r="W40" s="56"/>
      <c r="X40" s="64"/>
    </row>
    <row r="41" spans="2:25" ht="29.25" customHeight="1" thickTop="1" thickBot="1" x14ac:dyDescent="0.3">
      <c r="B41" s="266" t="s">
        <v>2487</v>
      </c>
      <c r="C41" s="196"/>
      <c r="D41" s="196"/>
      <c r="E41" s="196"/>
      <c r="F41" s="196"/>
      <c r="G41" s="196"/>
      <c r="H41" s="196"/>
      <c r="I41" s="196"/>
      <c r="J41" s="196"/>
      <c r="K41" s="196"/>
      <c r="L41" s="196"/>
      <c r="M41" s="196"/>
      <c r="N41" s="196"/>
      <c r="O41" s="196"/>
      <c r="P41" s="196"/>
      <c r="Q41" s="197"/>
      <c r="R41" s="75" t="s">
        <v>80</v>
      </c>
      <c r="S41" s="179" t="s">
        <v>79</v>
      </c>
      <c r="T41" s="179"/>
      <c r="U41" s="76" t="s">
        <v>78</v>
      </c>
      <c r="V41" s="178" t="s">
        <v>77</v>
      </c>
      <c r="W41" s="270"/>
    </row>
    <row r="42" spans="2:25" ht="30.75" customHeight="1" thickBot="1" x14ac:dyDescent="0.3">
      <c r="B42" s="267"/>
      <c r="C42" s="268"/>
      <c r="D42" s="268"/>
      <c r="E42" s="268"/>
      <c r="F42" s="268"/>
      <c r="G42" s="268"/>
      <c r="H42" s="268"/>
      <c r="I42" s="268"/>
      <c r="J42" s="268"/>
      <c r="K42" s="268"/>
      <c r="L42" s="268"/>
      <c r="M42" s="268"/>
      <c r="N42" s="268"/>
      <c r="O42" s="268"/>
      <c r="P42" s="268"/>
      <c r="Q42" s="269"/>
      <c r="R42" s="77" t="s">
        <v>75</v>
      </c>
      <c r="S42" s="77" t="s">
        <v>75</v>
      </c>
      <c r="T42" s="77" t="s">
        <v>76</v>
      </c>
      <c r="U42" s="77" t="s">
        <v>75</v>
      </c>
      <c r="V42" s="77" t="s">
        <v>74</v>
      </c>
      <c r="W42" s="78" t="s">
        <v>73</v>
      </c>
      <c r="Y42" s="64"/>
    </row>
    <row r="43" spans="2:25" ht="23.25" customHeight="1" thickBot="1" x14ac:dyDescent="0.3">
      <c r="B43" s="271" t="s">
        <v>72</v>
      </c>
      <c r="C43" s="211"/>
      <c r="D43" s="211"/>
      <c r="E43" s="79" t="s">
        <v>880</v>
      </c>
      <c r="F43" s="79"/>
      <c r="G43" s="79"/>
      <c r="H43" s="80"/>
      <c r="I43" s="80"/>
      <c r="J43" s="80"/>
      <c r="K43" s="80"/>
      <c r="L43" s="80"/>
      <c r="M43" s="80"/>
      <c r="N43" s="80"/>
      <c r="O43" s="80"/>
      <c r="P43" s="81"/>
      <c r="Q43" s="81"/>
      <c r="R43" s="82" t="s">
        <v>881</v>
      </c>
      <c r="S43" s="82" t="s">
        <v>71</v>
      </c>
      <c r="T43" s="81"/>
      <c r="U43" s="82" t="s">
        <v>877</v>
      </c>
      <c r="V43" s="81"/>
      <c r="W43" s="83">
        <f t="shared" ref="W43:W54" si="2">+IF(ISERR(U43/R43*100),"N/A",ROUND(U43/R43*100,2))</f>
        <v>73.650000000000006</v>
      </c>
    </row>
    <row r="44" spans="2:25" ht="26.25" customHeight="1" x14ac:dyDescent="0.25">
      <c r="B44" s="272" t="s">
        <v>70</v>
      </c>
      <c r="C44" s="273"/>
      <c r="D44" s="273"/>
      <c r="E44" s="84" t="s">
        <v>880</v>
      </c>
      <c r="F44" s="84"/>
      <c r="G44" s="84"/>
      <c r="H44" s="85"/>
      <c r="I44" s="85"/>
      <c r="J44" s="85"/>
      <c r="K44" s="85"/>
      <c r="L44" s="85"/>
      <c r="M44" s="85"/>
      <c r="N44" s="85"/>
      <c r="O44" s="85"/>
      <c r="P44" s="86"/>
      <c r="Q44" s="86"/>
      <c r="R44" s="87" t="s">
        <v>879</v>
      </c>
      <c r="S44" s="87" t="s">
        <v>878</v>
      </c>
      <c r="T44" s="87">
        <f>+IF(ISERR(S44/R44*100),"N/A",ROUND(S44/R44*100,2))</f>
        <v>67.11</v>
      </c>
      <c r="U44" s="87" t="s">
        <v>877</v>
      </c>
      <c r="V44" s="87">
        <f>+IF(ISERR(U44/S44*100),"N/A",ROUND(U44/S44*100,2))</f>
        <v>99.93</v>
      </c>
      <c r="W44" s="88">
        <f t="shared" si="2"/>
        <v>67.06</v>
      </c>
    </row>
    <row r="45" spans="2:25" ht="23.25" customHeight="1" thickBot="1" x14ac:dyDescent="0.3">
      <c r="B45" s="271" t="s">
        <v>72</v>
      </c>
      <c r="C45" s="211"/>
      <c r="D45" s="211"/>
      <c r="E45" s="79" t="s">
        <v>774</v>
      </c>
      <c r="F45" s="79"/>
      <c r="G45" s="79"/>
      <c r="H45" s="80"/>
      <c r="I45" s="80"/>
      <c r="J45" s="80"/>
      <c r="K45" s="80"/>
      <c r="L45" s="80"/>
      <c r="M45" s="80"/>
      <c r="N45" s="80"/>
      <c r="O45" s="80"/>
      <c r="P45" s="81"/>
      <c r="Q45" s="81"/>
      <c r="R45" s="82" t="s">
        <v>876</v>
      </c>
      <c r="S45" s="82" t="s">
        <v>71</v>
      </c>
      <c r="T45" s="81"/>
      <c r="U45" s="82" t="s">
        <v>873</v>
      </c>
      <c r="V45" s="81"/>
      <c r="W45" s="83">
        <f t="shared" si="2"/>
        <v>48.5</v>
      </c>
    </row>
    <row r="46" spans="2:25" ht="26.25" customHeight="1" x14ac:dyDescent="0.25">
      <c r="B46" s="272" t="s">
        <v>70</v>
      </c>
      <c r="C46" s="273"/>
      <c r="D46" s="273"/>
      <c r="E46" s="84" t="s">
        <v>774</v>
      </c>
      <c r="F46" s="84"/>
      <c r="G46" s="84"/>
      <c r="H46" s="85"/>
      <c r="I46" s="85"/>
      <c r="J46" s="85"/>
      <c r="K46" s="85"/>
      <c r="L46" s="85"/>
      <c r="M46" s="85"/>
      <c r="N46" s="85"/>
      <c r="O46" s="85"/>
      <c r="P46" s="86"/>
      <c r="Q46" s="86"/>
      <c r="R46" s="87" t="s">
        <v>875</v>
      </c>
      <c r="S46" s="87" t="s">
        <v>874</v>
      </c>
      <c r="T46" s="87">
        <f>+IF(ISERR(S46/R46*100),"N/A",ROUND(S46/R46*100,2))</f>
        <v>99.6</v>
      </c>
      <c r="U46" s="87" t="s">
        <v>873</v>
      </c>
      <c r="V46" s="87">
        <f>+IF(ISERR(U46/S46*100),"N/A",ROUND(U46/S46*100,2))</f>
        <v>99.48</v>
      </c>
      <c r="W46" s="88">
        <f t="shared" si="2"/>
        <v>99.08</v>
      </c>
    </row>
    <row r="47" spans="2:25" ht="23.25" customHeight="1" thickBot="1" x14ac:dyDescent="0.3">
      <c r="B47" s="271" t="s">
        <v>72</v>
      </c>
      <c r="C47" s="211"/>
      <c r="D47" s="211"/>
      <c r="E47" s="79" t="s">
        <v>871</v>
      </c>
      <c r="F47" s="79"/>
      <c r="G47" s="79"/>
      <c r="H47" s="80"/>
      <c r="I47" s="80"/>
      <c r="J47" s="80"/>
      <c r="K47" s="80"/>
      <c r="L47" s="80"/>
      <c r="M47" s="80"/>
      <c r="N47" s="80"/>
      <c r="O47" s="80"/>
      <c r="P47" s="81"/>
      <c r="Q47" s="81"/>
      <c r="R47" s="82" t="s">
        <v>872</v>
      </c>
      <c r="S47" s="82" t="s">
        <v>71</v>
      </c>
      <c r="T47" s="81"/>
      <c r="U47" s="82" t="s">
        <v>869</v>
      </c>
      <c r="V47" s="81"/>
      <c r="W47" s="83">
        <f t="shared" si="2"/>
        <v>149.91999999999999</v>
      </c>
    </row>
    <row r="48" spans="2:25" ht="26.25" customHeight="1" x14ac:dyDescent="0.25">
      <c r="B48" s="272" t="s">
        <v>70</v>
      </c>
      <c r="C48" s="273"/>
      <c r="D48" s="273"/>
      <c r="E48" s="84" t="s">
        <v>871</v>
      </c>
      <c r="F48" s="84"/>
      <c r="G48" s="84"/>
      <c r="H48" s="85"/>
      <c r="I48" s="85"/>
      <c r="J48" s="85"/>
      <c r="K48" s="85"/>
      <c r="L48" s="85"/>
      <c r="M48" s="85"/>
      <c r="N48" s="85"/>
      <c r="O48" s="85"/>
      <c r="P48" s="86"/>
      <c r="Q48" s="86"/>
      <c r="R48" s="87" t="s">
        <v>870</v>
      </c>
      <c r="S48" s="87" t="s">
        <v>869</v>
      </c>
      <c r="T48" s="87">
        <f>+IF(ISERR(S48/R48*100),"N/A",ROUND(S48/R48*100,2))</f>
        <v>95.01</v>
      </c>
      <c r="U48" s="87" t="s">
        <v>869</v>
      </c>
      <c r="V48" s="87">
        <f>+IF(ISERR(U48/S48*100),"N/A",ROUND(U48/S48*100,2))</f>
        <v>100</v>
      </c>
      <c r="W48" s="88">
        <f t="shared" si="2"/>
        <v>95.01</v>
      </c>
    </row>
    <row r="49" spans="2:23" ht="23.25" customHeight="1" thickBot="1" x14ac:dyDescent="0.3">
      <c r="B49" s="271" t="s">
        <v>72</v>
      </c>
      <c r="C49" s="211"/>
      <c r="D49" s="211"/>
      <c r="E49" s="79" t="s">
        <v>867</v>
      </c>
      <c r="F49" s="79"/>
      <c r="G49" s="79"/>
      <c r="H49" s="80"/>
      <c r="I49" s="80"/>
      <c r="J49" s="80"/>
      <c r="K49" s="80"/>
      <c r="L49" s="80"/>
      <c r="M49" s="80"/>
      <c r="N49" s="80"/>
      <c r="O49" s="80"/>
      <c r="P49" s="81"/>
      <c r="Q49" s="81"/>
      <c r="R49" s="82" t="s">
        <v>868</v>
      </c>
      <c r="S49" s="82" t="s">
        <v>71</v>
      </c>
      <c r="T49" s="81"/>
      <c r="U49" s="82" t="s">
        <v>864</v>
      </c>
      <c r="V49" s="81"/>
      <c r="W49" s="83">
        <f t="shared" si="2"/>
        <v>0.51</v>
      </c>
    </row>
    <row r="50" spans="2:23" ht="26.25" customHeight="1" x14ac:dyDescent="0.25">
      <c r="B50" s="272" t="s">
        <v>70</v>
      </c>
      <c r="C50" s="273"/>
      <c r="D50" s="273"/>
      <c r="E50" s="84" t="s">
        <v>867</v>
      </c>
      <c r="F50" s="84"/>
      <c r="G50" s="84"/>
      <c r="H50" s="85"/>
      <c r="I50" s="85"/>
      <c r="J50" s="85"/>
      <c r="K50" s="85"/>
      <c r="L50" s="85"/>
      <c r="M50" s="85"/>
      <c r="N50" s="85"/>
      <c r="O50" s="85"/>
      <c r="P50" s="86"/>
      <c r="Q50" s="86"/>
      <c r="R50" s="87" t="s">
        <v>866</v>
      </c>
      <c r="S50" s="87" t="s">
        <v>865</v>
      </c>
      <c r="T50" s="87">
        <f>+IF(ISERR(S50/R50*100),"N/A",ROUND(S50/R50*100,2))</f>
        <v>3.22</v>
      </c>
      <c r="U50" s="87" t="s">
        <v>864</v>
      </c>
      <c r="V50" s="87">
        <f>+IF(ISERR(U50/S50*100),"N/A",ROUND(U50/S50*100,2))</f>
        <v>33.33</v>
      </c>
      <c r="W50" s="88">
        <f t="shared" si="2"/>
        <v>1.07</v>
      </c>
    </row>
    <row r="51" spans="2:23" ht="23.25" customHeight="1" thickBot="1" x14ac:dyDescent="0.3">
      <c r="B51" s="271" t="s">
        <v>72</v>
      </c>
      <c r="C51" s="211"/>
      <c r="D51" s="211"/>
      <c r="E51" s="79" t="s">
        <v>766</v>
      </c>
      <c r="F51" s="79"/>
      <c r="G51" s="79"/>
      <c r="H51" s="80"/>
      <c r="I51" s="80"/>
      <c r="J51" s="80"/>
      <c r="K51" s="80"/>
      <c r="L51" s="80"/>
      <c r="M51" s="80"/>
      <c r="N51" s="80"/>
      <c r="O51" s="80"/>
      <c r="P51" s="81"/>
      <c r="Q51" s="81"/>
      <c r="R51" s="82" t="s">
        <v>863</v>
      </c>
      <c r="S51" s="82" t="s">
        <v>71</v>
      </c>
      <c r="T51" s="81"/>
      <c r="U51" s="82" t="s">
        <v>860</v>
      </c>
      <c r="V51" s="81"/>
      <c r="W51" s="83">
        <f t="shared" si="2"/>
        <v>53.05</v>
      </c>
    </row>
    <row r="52" spans="2:23" ht="26.25" customHeight="1" x14ac:dyDescent="0.25">
      <c r="B52" s="272" t="s">
        <v>70</v>
      </c>
      <c r="C52" s="273"/>
      <c r="D52" s="273"/>
      <c r="E52" s="84" t="s">
        <v>766</v>
      </c>
      <c r="F52" s="84"/>
      <c r="G52" s="84"/>
      <c r="H52" s="85"/>
      <c r="I52" s="85"/>
      <c r="J52" s="85"/>
      <c r="K52" s="85"/>
      <c r="L52" s="85"/>
      <c r="M52" s="85"/>
      <c r="N52" s="85"/>
      <c r="O52" s="85"/>
      <c r="P52" s="86"/>
      <c r="Q52" s="86"/>
      <c r="R52" s="87" t="s">
        <v>862</v>
      </c>
      <c r="S52" s="87" t="s">
        <v>861</v>
      </c>
      <c r="T52" s="87">
        <f>+IF(ISERR(S52/R52*100),"N/A",ROUND(S52/R52*100,2))</f>
        <v>53.1</v>
      </c>
      <c r="U52" s="87" t="s">
        <v>860</v>
      </c>
      <c r="V52" s="87">
        <f>+IF(ISERR(U52/S52*100),"N/A",ROUND(U52/S52*100,2))</f>
        <v>99.36</v>
      </c>
      <c r="W52" s="88">
        <f t="shared" si="2"/>
        <v>52.76</v>
      </c>
    </row>
    <row r="53" spans="2:23" ht="23.25" customHeight="1" thickBot="1" x14ac:dyDescent="0.3">
      <c r="B53" s="271" t="s">
        <v>72</v>
      </c>
      <c r="C53" s="211"/>
      <c r="D53" s="211"/>
      <c r="E53" s="79" t="s">
        <v>759</v>
      </c>
      <c r="F53" s="79"/>
      <c r="G53" s="79"/>
      <c r="H53" s="80"/>
      <c r="I53" s="80"/>
      <c r="J53" s="80"/>
      <c r="K53" s="80"/>
      <c r="L53" s="80"/>
      <c r="M53" s="80"/>
      <c r="N53" s="80"/>
      <c r="O53" s="80"/>
      <c r="P53" s="81"/>
      <c r="Q53" s="81"/>
      <c r="R53" s="82" t="s">
        <v>859</v>
      </c>
      <c r="S53" s="82" t="s">
        <v>71</v>
      </c>
      <c r="T53" s="81"/>
      <c r="U53" s="82" t="s">
        <v>856</v>
      </c>
      <c r="V53" s="81"/>
      <c r="W53" s="83">
        <f t="shared" si="2"/>
        <v>56.99</v>
      </c>
    </row>
    <row r="54" spans="2:23" ht="26.25" customHeight="1" x14ac:dyDescent="0.25">
      <c r="B54" s="272" t="s">
        <v>70</v>
      </c>
      <c r="C54" s="273"/>
      <c r="D54" s="273"/>
      <c r="E54" s="84" t="s">
        <v>759</v>
      </c>
      <c r="F54" s="84"/>
      <c r="G54" s="84"/>
      <c r="H54" s="85"/>
      <c r="I54" s="85"/>
      <c r="J54" s="85"/>
      <c r="K54" s="85"/>
      <c r="L54" s="85"/>
      <c r="M54" s="85"/>
      <c r="N54" s="85"/>
      <c r="O54" s="85"/>
      <c r="P54" s="86"/>
      <c r="Q54" s="86"/>
      <c r="R54" s="87" t="s">
        <v>858</v>
      </c>
      <c r="S54" s="87" t="s">
        <v>857</v>
      </c>
      <c r="T54" s="87">
        <f>+IF(ISERR(S54/R54*100),"N/A",ROUND(S54/R54*100,2))</f>
        <v>63.62</v>
      </c>
      <c r="U54" s="87" t="s">
        <v>856</v>
      </c>
      <c r="V54" s="87">
        <f>+IF(ISERR(U54/S54*100),"N/A",ROUND(U54/S54*100,2))</f>
        <v>91.83</v>
      </c>
      <c r="W54" s="88">
        <f t="shared" si="2"/>
        <v>58.42</v>
      </c>
    </row>
    <row r="55" spans="2:23" s="112" customFormat="1" ht="23.25" customHeight="1" thickBot="1" x14ac:dyDescent="0.3">
      <c r="B55" s="271" t="s">
        <v>72</v>
      </c>
      <c r="C55" s="211"/>
      <c r="D55" s="211"/>
      <c r="E55" s="113" t="s">
        <v>2537</v>
      </c>
      <c r="F55" s="113"/>
      <c r="G55" s="113"/>
      <c r="H55" s="80"/>
      <c r="I55" s="80"/>
      <c r="J55" s="80"/>
      <c r="K55" s="80"/>
      <c r="L55" s="80"/>
      <c r="M55" s="80"/>
      <c r="N55" s="80"/>
      <c r="O55" s="80"/>
      <c r="P55" s="81"/>
      <c r="Q55" s="81"/>
      <c r="R55" s="82">
        <v>0</v>
      </c>
      <c r="S55" s="82"/>
      <c r="T55" s="81"/>
      <c r="U55" s="82">
        <v>19.637870679999999</v>
      </c>
      <c r="V55" s="81"/>
      <c r="W55" s="83" t="str">
        <f t="shared" ref="W55:W60" si="3">+IF(ISERR(U55/R55*100),"N/A",ROUND(U55/R55*100,2))</f>
        <v>N/A</v>
      </c>
    </row>
    <row r="56" spans="2:23" s="112" customFormat="1" ht="26.25" customHeight="1" x14ac:dyDescent="0.25">
      <c r="B56" s="272" t="s">
        <v>70</v>
      </c>
      <c r="C56" s="273"/>
      <c r="D56" s="273"/>
      <c r="E56" s="114" t="s">
        <v>2537</v>
      </c>
      <c r="F56" s="114"/>
      <c r="G56" s="114"/>
      <c r="H56" s="85"/>
      <c r="I56" s="85"/>
      <c r="J56" s="85"/>
      <c r="K56" s="85"/>
      <c r="L56" s="85"/>
      <c r="M56" s="85"/>
      <c r="N56" s="85"/>
      <c r="O56" s="85"/>
      <c r="P56" s="86"/>
      <c r="Q56" s="86"/>
      <c r="R56" s="87">
        <v>19.637870679999999</v>
      </c>
      <c r="S56" s="87">
        <v>19.637870679999999</v>
      </c>
      <c r="T56" s="87">
        <f>+IF(ISERR(S56/R56*100),"N/A",ROUND(S56/R56*100,2))</f>
        <v>100</v>
      </c>
      <c r="U56" s="87">
        <v>19.637870679999999</v>
      </c>
      <c r="V56" s="87">
        <f>+IF(ISERR(U56/S56*100),"N/A",ROUND(U56/S56*100,2))</f>
        <v>100</v>
      </c>
      <c r="W56" s="88">
        <f t="shared" si="3"/>
        <v>100</v>
      </c>
    </row>
    <row r="57" spans="2:23" s="112" customFormat="1" ht="23.25" customHeight="1" thickBot="1" x14ac:dyDescent="0.3">
      <c r="B57" s="271" t="s">
        <v>72</v>
      </c>
      <c r="C57" s="211"/>
      <c r="D57" s="211"/>
      <c r="E57" s="113" t="s">
        <v>988</v>
      </c>
      <c r="F57" s="113"/>
      <c r="G57" s="113"/>
      <c r="H57" s="80"/>
      <c r="I57" s="80"/>
      <c r="J57" s="80"/>
      <c r="K57" s="80"/>
      <c r="L57" s="80"/>
      <c r="M57" s="80"/>
      <c r="N57" s="80"/>
      <c r="O57" s="80"/>
      <c r="P57" s="81"/>
      <c r="Q57" s="81"/>
      <c r="R57" s="82">
        <v>0</v>
      </c>
      <c r="S57" s="82"/>
      <c r="T57" s="81"/>
      <c r="U57" s="82">
        <v>97.572171150000003</v>
      </c>
      <c r="V57" s="81"/>
      <c r="W57" s="83" t="str">
        <f t="shared" si="3"/>
        <v>N/A</v>
      </c>
    </row>
    <row r="58" spans="2:23" s="112" customFormat="1" ht="26.25" customHeight="1" x14ac:dyDescent="0.25">
      <c r="B58" s="272" t="s">
        <v>70</v>
      </c>
      <c r="C58" s="273"/>
      <c r="D58" s="273"/>
      <c r="E58" s="114" t="s">
        <v>988</v>
      </c>
      <c r="F58" s="114"/>
      <c r="G58" s="114"/>
      <c r="H58" s="85"/>
      <c r="I58" s="85"/>
      <c r="J58" s="85"/>
      <c r="K58" s="85"/>
      <c r="L58" s="85"/>
      <c r="M58" s="85"/>
      <c r="N58" s="85"/>
      <c r="O58" s="85"/>
      <c r="P58" s="86"/>
      <c r="Q58" s="86"/>
      <c r="R58" s="87">
        <v>97.572171150000003</v>
      </c>
      <c r="S58" s="87">
        <v>97.572171150000003</v>
      </c>
      <c r="T58" s="87">
        <f>+IF(ISERR(S58/R58*100),"N/A",ROUND(S58/R58*100,2))</f>
        <v>100</v>
      </c>
      <c r="U58" s="87">
        <v>97.572171150000003</v>
      </c>
      <c r="V58" s="87">
        <f>+IF(ISERR(U58/S58*100),"N/A",ROUND(U58/S58*100,2))</f>
        <v>100</v>
      </c>
      <c r="W58" s="88">
        <f t="shared" si="3"/>
        <v>100</v>
      </c>
    </row>
    <row r="59" spans="2:23" s="112" customFormat="1" ht="23.25" customHeight="1" thickBot="1" x14ac:dyDescent="0.3">
      <c r="B59" s="271" t="s">
        <v>72</v>
      </c>
      <c r="C59" s="211"/>
      <c r="D59" s="211"/>
      <c r="E59" s="113" t="s">
        <v>2538</v>
      </c>
      <c r="F59" s="113"/>
      <c r="G59" s="113"/>
      <c r="H59" s="80"/>
      <c r="I59" s="80"/>
      <c r="J59" s="80"/>
      <c r="K59" s="80"/>
      <c r="L59" s="80"/>
      <c r="M59" s="80"/>
      <c r="N59" s="80"/>
      <c r="O59" s="80"/>
      <c r="P59" s="81"/>
      <c r="Q59" s="81"/>
      <c r="R59" s="82">
        <v>0</v>
      </c>
      <c r="S59" s="82"/>
      <c r="T59" s="81"/>
      <c r="U59" s="82">
        <v>9.9469007999999999</v>
      </c>
      <c r="V59" s="81"/>
      <c r="W59" s="83" t="str">
        <f t="shared" si="3"/>
        <v>N/A</v>
      </c>
    </row>
    <row r="60" spans="2:23" s="112" customFormat="1" ht="26.25" customHeight="1" thickBot="1" x14ac:dyDescent="0.3">
      <c r="B60" s="272" t="s">
        <v>70</v>
      </c>
      <c r="C60" s="273"/>
      <c r="D60" s="273"/>
      <c r="E60" s="114" t="s">
        <v>2538</v>
      </c>
      <c r="F60" s="114"/>
      <c r="G60" s="114"/>
      <c r="H60" s="85"/>
      <c r="I60" s="85"/>
      <c r="J60" s="85"/>
      <c r="K60" s="85"/>
      <c r="L60" s="85"/>
      <c r="M60" s="85"/>
      <c r="N60" s="85"/>
      <c r="O60" s="85"/>
      <c r="P60" s="86"/>
      <c r="Q60" s="86"/>
      <c r="R60" s="87">
        <v>9.9469007999999999</v>
      </c>
      <c r="S60" s="87">
        <v>9.9469007999999999</v>
      </c>
      <c r="T60" s="87">
        <f>+IF(ISERR(S60/R60*100),"N/A",ROUND(S60/R60*100,2))</f>
        <v>100</v>
      </c>
      <c r="U60" s="87">
        <v>9.9469007999999999</v>
      </c>
      <c r="V60" s="87">
        <f>+IF(ISERR(U60/S60*100),"N/A",ROUND(U60/S60*100,2))</f>
        <v>100</v>
      </c>
      <c r="W60" s="88">
        <f t="shared" si="3"/>
        <v>100</v>
      </c>
    </row>
    <row r="61" spans="2:23" ht="22.5" customHeight="1" thickTop="1" thickBot="1" x14ac:dyDescent="0.3">
      <c r="B61" s="53" t="s">
        <v>65</v>
      </c>
      <c r="C61" s="54"/>
      <c r="D61" s="54"/>
      <c r="E61" s="54"/>
      <c r="F61" s="54"/>
      <c r="G61" s="54"/>
      <c r="H61" s="55"/>
      <c r="I61" s="55"/>
      <c r="J61" s="55"/>
      <c r="K61" s="55"/>
      <c r="L61" s="55"/>
      <c r="M61" s="55"/>
      <c r="N61" s="55"/>
      <c r="O61" s="55"/>
      <c r="P61" s="55"/>
      <c r="Q61" s="55"/>
      <c r="R61" s="55"/>
      <c r="S61" s="55"/>
      <c r="T61" s="55"/>
      <c r="U61" s="55"/>
      <c r="V61" s="55"/>
      <c r="W61" s="56"/>
    </row>
    <row r="62" spans="2:23" ht="78.75" customHeight="1" thickTop="1" x14ac:dyDescent="0.25">
      <c r="B62" s="259" t="s">
        <v>2381</v>
      </c>
      <c r="C62" s="202"/>
      <c r="D62" s="202"/>
      <c r="E62" s="202"/>
      <c r="F62" s="202"/>
      <c r="G62" s="202"/>
      <c r="H62" s="202"/>
      <c r="I62" s="202"/>
      <c r="J62" s="202"/>
      <c r="K62" s="202"/>
      <c r="L62" s="202"/>
      <c r="M62" s="202"/>
      <c r="N62" s="202"/>
      <c r="O62" s="202"/>
      <c r="P62" s="202"/>
      <c r="Q62" s="202"/>
      <c r="R62" s="202"/>
      <c r="S62" s="202"/>
      <c r="T62" s="202"/>
      <c r="U62" s="202"/>
      <c r="V62" s="202"/>
      <c r="W62" s="260"/>
    </row>
    <row r="63" spans="2:23" ht="409.5" customHeight="1" thickBot="1" x14ac:dyDescent="0.3">
      <c r="B63" s="261"/>
      <c r="C63" s="205"/>
      <c r="D63" s="205"/>
      <c r="E63" s="205"/>
      <c r="F63" s="205"/>
      <c r="G63" s="205"/>
      <c r="H63" s="205"/>
      <c r="I63" s="205"/>
      <c r="J63" s="205"/>
      <c r="K63" s="205"/>
      <c r="L63" s="205"/>
      <c r="M63" s="205"/>
      <c r="N63" s="205"/>
      <c r="O63" s="205"/>
      <c r="P63" s="205"/>
      <c r="Q63" s="205"/>
      <c r="R63" s="205"/>
      <c r="S63" s="205"/>
      <c r="T63" s="205"/>
      <c r="U63" s="205"/>
      <c r="V63" s="205"/>
      <c r="W63" s="262"/>
    </row>
    <row r="64" spans="2:23" ht="111" customHeight="1" thickTop="1" x14ac:dyDescent="0.25">
      <c r="B64" s="259" t="s">
        <v>2382</v>
      </c>
      <c r="C64" s="202"/>
      <c r="D64" s="202"/>
      <c r="E64" s="202"/>
      <c r="F64" s="202"/>
      <c r="G64" s="202"/>
      <c r="H64" s="202"/>
      <c r="I64" s="202"/>
      <c r="J64" s="202"/>
      <c r="K64" s="202"/>
      <c r="L64" s="202"/>
      <c r="M64" s="202"/>
      <c r="N64" s="202"/>
      <c r="O64" s="202"/>
      <c r="P64" s="202"/>
      <c r="Q64" s="202"/>
      <c r="R64" s="202"/>
      <c r="S64" s="202"/>
      <c r="T64" s="202"/>
      <c r="U64" s="202"/>
      <c r="V64" s="202"/>
      <c r="W64" s="260"/>
    </row>
    <row r="65" spans="2:23" ht="409.5" customHeight="1" thickBot="1" x14ac:dyDescent="0.3">
      <c r="B65" s="261"/>
      <c r="C65" s="205"/>
      <c r="D65" s="205"/>
      <c r="E65" s="205"/>
      <c r="F65" s="205"/>
      <c r="G65" s="205"/>
      <c r="H65" s="205"/>
      <c r="I65" s="205"/>
      <c r="J65" s="205"/>
      <c r="K65" s="205"/>
      <c r="L65" s="205"/>
      <c r="M65" s="205"/>
      <c r="N65" s="205"/>
      <c r="O65" s="205"/>
      <c r="P65" s="205"/>
      <c r="Q65" s="205"/>
      <c r="R65" s="205"/>
      <c r="S65" s="205"/>
      <c r="T65" s="205"/>
      <c r="U65" s="205"/>
      <c r="V65" s="205"/>
      <c r="W65" s="262"/>
    </row>
    <row r="66" spans="2:23" ht="37.5" customHeight="1" thickTop="1" x14ac:dyDescent="0.25">
      <c r="B66" s="259" t="s">
        <v>2383</v>
      </c>
      <c r="C66" s="202"/>
      <c r="D66" s="202"/>
      <c r="E66" s="202"/>
      <c r="F66" s="202"/>
      <c r="G66" s="202"/>
      <c r="H66" s="202"/>
      <c r="I66" s="202"/>
      <c r="J66" s="202"/>
      <c r="K66" s="202"/>
      <c r="L66" s="202"/>
      <c r="M66" s="202"/>
      <c r="N66" s="202"/>
      <c r="O66" s="202"/>
      <c r="P66" s="202"/>
      <c r="Q66" s="202"/>
      <c r="R66" s="202"/>
      <c r="S66" s="202"/>
      <c r="T66" s="202"/>
      <c r="U66" s="202"/>
      <c r="V66" s="202"/>
      <c r="W66" s="260"/>
    </row>
    <row r="67" spans="2:23" ht="359.25" customHeight="1" thickBot="1" x14ac:dyDescent="0.3">
      <c r="B67" s="263"/>
      <c r="C67" s="264"/>
      <c r="D67" s="264"/>
      <c r="E67" s="264"/>
      <c r="F67" s="264"/>
      <c r="G67" s="264"/>
      <c r="H67" s="264"/>
      <c r="I67" s="264"/>
      <c r="J67" s="264"/>
      <c r="K67" s="264"/>
      <c r="L67" s="264"/>
      <c r="M67" s="264"/>
      <c r="N67" s="264"/>
      <c r="O67" s="264"/>
      <c r="P67" s="264"/>
      <c r="Q67" s="264"/>
      <c r="R67" s="264"/>
      <c r="S67" s="264"/>
      <c r="T67" s="264"/>
      <c r="U67" s="264"/>
      <c r="V67" s="264"/>
      <c r="W67" s="265"/>
    </row>
  </sheetData>
  <mergeCells count="13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1:Q42"/>
    <mergeCell ref="S41:T41"/>
    <mergeCell ref="V41:W41"/>
    <mergeCell ref="B43:D43"/>
    <mergeCell ref="B44:D44"/>
    <mergeCell ref="B45:D45"/>
    <mergeCell ref="B46:D46"/>
    <mergeCell ref="B47:D47"/>
    <mergeCell ref="B54:D54"/>
    <mergeCell ref="B62:W63"/>
    <mergeCell ref="B64:W65"/>
    <mergeCell ref="B66:W67"/>
    <mergeCell ref="B48:D48"/>
    <mergeCell ref="B49:D49"/>
    <mergeCell ref="B50:D50"/>
    <mergeCell ref="B51:D51"/>
    <mergeCell ref="B52:D52"/>
    <mergeCell ref="B53:D53"/>
    <mergeCell ref="B55:D55"/>
    <mergeCell ref="B56:D56"/>
    <mergeCell ref="B57:D57"/>
    <mergeCell ref="B58:D58"/>
    <mergeCell ref="B59:D59"/>
    <mergeCell ref="B60:D6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65"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962</v>
      </c>
      <c r="M4" s="159" t="s">
        <v>961</v>
      </c>
      <c r="N4" s="159"/>
      <c r="O4" s="159"/>
      <c r="P4" s="159"/>
      <c r="Q4" s="160"/>
      <c r="R4" s="59"/>
      <c r="S4" s="161" t="s">
        <v>2189</v>
      </c>
      <c r="T4" s="162"/>
      <c r="U4" s="162"/>
      <c r="V4" s="163" t="s">
        <v>948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950</v>
      </c>
      <c r="D6" s="167" t="s">
        <v>960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959</v>
      </c>
      <c r="K8" s="65" t="s">
        <v>958</v>
      </c>
      <c r="L8" s="65" t="s">
        <v>957</v>
      </c>
      <c r="M8" s="65" t="s">
        <v>956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75.5" customHeight="1" thickTop="1" thickBot="1" x14ac:dyDescent="0.3">
      <c r="B10" s="66" t="s">
        <v>123</v>
      </c>
      <c r="C10" s="163" t="s">
        <v>955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954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953</v>
      </c>
      <c r="C21" s="190"/>
      <c r="D21" s="190"/>
      <c r="E21" s="190"/>
      <c r="F21" s="190"/>
      <c r="G21" s="190"/>
      <c r="H21" s="190"/>
      <c r="I21" s="190"/>
      <c r="J21" s="190"/>
      <c r="K21" s="190"/>
      <c r="L21" s="190"/>
      <c r="M21" s="191" t="s">
        <v>950</v>
      </c>
      <c r="N21" s="191"/>
      <c r="O21" s="191" t="s">
        <v>76</v>
      </c>
      <c r="P21" s="191"/>
      <c r="Q21" s="191" t="s">
        <v>221</v>
      </c>
      <c r="R21" s="191"/>
      <c r="S21" s="73" t="s">
        <v>84</v>
      </c>
      <c r="T21" s="73" t="s">
        <v>152</v>
      </c>
      <c r="U21" s="73" t="s">
        <v>152</v>
      </c>
      <c r="V21" s="73" t="str">
        <f>+IF(ISERR(U21/T21*100),"N/A",ROUND(U21/T21*100,2))</f>
        <v>N/A</v>
      </c>
      <c r="W21" s="74" t="str">
        <f>+IF(ISERR(U21/S21*100),"N/A",ROUND(U21/S21*100,2))</f>
        <v>N/A</v>
      </c>
    </row>
    <row r="22" spans="2:27" ht="56.25" customHeight="1" x14ac:dyDescent="0.25">
      <c r="B22" s="279" t="s">
        <v>952</v>
      </c>
      <c r="C22" s="190"/>
      <c r="D22" s="190"/>
      <c r="E22" s="190"/>
      <c r="F22" s="190"/>
      <c r="G22" s="190"/>
      <c r="H22" s="190"/>
      <c r="I22" s="190"/>
      <c r="J22" s="190"/>
      <c r="K22" s="190"/>
      <c r="L22" s="190"/>
      <c r="M22" s="191" t="s">
        <v>950</v>
      </c>
      <c r="N22" s="191"/>
      <c r="O22" s="191" t="s">
        <v>76</v>
      </c>
      <c r="P22" s="191"/>
      <c r="Q22" s="191" t="s">
        <v>221</v>
      </c>
      <c r="R22" s="191"/>
      <c r="S22" s="73" t="s">
        <v>84</v>
      </c>
      <c r="T22" s="73" t="s">
        <v>152</v>
      </c>
      <c r="U22" s="73" t="s">
        <v>152</v>
      </c>
      <c r="V22" s="73" t="str">
        <f>+IF(ISERR(U22/T22*100),"N/A",ROUND(U22/T22*100,2))</f>
        <v>N/A</v>
      </c>
      <c r="W22" s="74" t="str">
        <f>+IF(ISERR(U22/S22*100),"N/A",ROUND(U22/S22*100,2))</f>
        <v>N/A</v>
      </c>
    </row>
    <row r="23" spans="2:27" ht="56.25" customHeight="1" thickBot="1" x14ac:dyDescent="0.3">
      <c r="B23" s="279" t="s">
        <v>951</v>
      </c>
      <c r="C23" s="190"/>
      <c r="D23" s="190"/>
      <c r="E23" s="190"/>
      <c r="F23" s="190"/>
      <c r="G23" s="190"/>
      <c r="H23" s="190"/>
      <c r="I23" s="190"/>
      <c r="J23" s="190"/>
      <c r="K23" s="190"/>
      <c r="L23" s="190"/>
      <c r="M23" s="191" t="s">
        <v>950</v>
      </c>
      <c r="N23" s="191"/>
      <c r="O23" s="191" t="s">
        <v>76</v>
      </c>
      <c r="P23" s="191"/>
      <c r="Q23" s="191" t="s">
        <v>221</v>
      </c>
      <c r="R23" s="191"/>
      <c r="S23" s="73" t="s">
        <v>84</v>
      </c>
      <c r="T23" s="73" t="s">
        <v>152</v>
      </c>
      <c r="U23" s="73" t="s">
        <v>152</v>
      </c>
      <c r="V23" s="73" t="str">
        <f>+IF(ISERR(U23/T23*100),"N/A",ROUND(U23/T23*100,2))</f>
        <v>N/A</v>
      </c>
      <c r="W23" s="74" t="str">
        <f>+IF(ISERR(U23/S23*100),"N/A",ROUND(U23/S23*100,2))</f>
        <v>N/A</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949</v>
      </c>
      <c r="F27" s="79"/>
      <c r="G27" s="79"/>
      <c r="H27" s="80"/>
      <c r="I27" s="80"/>
      <c r="J27" s="80"/>
      <c r="K27" s="80"/>
      <c r="L27" s="80"/>
      <c r="M27" s="80"/>
      <c r="N27" s="80"/>
      <c r="O27" s="80"/>
      <c r="P27" s="81"/>
      <c r="Q27" s="81"/>
      <c r="R27" s="82" t="s">
        <v>948</v>
      </c>
      <c r="S27" s="82" t="s">
        <v>71</v>
      </c>
      <c r="T27" s="81"/>
      <c r="U27" s="82" t="s">
        <v>947</v>
      </c>
      <c r="V27" s="81"/>
      <c r="W27" s="83">
        <f>+IF(ISERR(U27/R27*100),"N/A",ROUND(U27/R27*100,2))</f>
        <v>100</v>
      </c>
    </row>
    <row r="28" spans="2:27" ht="26.25" customHeight="1" thickBot="1" x14ac:dyDescent="0.3">
      <c r="B28" s="272" t="s">
        <v>70</v>
      </c>
      <c r="C28" s="273"/>
      <c r="D28" s="273"/>
      <c r="E28" s="84" t="s">
        <v>949</v>
      </c>
      <c r="F28" s="84"/>
      <c r="G28" s="84"/>
      <c r="H28" s="85"/>
      <c r="I28" s="85"/>
      <c r="J28" s="85"/>
      <c r="K28" s="85"/>
      <c r="L28" s="85"/>
      <c r="M28" s="85"/>
      <c r="N28" s="85"/>
      <c r="O28" s="85"/>
      <c r="P28" s="86"/>
      <c r="Q28" s="86"/>
      <c r="R28" s="87" t="s">
        <v>948</v>
      </c>
      <c r="S28" s="87" t="s">
        <v>947</v>
      </c>
      <c r="T28" s="87">
        <f>+IF(ISERR(S28/R28*100),"N/A",ROUND(S28/R28*100,2))</f>
        <v>100</v>
      </c>
      <c r="U28" s="87" t="s">
        <v>947</v>
      </c>
      <c r="V28" s="87">
        <f>+IF(ISERR(U28/S28*100),"N/A",ROUND(U28/S28*100,2))</f>
        <v>100</v>
      </c>
      <c r="W28" s="88">
        <f>+IF(ISERR(U28/R28*100),"N/A",ROUND(U28/R28*100,2))</f>
        <v>100</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2378</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2379</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2380</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5.75"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974</v>
      </c>
      <c r="M4" s="159" t="s">
        <v>973</v>
      </c>
      <c r="N4" s="159"/>
      <c r="O4" s="159"/>
      <c r="P4" s="159"/>
      <c r="Q4" s="160"/>
      <c r="R4" s="59"/>
      <c r="S4" s="161" t="s">
        <v>2189</v>
      </c>
      <c r="T4" s="162"/>
      <c r="U4" s="162"/>
      <c r="V4" s="163" t="s">
        <v>965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967</v>
      </c>
      <c r="D6" s="167" t="s">
        <v>972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971</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5.75" customHeight="1" thickTop="1" thickBot="1" x14ac:dyDescent="0.3">
      <c r="B10" s="66" t="s">
        <v>123</v>
      </c>
      <c r="C10" s="163" t="s">
        <v>970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969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968</v>
      </c>
      <c r="C21" s="190"/>
      <c r="D21" s="190"/>
      <c r="E21" s="190"/>
      <c r="F21" s="190"/>
      <c r="G21" s="190"/>
      <c r="H21" s="190"/>
      <c r="I21" s="190"/>
      <c r="J21" s="190"/>
      <c r="K21" s="190"/>
      <c r="L21" s="190"/>
      <c r="M21" s="191" t="s">
        <v>967</v>
      </c>
      <c r="N21" s="191"/>
      <c r="O21" s="191" t="s">
        <v>76</v>
      </c>
      <c r="P21" s="191"/>
      <c r="Q21" s="191" t="s">
        <v>221</v>
      </c>
      <c r="R21" s="191"/>
      <c r="S21" s="73" t="s">
        <v>420</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966</v>
      </c>
      <c r="F25" s="79"/>
      <c r="G25" s="79"/>
      <c r="H25" s="80"/>
      <c r="I25" s="80"/>
      <c r="J25" s="80"/>
      <c r="K25" s="80"/>
      <c r="L25" s="80"/>
      <c r="M25" s="80"/>
      <c r="N25" s="80"/>
      <c r="O25" s="80"/>
      <c r="P25" s="81"/>
      <c r="Q25" s="81"/>
      <c r="R25" s="82" t="s">
        <v>965</v>
      </c>
      <c r="S25" s="82" t="s">
        <v>71</v>
      </c>
      <c r="T25" s="81"/>
      <c r="U25" s="82" t="s">
        <v>963</v>
      </c>
      <c r="V25" s="81"/>
      <c r="W25" s="83">
        <f>+IF(ISERR(U25/R25*100),"N/A",ROUND(U25/R25*100,2))</f>
        <v>6.83</v>
      </c>
    </row>
    <row r="26" spans="2:27" ht="26.25" customHeight="1" thickBot="1" x14ac:dyDescent="0.3">
      <c r="B26" s="272" t="s">
        <v>70</v>
      </c>
      <c r="C26" s="273"/>
      <c r="D26" s="273"/>
      <c r="E26" s="84" t="s">
        <v>966</v>
      </c>
      <c r="F26" s="84"/>
      <c r="G26" s="84"/>
      <c r="H26" s="85"/>
      <c r="I26" s="85"/>
      <c r="J26" s="85"/>
      <c r="K26" s="85"/>
      <c r="L26" s="85"/>
      <c r="M26" s="85"/>
      <c r="N26" s="85"/>
      <c r="O26" s="85"/>
      <c r="P26" s="86"/>
      <c r="Q26" s="86"/>
      <c r="R26" s="87" t="s">
        <v>965</v>
      </c>
      <c r="S26" s="87" t="s">
        <v>964</v>
      </c>
      <c r="T26" s="87">
        <f>+IF(ISERR(S26/R26*100),"N/A",ROUND(S26/R26*100,2))</f>
        <v>37.130000000000003</v>
      </c>
      <c r="U26" s="87" t="s">
        <v>963</v>
      </c>
      <c r="V26" s="87">
        <f>+IF(ISERR(U26/S26*100),"N/A",ROUND(U26/S26*100,2))</f>
        <v>18.399999999999999</v>
      </c>
      <c r="W26" s="88">
        <f>+IF(ISERR(U26/R26*100),"N/A",ROUND(U26/R26*100,2))</f>
        <v>6.83</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2375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5.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2376</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2377</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8.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5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1046</v>
      </c>
      <c r="M4" s="159" t="s">
        <v>1045</v>
      </c>
      <c r="N4" s="159"/>
      <c r="O4" s="159"/>
      <c r="P4" s="159"/>
      <c r="Q4" s="160"/>
      <c r="R4" s="59"/>
      <c r="S4" s="161" t="s">
        <v>2189</v>
      </c>
      <c r="T4" s="162"/>
      <c r="U4" s="162"/>
      <c r="V4" s="163" t="s">
        <v>1044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486</v>
      </c>
      <c r="D6" s="167" t="s">
        <v>1043</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1026</v>
      </c>
      <c r="D7" s="165" t="s">
        <v>1042</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796</v>
      </c>
      <c r="D8" s="165" t="s">
        <v>810</v>
      </c>
      <c r="E8" s="165"/>
      <c r="F8" s="165"/>
      <c r="G8" s="165"/>
      <c r="H8" s="165"/>
      <c r="J8" s="65" t="s">
        <v>1041</v>
      </c>
      <c r="K8" s="65" t="s">
        <v>1040</v>
      </c>
      <c r="L8" s="65" t="s">
        <v>1039</v>
      </c>
      <c r="M8" s="65" t="s">
        <v>1038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361.5" customHeight="1" thickTop="1" thickBot="1" x14ac:dyDescent="0.3">
      <c r="B10" s="66" t="s">
        <v>123</v>
      </c>
      <c r="C10" s="163" t="s">
        <v>1037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120.75"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1036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1035</v>
      </c>
      <c r="C21" s="190"/>
      <c r="D21" s="190"/>
      <c r="E21" s="190"/>
      <c r="F21" s="190"/>
      <c r="G21" s="190"/>
      <c r="H21" s="190"/>
      <c r="I21" s="190"/>
      <c r="J21" s="190"/>
      <c r="K21" s="190"/>
      <c r="L21" s="190"/>
      <c r="M21" s="191" t="s">
        <v>486</v>
      </c>
      <c r="N21" s="191"/>
      <c r="O21" s="191" t="s">
        <v>76</v>
      </c>
      <c r="P21" s="191"/>
      <c r="Q21" s="191" t="s">
        <v>85</v>
      </c>
      <c r="R21" s="191"/>
      <c r="S21" s="73" t="s">
        <v>1034</v>
      </c>
      <c r="T21" s="73" t="s">
        <v>1034</v>
      </c>
      <c r="U21" s="73" t="s">
        <v>1033</v>
      </c>
      <c r="V21" s="73">
        <f t="shared" ref="V21:V33" si="0">+IF(ISERR(U21/T21*100),"N/A",ROUND(U21/T21*100,2))</f>
        <v>93.34</v>
      </c>
      <c r="W21" s="74">
        <f t="shared" ref="W21:W33" si="1">+IF(ISERR(U21/S21*100),"N/A",ROUND(U21/S21*100,2))</f>
        <v>93.34</v>
      </c>
    </row>
    <row r="22" spans="2:27" ht="56.25" customHeight="1" x14ac:dyDescent="0.25">
      <c r="B22" s="279" t="s">
        <v>1032</v>
      </c>
      <c r="C22" s="190"/>
      <c r="D22" s="190"/>
      <c r="E22" s="190"/>
      <c r="F22" s="190"/>
      <c r="G22" s="190"/>
      <c r="H22" s="190"/>
      <c r="I22" s="190"/>
      <c r="J22" s="190"/>
      <c r="K22" s="190"/>
      <c r="L22" s="190"/>
      <c r="M22" s="191" t="s">
        <v>486</v>
      </c>
      <c r="N22" s="191"/>
      <c r="O22" s="191" t="s">
        <v>1031</v>
      </c>
      <c r="P22" s="191"/>
      <c r="Q22" s="191" t="s">
        <v>221</v>
      </c>
      <c r="R22" s="191"/>
      <c r="S22" s="73" t="s">
        <v>1030</v>
      </c>
      <c r="T22" s="73" t="s">
        <v>152</v>
      </c>
      <c r="U22" s="73" t="s">
        <v>152</v>
      </c>
      <c r="V22" s="73" t="str">
        <f t="shared" si="0"/>
        <v>N/A</v>
      </c>
      <c r="W22" s="74" t="str">
        <f t="shared" si="1"/>
        <v>N/A</v>
      </c>
    </row>
    <row r="23" spans="2:27" ht="56.25" customHeight="1" x14ac:dyDescent="0.25">
      <c r="B23" s="279" t="s">
        <v>1029</v>
      </c>
      <c r="C23" s="190"/>
      <c r="D23" s="190"/>
      <c r="E23" s="190"/>
      <c r="F23" s="190"/>
      <c r="G23" s="190"/>
      <c r="H23" s="190"/>
      <c r="I23" s="190"/>
      <c r="J23" s="190"/>
      <c r="K23" s="190"/>
      <c r="L23" s="190"/>
      <c r="M23" s="191" t="s">
        <v>1026</v>
      </c>
      <c r="N23" s="191"/>
      <c r="O23" s="191" t="s">
        <v>76</v>
      </c>
      <c r="P23" s="191"/>
      <c r="Q23" s="191" t="s">
        <v>221</v>
      </c>
      <c r="R23" s="191"/>
      <c r="S23" s="73" t="s">
        <v>1028</v>
      </c>
      <c r="T23" s="73" t="s">
        <v>152</v>
      </c>
      <c r="U23" s="73" t="s">
        <v>152</v>
      </c>
      <c r="V23" s="73" t="str">
        <f t="shared" si="0"/>
        <v>N/A</v>
      </c>
      <c r="W23" s="74" t="str">
        <f t="shared" si="1"/>
        <v>N/A</v>
      </c>
    </row>
    <row r="24" spans="2:27" ht="56.25" customHeight="1" x14ac:dyDescent="0.25">
      <c r="B24" s="279" t="s">
        <v>1027</v>
      </c>
      <c r="C24" s="190"/>
      <c r="D24" s="190"/>
      <c r="E24" s="190"/>
      <c r="F24" s="190"/>
      <c r="G24" s="190"/>
      <c r="H24" s="190"/>
      <c r="I24" s="190"/>
      <c r="J24" s="190"/>
      <c r="K24" s="190"/>
      <c r="L24" s="190"/>
      <c r="M24" s="191" t="s">
        <v>1026</v>
      </c>
      <c r="N24" s="191"/>
      <c r="O24" s="191" t="s">
        <v>76</v>
      </c>
      <c r="P24" s="191"/>
      <c r="Q24" s="191" t="s">
        <v>85</v>
      </c>
      <c r="R24" s="191"/>
      <c r="S24" s="73" t="s">
        <v>1025</v>
      </c>
      <c r="T24" s="73" t="s">
        <v>1025</v>
      </c>
      <c r="U24" s="73" t="s">
        <v>1024</v>
      </c>
      <c r="V24" s="73">
        <f t="shared" si="0"/>
        <v>106.67</v>
      </c>
      <c r="W24" s="74">
        <f t="shared" si="1"/>
        <v>106.67</v>
      </c>
    </row>
    <row r="25" spans="2:27" ht="56.25" customHeight="1" x14ac:dyDescent="0.25">
      <c r="B25" s="279" t="s">
        <v>1023</v>
      </c>
      <c r="C25" s="190"/>
      <c r="D25" s="190"/>
      <c r="E25" s="190"/>
      <c r="F25" s="190"/>
      <c r="G25" s="190"/>
      <c r="H25" s="190"/>
      <c r="I25" s="190"/>
      <c r="J25" s="190"/>
      <c r="K25" s="190"/>
      <c r="L25" s="190"/>
      <c r="M25" s="191" t="s">
        <v>796</v>
      </c>
      <c r="N25" s="191"/>
      <c r="O25" s="191" t="s">
        <v>76</v>
      </c>
      <c r="P25" s="191"/>
      <c r="Q25" s="191" t="s">
        <v>85</v>
      </c>
      <c r="R25" s="191"/>
      <c r="S25" s="73" t="s">
        <v>887</v>
      </c>
      <c r="T25" s="73" t="s">
        <v>1022</v>
      </c>
      <c r="U25" s="73" t="s">
        <v>1021</v>
      </c>
      <c r="V25" s="73">
        <f t="shared" si="0"/>
        <v>97.14</v>
      </c>
      <c r="W25" s="74">
        <f t="shared" si="1"/>
        <v>97.02</v>
      </c>
    </row>
    <row r="26" spans="2:27" ht="56.25" customHeight="1" x14ac:dyDescent="0.25">
      <c r="B26" s="279" t="s">
        <v>1020</v>
      </c>
      <c r="C26" s="190"/>
      <c r="D26" s="190"/>
      <c r="E26" s="190"/>
      <c r="F26" s="190"/>
      <c r="G26" s="190"/>
      <c r="H26" s="190"/>
      <c r="I26" s="190"/>
      <c r="J26" s="190"/>
      <c r="K26" s="190"/>
      <c r="L26" s="190"/>
      <c r="M26" s="191" t="s">
        <v>912</v>
      </c>
      <c r="N26" s="191"/>
      <c r="O26" s="191" t="s">
        <v>76</v>
      </c>
      <c r="P26" s="191"/>
      <c r="Q26" s="191" t="s">
        <v>85</v>
      </c>
      <c r="R26" s="191"/>
      <c r="S26" s="73" t="s">
        <v>368</v>
      </c>
      <c r="T26" s="73" t="s">
        <v>1019</v>
      </c>
      <c r="U26" s="73" t="s">
        <v>368</v>
      </c>
      <c r="V26" s="73">
        <f t="shared" si="0"/>
        <v>101.01</v>
      </c>
      <c r="W26" s="74">
        <f t="shared" si="1"/>
        <v>100</v>
      </c>
    </row>
    <row r="27" spans="2:27" ht="56.25" customHeight="1" x14ac:dyDescent="0.25">
      <c r="B27" s="279" t="s">
        <v>1018</v>
      </c>
      <c r="C27" s="190"/>
      <c r="D27" s="190"/>
      <c r="E27" s="190"/>
      <c r="F27" s="190"/>
      <c r="G27" s="190"/>
      <c r="H27" s="190"/>
      <c r="I27" s="190"/>
      <c r="J27" s="190"/>
      <c r="K27" s="190"/>
      <c r="L27" s="190"/>
      <c r="M27" s="191" t="s">
        <v>912</v>
      </c>
      <c r="N27" s="191"/>
      <c r="O27" s="191" t="s">
        <v>76</v>
      </c>
      <c r="P27" s="191"/>
      <c r="Q27" s="191" t="s">
        <v>85</v>
      </c>
      <c r="R27" s="191"/>
      <c r="S27" s="73" t="s">
        <v>1017</v>
      </c>
      <c r="T27" s="73" t="s">
        <v>1016</v>
      </c>
      <c r="U27" s="73" t="s">
        <v>353</v>
      </c>
      <c r="V27" s="73">
        <f t="shared" si="0"/>
        <v>97.72</v>
      </c>
      <c r="W27" s="74">
        <f t="shared" si="1"/>
        <v>98.36</v>
      </c>
    </row>
    <row r="28" spans="2:27" ht="56.25" customHeight="1" x14ac:dyDescent="0.25">
      <c r="B28" s="279" t="s">
        <v>1015</v>
      </c>
      <c r="C28" s="190"/>
      <c r="D28" s="190"/>
      <c r="E28" s="190"/>
      <c r="F28" s="190"/>
      <c r="G28" s="190"/>
      <c r="H28" s="190"/>
      <c r="I28" s="190"/>
      <c r="J28" s="190"/>
      <c r="K28" s="190"/>
      <c r="L28" s="190"/>
      <c r="M28" s="191" t="s">
        <v>912</v>
      </c>
      <c r="N28" s="191"/>
      <c r="O28" s="191" t="s">
        <v>76</v>
      </c>
      <c r="P28" s="191"/>
      <c r="Q28" s="191" t="s">
        <v>85</v>
      </c>
      <c r="R28" s="191"/>
      <c r="S28" s="73" t="s">
        <v>1014</v>
      </c>
      <c r="T28" s="73" t="s">
        <v>1013</v>
      </c>
      <c r="U28" s="73" t="s">
        <v>1012</v>
      </c>
      <c r="V28" s="73">
        <f t="shared" si="0"/>
        <v>80.97</v>
      </c>
      <c r="W28" s="74">
        <f t="shared" si="1"/>
        <v>74.790000000000006</v>
      </c>
    </row>
    <row r="29" spans="2:27" ht="56.25" customHeight="1" x14ac:dyDescent="0.25">
      <c r="B29" s="279" t="s">
        <v>1011</v>
      </c>
      <c r="C29" s="190"/>
      <c r="D29" s="190"/>
      <c r="E29" s="190"/>
      <c r="F29" s="190"/>
      <c r="G29" s="190"/>
      <c r="H29" s="190"/>
      <c r="I29" s="190"/>
      <c r="J29" s="190"/>
      <c r="K29" s="190"/>
      <c r="L29" s="190"/>
      <c r="M29" s="191" t="s">
        <v>912</v>
      </c>
      <c r="N29" s="191"/>
      <c r="O29" s="191" t="s">
        <v>76</v>
      </c>
      <c r="P29" s="191"/>
      <c r="Q29" s="191" t="s">
        <v>85</v>
      </c>
      <c r="R29" s="191"/>
      <c r="S29" s="73" t="s">
        <v>1010</v>
      </c>
      <c r="T29" s="73" t="s">
        <v>1009</v>
      </c>
      <c r="U29" s="73" t="s">
        <v>1008</v>
      </c>
      <c r="V29" s="73">
        <f t="shared" si="0"/>
        <v>96.58</v>
      </c>
      <c r="W29" s="74">
        <f t="shared" si="1"/>
        <v>97.78</v>
      </c>
    </row>
    <row r="30" spans="2:27" ht="56.25" customHeight="1" x14ac:dyDescent="0.25">
      <c r="B30" s="279" t="s">
        <v>1007</v>
      </c>
      <c r="C30" s="190"/>
      <c r="D30" s="190"/>
      <c r="E30" s="190"/>
      <c r="F30" s="190"/>
      <c r="G30" s="190"/>
      <c r="H30" s="190"/>
      <c r="I30" s="190"/>
      <c r="J30" s="190"/>
      <c r="K30" s="190"/>
      <c r="L30" s="190"/>
      <c r="M30" s="191" t="s">
        <v>912</v>
      </c>
      <c r="N30" s="191"/>
      <c r="O30" s="191" t="s">
        <v>76</v>
      </c>
      <c r="P30" s="191"/>
      <c r="Q30" s="191" t="s">
        <v>85</v>
      </c>
      <c r="R30" s="191"/>
      <c r="S30" s="73" t="s">
        <v>1006</v>
      </c>
      <c r="T30" s="73" t="s">
        <v>891</v>
      </c>
      <c r="U30" s="73" t="s">
        <v>1005</v>
      </c>
      <c r="V30" s="73">
        <f t="shared" si="0"/>
        <v>28.6</v>
      </c>
      <c r="W30" s="74">
        <f t="shared" si="1"/>
        <v>29.89</v>
      </c>
    </row>
    <row r="31" spans="2:27" ht="56.25" customHeight="1" x14ac:dyDescent="0.25">
      <c r="B31" s="279" t="s">
        <v>1004</v>
      </c>
      <c r="C31" s="190"/>
      <c r="D31" s="190"/>
      <c r="E31" s="190"/>
      <c r="F31" s="190"/>
      <c r="G31" s="190"/>
      <c r="H31" s="190"/>
      <c r="I31" s="190"/>
      <c r="J31" s="190"/>
      <c r="K31" s="190"/>
      <c r="L31" s="190"/>
      <c r="M31" s="191" t="s">
        <v>912</v>
      </c>
      <c r="N31" s="191"/>
      <c r="O31" s="191" t="s">
        <v>76</v>
      </c>
      <c r="P31" s="191"/>
      <c r="Q31" s="191" t="s">
        <v>85</v>
      </c>
      <c r="R31" s="191"/>
      <c r="S31" s="73" t="s">
        <v>1003</v>
      </c>
      <c r="T31" s="73" t="s">
        <v>1002</v>
      </c>
      <c r="U31" s="73" t="s">
        <v>1001</v>
      </c>
      <c r="V31" s="73">
        <f t="shared" si="0"/>
        <v>123.19</v>
      </c>
      <c r="W31" s="74">
        <f t="shared" si="1"/>
        <v>118.06</v>
      </c>
    </row>
    <row r="32" spans="2:27" ht="56.25" customHeight="1" x14ac:dyDescent="0.25">
      <c r="B32" s="279" t="s">
        <v>1000</v>
      </c>
      <c r="C32" s="190"/>
      <c r="D32" s="190"/>
      <c r="E32" s="190"/>
      <c r="F32" s="190"/>
      <c r="G32" s="190"/>
      <c r="H32" s="190"/>
      <c r="I32" s="190"/>
      <c r="J32" s="190"/>
      <c r="K32" s="190"/>
      <c r="L32" s="190"/>
      <c r="M32" s="191" t="s">
        <v>912</v>
      </c>
      <c r="N32" s="191"/>
      <c r="O32" s="191" t="s">
        <v>76</v>
      </c>
      <c r="P32" s="191"/>
      <c r="Q32" s="191" t="s">
        <v>85</v>
      </c>
      <c r="R32" s="191"/>
      <c r="S32" s="73" t="s">
        <v>999</v>
      </c>
      <c r="T32" s="73" t="s">
        <v>998</v>
      </c>
      <c r="U32" s="73" t="s">
        <v>997</v>
      </c>
      <c r="V32" s="73">
        <f t="shared" si="0"/>
        <v>48.57</v>
      </c>
      <c r="W32" s="74">
        <f t="shared" si="1"/>
        <v>44.74</v>
      </c>
    </row>
    <row r="33" spans="2:25" ht="56.25" customHeight="1" thickBot="1" x14ac:dyDescent="0.3">
      <c r="B33" s="279" t="s">
        <v>996</v>
      </c>
      <c r="C33" s="190"/>
      <c r="D33" s="190"/>
      <c r="E33" s="190"/>
      <c r="F33" s="190"/>
      <c r="G33" s="190"/>
      <c r="H33" s="190"/>
      <c r="I33" s="190"/>
      <c r="J33" s="190"/>
      <c r="K33" s="190"/>
      <c r="L33" s="190"/>
      <c r="M33" s="191" t="s">
        <v>788</v>
      </c>
      <c r="N33" s="191"/>
      <c r="O33" s="191" t="s">
        <v>76</v>
      </c>
      <c r="P33" s="191"/>
      <c r="Q33" s="191" t="s">
        <v>85</v>
      </c>
      <c r="R33" s="191"/>
      <c r="S33" s="73" t="s">
        <v>995</v>
      </c>
      <c r="T33" s="73" t="s">
        <v>994</v>
      </c>
      <c r="U33" s="73" t="s">
        <v>993</v>
      </c>
      <c r="V33" s="73">
        <f t="shared" si="0"/>
        <v>81.430000000000007</v>
      </c>
      <c r="W33" s="74">
        <f t="shared" si="1"/>
        <v>51.82</v>
      </c>
    </row>
    <row r="34" spans="2:25" ht="21.75" customHeight="1" thickTop="1" thickBot="1" x14ac:dyDescent="0.3">
      <c r="B34" s="53" t="s">
        <v>81</v>
      </c>
      <c r="C34" s="54"/>
      <c r="D34" s="54"/>
      <c r="E34" s="54"/>
      <c r="F34" s="54"/>
      <c r="G34" s="54"/>
      <c r="H34" s="55"/>
      <c r="I34" s="55"/>
      <c r="J34" s="55"/>
      <c r="K34" s="55"/>
      <c r="L34" s="55"/>
      <c r="M34" s="55"/>
      <c r="N34" s="55"/>
      <c r="O34" s="55"/>
      <c r="P34" s="55"/>
      <c r="Q34" s="55"/>
      <c r="R34" s="55"/>
      <c r="S34" s="55"/>
      <c r="T34" s="55"/>
      <c r="U34" s="55"/>
      <c r="V34" s="55"/>
      <c r="W34" s="56"/>
      <c r="X34" s="64"/>
    </row>
    <row r="35" spans="2:25" ht="29.25" customHeight="1" thickTop="1" thickBot="1" x14ac:dyDescent="0.3">
      <c r="B35" s="266" t="s">
        <v>2487</v>
      </c>
      <c r="C35" s="196"/>
      <c r="D35" s="196"/>
      <c r="E35" s="196"/>
      <c r="F35" s="196"/>
      <c r="G35" s="196"/>
      <c r="H35" s="196"/>
      <c r="I35" s="196"/>
      <c r="J35" s="196"/>
      <c r="K35" s="196"/>
      <c r="L35" s="196"/>
      <c r="M35" s="196"/>
      <c r="N35" s="196"/>
      <c r="O35" s="196"/>
      <c r="P35" s="196"/>
      <c r="Q35" s="197"/>
      <c r="R35" s="75" t="s">
        <v>80</v>
      </c>
      <c r="S35" s="179" t="s">
        <v>79</v>
      </c>
      <c r="T35" s="179"/>
      <c r="U35" s="76" t="s">
        <v>78</v>
      </c>
      <c r="V35" s="178" t="s">
        <v>77</v>
      </c>
      <c r="W35" s="270"/>
    </row>
    <row r="36" spans="2:25" ht="30.75" customHeight="1" thickBot="1" x14ac:dyDescent="0.3">
      <c r="B36" s="267"/>
      <c r="C36" s="268"/>
      <c r="D36" s="268"/>
      <c r="E36" s="268"/>
      <c r="F36" s="268"/>
      <c r="G36" s="268"/>
      <c r="H36" s="268"/>
      <c r="I36" s="268"/>
      <c r="J36" s="268"/>
      <c r="K36" s="268"/>
      <c r="L36" s="268"/>
      <c r="M36" s="268"/>
      <c r="N36" s="268"/>
      <c r="O36" s="268"/>
      <c r="P36" s="268"/>
      <c r="Q36" s="269"/>
      <c r="R36" s="77" t="s">
        <v>75</v>
      </c>
      <c r="S36" s="77" t="s">
        <v>75</v>
      </c>
      <c r="T36" s="77" t="s">
        <v>76</v>
      </c>
      <c r="U36" s="77" t="s">
        <v>75</v>
      </c>
      <c r="V36" s="77" t="s">
        <v>74</v>
      </c>
      <c r="W36" s="78" t="s">
        <v>73</v>
      </c>
      <c r="Y36" s="64"/>
    </row>
    <row r="37" spans="2:25" ht="23.25" customHeight="1" thickBot="1" x14ac:dyDescent="0.3">
      <c r="B37" s="271" t="s">
        <v>72</v>
      </c>
      <c r="C37" s="211"/>
      <c r="D37" s="211"/>
      <c r="E37" s="79" t="s">
        <v>469</v>
      </c>
      <c r="F37" s="79"/>
      <c r="G37" s="79"/>
      <c r="H37" s="80"/>
      <c r="I37" s="80"/>
      <c r="J37" s="80"/>
      <c r="K37" s="80"/>
      <c r="L37" s="80"/>
      <c r="M37" s="80"/>
      <c r="N37" s="80"/>
      <c r="O37" s="80"/>
      <c r="P37" s="81"/>
      <c r="Q37" s="81"/>
      <c r="R37" s="82" t="s">
        <v>992</v>
      </c>
      <c r="S37" s="82" t="s">
        <v>71</v>
      </c>
      <c r="T37" s="81"/>
      <c r="U37" s="82" t="s">
        <v>989</v>
      </c>
      <c r="V37" s="81"/>
      <c r="W37" s="83">
        <f t="shared" ref="W37:W46" si="2">+IF(ISERR(U37/R37*100),"N/A",ROUND(U37/R37*100,2))</f>
        <v>43.37</v>
      </c>
    </row>
    <row r="38" spans="2:25" ht="26.25" customHeight="1" x14ac:dyDescent="0.25">
      <c r="B38" s="272" t="s">
        <v>70</v>
      </c>
      <c r="C38" s="273"/>
      <c r="D38" s="273"/>
      <c r="E38" s="84" t="s">
        <v>469</v>
      </c>
      <c r="F38" s="84"/>
      <c r="G38" s="84"/>
      <c r="H38" s="85"/>
      <c r="I38" s="85"/>
      <c r="J38" s="85"/>
      <c r="K38" s="85"/>
      <c r="L38" s="85"/>
      <c r="M38" s="85"/>
      <c r="N38" s="85"/>
      <c r="O38" s="85"/>
      <c r="P38" s="86"/>
      <c r="Q38" s="86"/>
      <c r="R38" s="87" t="s">
        <v>991</v>
      </c>
      <c r="S38" s="87" t="s">
        <v>990</v>
      </c>
      <c r="T38" s="87">
        <f>+IF(ISERR(S38/R38*100),"N/A",ROUND(S38/R38*100,2))</f>
        <v>58.15</v>
      </c>
      <c r="U38" s="87" t="s">
        <v>989</v>
      </c>
      <c r="V38" s="87">
        <f>+IF(ISERR(U38/S38*100),"N/A",ROUND(U38/S38*100,2))</f>
        <v>85.83</v>
      </c>
      <c r="W38" s="88">
        <f t="shared" si="2"/>
        <v>49.91</v>
      </c>
    </row>
    <row r="39" spans="2:25" ht="23.25" customHeight="1" thickBot="1" x14ac:dyDescent="0.3">
      <c r="B39" s="271" t="s">
        <v>72</v>
      </c>
      <c r="C39" s="211"/>
      <c r="D39" s="211"/>
      <c r="E39" s="79" t="s">
        <v>988</v>
      </c>
      <c r="F39" s="79"/>
      <c r="G39" s="79"/>
      <c r="H39" s="80"/>
      <c r="I39" s="80"/>
      <c r="J39" s="80"/>
      <c r="K39" s="80"/>
      <c r="L39" s="80"/>
      <c r="M39" s="80"/>
      <c r="N39" s="80"/>
      <c r="O39" s="80"/>
      <c r="P39" s="81"/>
      <c r="Q39" s="81"/>
      <c r="R39" s="82" t="s">
        <v>987</v>
      </c>
      <c r="S39" s="82" t="s">
        <v>71</v>
      </c>
      <c r="T39" s="81"/>
      <c r="U39" s="82" t="s">
        <v>985</v>
      </c>
      <c r="V39" s="81"/>
      <c r="W39" s="83">
        <f t="shared" si="2"/>
        <v>93.51</v>
      </c>
    </row>
    <row r="40" spans="2:25" ht="26.25" customHeight="1" x14ac:dyDescent="0.25">
      <c r="B40" s="272" t="s">
        <v>70</v>
      </c>
      <c r="C40" s="273"/>
      <c r="D40" s="273"/>
      <c r="E40" s="84" t="s">
        <v>988</v>
      </c>
      <c r="F40" s="84"/>
      <c r="G40" s="84"/>
      <c r="H40" s="85"/>
      <c r="I40" s="85"/>
      <c r="J40" s="85"/>
      <c r="K40" s="85"/>
      <c r="L40" s="85"/>
      <c r="M40" s="85"/>
      <c r="N40" s="85"/>
      <c r="O40" s="85"/>
      <c r="P40" s="86"/>
      <c r="Q40" s="86"/>
      <c r="R40" s="87" t="s">
        <v>987</v>
      </c>
      <c r="S40" s="87" t="s">
        <v>986</v>
      </c>
      <c r="T40" s="87">
        <f>+IF(ISERR(S40/R40*100),"N/A",ROUND(S40/R40*100,2))</f>
        <v>96.75</v>
      </c>
      <c r="U40" s="87" t="s">
        <v>985</v>
      </c>
      <c r="V40" s="87">
        <f>+IF(ISERR(U40/S40*100),"N/A",ROUND(U40/S40*100,2))</f>
        <v>96.64</v>
      </c>
      <c r="W40" s="88">
        <f t="shared" si="2"/>
        <v>93.51</v>
      </c>
    </row>
    <row r="41" spans="2:25" ht="23.25" customHeight="1" thickBot="1" x14ac:dyDescent="0.3">
      <c r="B41" s="271" t="s">
        <v>72</v>
      </c>
      <c r="C41" s="211"/>
      <c r="D41" s="211"/>
      <c r="E41" s="79" t="s">
        <v>774</v>
      </c>
      <c r="F41" s="79"/>
      <c r="G41" s="79"/>
      <c r="H41" s="80"/>
      <c r="I41" s="80"/>
      <c r="J41" s="80"/>
      <c r="K41" s="80"/>
      <c r="L41" s="80"/>
      <c r="M41" s="80"/>
      <c r="N41" s="80"/>
      <c r="O41" s="80"/>
      <c r="P41" s="81"/>
      <c r="Q41" s="81"/>
      <c r="R41" s="82" t="s">
        <v>984</v>
      </c>
      <c r="S41" s="82" t="s">
        <v>71</v>
      </c>
      <c r="T41" s="81"/>
      <c r="U41" s="82" t="s">
        <v>982</v>
      </c>
      <c r="V41" s="81"/>
      <c r="W41" s="83">
        <f t="shared" si="2"/>
        <v>121.46</v>
      </c>
    </row>
    <row r="42" spans="2:25" ht="26.25" customHeight="1" x14ac:dyDescent="0.25">
      <c r="B42" s="272" t="s">
        <v>70</v>
      </c>
      <c r="C42" s="273"/>
      <c r="D42" s="273"/>
      <c r="E42" s="84" t="s">
        <v>774</v>
      </c>
      <c r="F42" s="84"/>
      <c r="G42" s="84"/>
      <c r="H42" s="85"/>
      <c r="I42" s="85"/>
      <c r="J42" s="85"/>
      <c r="K42" s="85"/>
      <c r="L42" s="85"/>
      <c r="M42" s="85"/>
      <c r="N42" s="85"/>
      <c r="O42" s="85"/>
      <c r="P42" s="86"/>
      <c r="Q42" s="86"/>
      <c r="R42" s="87" t="s">
        <v>983</v>
      </c>
      <c r="S42" s="87" t="s">
        <v>982</v>
      </c>
      <c r="T42" s="87">
        <f>+IF(ISERR(S42/R42*100),"N/A",ROUND(S42/R42*100,2))</f>
        <v>56</v>
      </c>
      <c r="U42" s="87" t="s">
        <v>982</v>
      </c>
      <c r="V42" s="87">
        <f>+IF(ISERR(U42/S42*100),"N/A",ROUND(U42/S42*100,2))</f>
        <v>100</v>
      </c>
      <c r="W42" s="88">
        <f t="shared" si="2"/>
        <v>56</v>
      </c>
    </row>
    <row r="43" spans="2:25" ht="23.25" customHeight="1" thickBot="1" x14ac:dyDescent="0.3">
      <c r="B43" s="271" t="s">
        <v>72</v>
      </c>
      <c r="C43" s="211"/>
      <c r="D43" s="211"/>
      <c r="E43" s="79" t="s">
        <v>871</v>
      </c>
      <c r="F43" s="79"/>
      <c r="G43" s="79"/>
      <c r="H43" s="80"/>
      <c r="I43" s="80"/>
      <c r="J43" s="80"/>
      <c r="K43" s="80"/>
      <c r="L43" s="80"/>
      <c r="M43" s="80"/>
      <c r="N43" s="80"/>
      <c r="O43" s="80"/>
      <c r="P43" s="81"/>
      <c r="Q43" s="81"/>
      <c r="R43" s="82" t="s">
        <v>981</v>
      </c>
      <c r="S43" s="82" t="s">
        <v>71</v>
      </c>
      <c r="T43" s="81"/>
      <c r="U43" s="82" t="s">
        <v>979</v>
      </c>
      <c r="V43" s="81"/>
      <c r="W43" s="83">
        <f t="shared" si="2"/>
        <v>43.49</v>
      </c>
    </row>
    <row r="44" spans="2:25" ht="26.25" customHeight="1" x14ac:dyDescent="0.25">
      <c r="B44" s="272" t="s">
        <v>70</v>
      </c>
      <c r="C44" s="273"/>
      <c r="D44" s="273"/>
      <c r="E44" s="84" t="s">
        <v>871</v>
      </c>
      <c r="F44" s="84"/>
      <c r="G44" s="84"/>
      <c r="H44" s="85"/>
      <c r="I44" s="85"/>
      <c r="J44" s="85"/>
      <c r="K44" s="85"/>
      <c r="L44" s="85"/>
      <c r="M44" s="85"/>
      <c r="N44" s="85"/>
      <c r="O44" s="85"/>
      <c r="P44" s="86"/>
      <c r="Q44" s="86"/>
      <c r="R44" s="87" t="s">
        <v>980</v>
      </c>
      <c r="S44" s="87" t="s">
        <v>979</v>
      </c>
      <c r="T44" s="87">
        <f>+IF(ISERR(S44/R44*100),"N/A",ROUND(S44/R44*100,2))</f>
        <v>43.42</v>
      </c>
      <c r="U44" s="87" t="s">
        <v>979</v>
      </c>
      <c r="V44" s="87">
        <f>+IF(ISERR(U44/S44*100),"N/A",ROUND(U44/S44*100,2))</f>
        <v>100</v>
      </c>
      <c r="W44" s="88">
        <f t="shared" si="2"/>
        <v>43.42</v>
      </c>
    </row>
    <row r="45" spans="2:25" ht="23.25" customHeight="1" thickBot="1" x14ac:dyDescent="0.3">
      <c r="B45" s="271" t="s">
        <v>72</v>
      </c>
      <c r="C45" s="211"/>
      <c r="D45" s="211"/>
      <c r="E45" s="79" t="s">
        <v>766</v>
      </c>
      <c r="F45" s="79"/>
      <c r="G45" s="79"/>
      <c r="H45" s="80"/>
      <c r="I45" s="80"/>
      <c r="J45" s="80"/>
      <c r="K45" s="80"/>
      <c r="L45" s="80"/>
      <c r="M45" s="80"/>
      <c r="N45" s="80"/>
      <c r="O45" s="80"/>
      <c r="P45" s="81"/>
      <c r="Q45" s="81"/>
      <c r="R45" s="82" t="s">
        <v>978</v>
      </c>
      <c r="S45" s="82" t="s">
        <v>71</v>
      </c>
      <c r="T45" s="81"/>
      <c r="U45" s="82" t="s">
        <v>975</v>
      </c>
      <c r="V45" s="81"/>
      <c r="W45" s="83">
        <f t="shared" si="2"/>
        <v>20</v>
      </c>
    </row>
    <row r="46" spans="2:25" ht="26.25" customHeight="1" x14ac:dyDescent="0.25">
      <c r="B46" s="272" t="s">
        <v>70</v>
      </c>
      <c r="C46" s="273"/>
      <c r="D46" s="273"/>
      <c r="E46" s="84" t="s">
        <v>766</v>
      </c>
      <c r="F46" s="84"/>
      <c r="G46" s="84"/>
      <c r="H46" s="85"/>
      <c r="I46" s="85"/>
      <c r="J46" s="85"/>
      <c r="K46" s="85"/>
      <c r="L46" s="85"/>
      <c r="M46" s="85"/>
      <c r="N46" s="85"/>
      <c r="O46" s="85"/>
      <c r="P46" s="86"/>
      <c r="Q46" s="86"/>
      <c r="R46" s="87" t="s">
        <v>977</v>
      </c>
      <c r="S46" s="87" t="s">
        <v>976</v>
      </c>
      <c r="T46" s="87">
        <f>+IF(ISERR(S46/R46*100),"N/A",ROUND(S46/R46*100,2))</f>
        <v>19.309999999999999</v>
      </c>
      <c r="U46" s="87" t="s">
        <v>975</v>
      </c>
      <c r="V46" s="87">
        <f>+IF(ISERR(U46/S46*100),"N/A",ROUND(U46/S46*100,2))</f>
        <v>98</v>
      </c>
      <c r="W46" s="88">
        <f t="shared" si="2"/>
        <v>18.920000000000002</v>
      </c>
    </row>
    <row r="47" spans="2:25" s="112" customFormat="1" ht="23.25" customHeight="1" thickBot="1" x14ac:dyDescent="0.3">
      <c r="B47" s="271" t="s">
        <v>72</v>
      </c>
      <c r="C47" s="211"/>
      <c r="D47" s="211"/>
      <c r="E47" s="113" t="s">
        <v>417</v>
      </c>
      <c r="F47" s="113"/>
      <c r="G47" s="113"/>
      <c r="H47" s="80"/>
      <c r="I47" s="80"/>
      <c r="J47" s="80"/>
      <c r="K47" s="80"/>
      <c r="L47" s="80"/>
      <c r="M47" s="80"/>
      <c r="N47" s="80"/>
      <c r="O47" s="80"/>
      <c r="P47" s="81"/>
      <c r="Q47" s="81"/>
      <c r="R47" s="82">
        <v>0</v>
      </c>
      <c r="S47" s="82" t="s">
        <v>71</v>
      </c>
      <c r="T47" s="81"/>
      <c r="U47" s="82">
        <v>0</v>
      </c>
      <c r="V47" s="81"/>
      <c r="W47" s="83" t="str">
        <f t="shared" ref="W47:W48" si="3">+IF(ISERR(U47/R47*100),"N/A",ROUND(U47/R47*100,2))</f>
        <v>N/A</v>
      </c>
    </row>
    <row r="48" spans="2:25" s="112" customFormat="1" ht="26.25" customHeight="1" thickBot="1" x14ac:dyDescent="0.3">
      <c r="B48" s="272" t="s">
        <v>70</v>
      </c>
      <c r="C48" s="273"/>
      <c r="D48" s="273"/>
      <c r="E48" s="114" t="s">
        <v>417</v>
      </c>
      <c r="F48" s="114"/>
      <c r="G48" s="114"/>
      <c r="H48" s="85"/>
      <c r="I48" s="85"/>
      <c r="J48" s="85"/>
      <c r="K48" s="85"/>
      <c r="L48" s="85"/>
      <c r="M48" s="85"/>
      <c r="N48" s="85"/>
      <c r="O48" s="85"/>
      <c r="P48" s="86"/>
      <c r="Q48" s="86"/>
      <c r="R48" s="87">
        <v>47.542221179999999</v>
      </c>
      <c r="S48" s="87">
        <v>20.863903090000001</v>
      </c>
      <c r="T48" s="87">
        <f>+IF(ISERR(S48/R48*100),"N/A",ROUND(S48/R48*100,2))</f>
        <v>43.88</v>
      </c>
      <c r="U48" s="87">
        <v>0</v>
      </c>
      <c r="V48" s="87">
        <f>+IF(ISERR(U48/S48*100),"N/A",ROUND(U48/S48*100,2))</f>
        <v>0</v>
      </c>
      <c r="W48" s="88">
        <f t="shared" si="3"/>
        <v>0</v>
      </c>
    </row>
    <row r="49" spans="2:23" ht="22.5" customHeight="1" thickTop="1" thickBot="1" x14ac:dyDescent="0.3">
      <c r="B49" s="53" t="s">
        <v>65</v>
      </c>
      <c r="C49" s="54"/>
      <c r="D49" s="54"/>
      <c r="E49" s="54"/>
      <c r="F49" s="54"/>
      <c r="G49" s="54"/>
      <c r="H49" s="55"/>
      <c r="I49" s="55"/>
      <c r="J49" s="55"/>
      <c r="K49" s="55"/>
      <c r="L49" s="55"/>
      <c r="M49" s="55"/>
      <c r="N49" s="55"/>
      <c r="O49" s="55"/>
      <c r="P49" s="55"/>
      <c r="Q49" s="55"/>
      <c r="R49" s="55"/>
      <c r="S49" s="55"/>
      <c r="T49" s="55"/>
      <c r="U49" s="55"/>
      <c r="V49" s="55"/>
      <c r="W49" s="56"/>
    </row>
    <row r="50" spans="2:23" ht="135.75" customHeight="1" thickTop="1" x14ac:dyDescent="0.25">
      <c r="B50" s="259" t="s">
        <v>2372</v>
      </c>
      <c r="C50" s="202"/>
      <c r="D50" s="202"/>
      <c r="E50" s="202"/>
      <c r="F50" s="202"/>
      <c r="G50" s="202"/>
      <c r="H50" s="202"/>
      <c r="I50" s="202"/>
      <c r="J50" s="202"/>
      <c r="K50" s="202"/>
      <c r="L50" s="202"/>
      <c r="M50" s="202"/>
      <c r="N50" s="202"/>
      <c r="O50" s="202"/>
      <c r="P50" s="202"/>
      <c r="Q50" s="202"/>
      <c r="R50" s="202"/>
      <c r="S50" s="202"/>
      <c r="T50" s="202"/>
      <c r="U50" s="202"/>
      <c r="V50" s="202"/>
      <c r="W50" s="260"/>
    </row>
    <row r="51" spans="2:23" ht="345.75" customHeight="1" thickBot="1" x14ac:dyDescent="0.3">
      <c r="B51" s="261"/>
      <c r="C51" s="205"/>
      <c r="D51" s="205"/>
      <c r="E51" s="205"/>
      <c r="F51" s="205"/>
      <c r="G51" s="205"/>
      <c r="H51" s="205"/>
      <c r="I51" s="205"/>
      <c r="J51" s="205"/>
      <c r="K51" s="205"/>
      <c r="L51" s="205"/>
      <c r="M51" s="205"/>
      <c r="N51" s="205"/>
      <c r="O51" s="205"/>
      <c r="P51" s="205"/>
      <c r="Q51" s="205"/>
      <c r="R51" s="205"/>
      <c r="S51" s="205"/>
      <c r="T51" s="205"/>
      <c r="U51" s="205"/>
      <c r="V51" s="205"/>
      <c r="W51" s="262"/>
    </row>
    <row r="52" spans="2:23" ht="90" customHeight="1" thickTop="1" x14ac:dyDescent="0.25">
      <c r="B52" s="259" t="s">
        <v>2373</v>
      </c>
      <c r="C52" s="202"/>
      <c r="D52" s="202"/>
      <c r="E52" s="202"/>
      <c r="F52" s="202"/>
      <c r="G52" s="202"/>
      <c r="H52" s="202"/>
      <c r="I52" s="202"/>
      <c r="J52" s="202"/>
      <c r="K52" s="202"/>
      <c r="L52" s="202"/>
      <c r="M52" s="202"/>
      <c r="N52" s="202"/>
      <c r="O52" s="202"/>
      <c r="P52" s="202"/>
      <c r="Q52" s="202"/>
      <c r="R52" s="202"/>
      <c r="S52" s="202"/>
      <c r="T52" s="202"/>
      <c r="U52" s="202"/>
      <c r="V52" s="202"/>
      <c r="W52" s="260"/>
    </row>
    <row r="53" spans="2:23" ht="409.5" customHeight="1" thickBot="1" x14ac:dyDescent="0.3">
      <c r="B53" s="261"/>
      <c r="C53" s="205"/>
      <c r="D53" s="205"/>
      <c r="E53" s="205"/>
      <c r="F53" s="205"/>
      <c r="G53" s="205"/>
      <c r="H53" s="205"/>
      <c r="I53" s="205"/>
      <c r="J53" s="205"/>
      <c r="K53" s="205"/>
      <c r="L53" s="205"/>
      <c r="M53" s="205"/>
      <c r="N53" s="205"/>
      <c r="O53" s="205"/>
      <c r="P53" s="205"/>
      <c r="Q53" s="205"/>
      <c r="R53" s="205"/>
      <c r="S53" s="205"/>
      <c r="T53" s="205"/>
      <c r="U53" s="205"/>
      <c r="V53" s="205"/>
      <c r="W53" s="262"/>
    </row>
    <row r="54" spans="2:23" ht="37.5" customHeight="1" thickTop="1" x14ac:dyDescent="0.25">
      <c r="B54" s="259" t="s">
        <v>2374</v>
      </c>
      <c r="C54" s="202"/>
      <c r="D54" s="202"/>
      <c r="E54" s="202"/>
      <c r="F54" s="202"/>
      <c r="G54" s="202"/>
      <c r="H54" s="202"/>
      <c r="I54" s="202"/>
      <c r="J54" s="202"/>
      <c r="K54" s="202"/>
      <c r="L54" s="202"/>
      <c r="M54" s="202"/>
      <c r="N54" s="202"/>
      <c r="O54" s="202"/>
      <c r="P54" s="202"/>
      <c r="Q54" s="202"/>
      <c r="R54" s="202"/>
      <c r="S54" s="202"/>
      <c r="T54" s="202"/>
      <c r="U54" s="202"/>
      <c r="V54" s="202"/>
      <c r="W54" s="260"/>
    </row>
    <row r="55" spans="2:23" ht="263.25" customHeight="1" thickBot="1" x14ac:dyDescent="0.3">
      <c r="B55" s="263"/>
      <c r="C55" s="264"/>
      <c r="D55" s="264"/>
      <c r="E55" s="264"/>
      <c r="F55" s="264"/>
      <c r="G55" s="264"/>
      <c r="H55" s="264"/>
      <c r="I55" s="264"/>
      <c r="J55" s="264"/>
      <c r="K55" s="264"/>
      <c r="L55" s="264"/>
      <c r="M55" s="264"/>
      <c r="N55" s="264"/>
      <c r="O55" s="264"/>
      <c r="P55" s="264"/>
      <c r="Q55" s="264"/>
      <c r="R55" s="264"/>
      <c r="S55" s="264"/>
      <c r="T55" s="264"/>
      <c r="U55" s="264"/>
      <c r="V55" s="264"/>
      <c r="W55" s="265"/>
    </row>
  </sheetData>
  <mergeCells count="10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5:Q36"/>
    <mergeCell ref="S35:T35"/>
    <mergeCell ref="V35:W35"/>
    <mergeCell ref="B37:D37"/>
    <mergeCell ref="B38:D38"/>
    <mergeCell ref="B39:D39"/>
    <mergeCell ref="B46:D46"/>
    <mergeCell ref="B50:W51"/>
    <mergeCell ref="B52:W53"/>
    <mergeCell ref="B54:W55"/>
    <mergeCell ref="B40:D40"/>
    <mergeCell ref="B41:D41"/>
    <mergeCell ref="B42:D42"/>
    <mergeCell ref="B43:D43"/>
    <mergeCell ref="B44:D44"/>
    <mergeCell ref="B45:D45"/>
    <mergeCell ref="B47:D47"/>
    <mergeCell ref="B48:D4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48" min="1" max="22" man="1"/>
    <brk id="51" min="1" max="22" man="1"/>
    <brk id="53"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71"/>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1149</v>
      </c>
      <c r="M4" s="159" t="s">
        <v>1148</v>
      </c>
      <c r="N4" s="159"/>
      <c r="O4" s="159"/>
      <c r="P4" s="159"/>
      <c r="Q4" s="160"/>
      <c r="R4" s="59"/>
      <c r="S4" s="161" t="s">
        <v>2189</v>
      </c>
      <c r="T4" s="162"/>
      <c r="U4" s="162"/>
      <c r="V4" s="163" t="s">
        <v>1147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1101</v>
      </c>
      <c r="D6" s="167" t="s">
        <v>1146</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1096</v>
      </c>
      <c r="D7" s="165" t="s">
        <v>1145</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912</v>
      </c>
      <c r="D8" s="165" t="s">
        <v>938</v>
      </c>
      <c r="E8" s="165"/>
      <c r="F8" s="165"/>
      <c r="G8" s="165"/>
      <c r="H8" s="165"/>
      <c r="J8" s="65" t="s">
        <v>1144</v>
      </c>
      <c r="K8" s="65" t="s">
        <v>1143</v>
      </c>
      <c r="L8" s="65" t="s">
        <v>1142</v>
      </c>
      <c r="M8" s="65" t="s">
        <v>1141</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409.5" customHeight="1" thickTop="1" thickBot="1" x14ac:dyDescent="0.3">
      <c r="B10" s="66" t="s">
        <v>123</v>
      </c>
      <c r="C10" s="288" t="s">
        <v>1140</v>
      </c>
      <c r="D10" s="288"/>
      <c r="E10" s="288"/>
      <c r="F10" s="288"/>
      <c r="G10" s="288"/>
      <c r="H10" s="288"/>
      <c r="I10" s="288"/>
      <c r="J10" s="288"/>
      <c r="K10" s="288"/>
      <c r="L10" s="288"/>
      <c r="M10" s="288"/>
      <c r="N10" s="288"/>
      <c r="O10" s="288"/>
      <c r="P10" s="288"/>
      <c r="Q10" s="288"/>
      <c r="R10" s="288"/>
      <c r="S10" s="288"/>
      <c r="T10" s="288"/>
      <c r="U10" s="288"/>
      <c r="V10" s="288"/>
      <c r="W10" s="289"/>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135.75"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1139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1138</v>
      </c>
      <c r="C21" s="190"/>
      <c r="D21" s="190"/>
      <c r="E21" s="190"/>
      <c r="F21" s="190"/>
      <c r="G21" s="190"/>
      <c r="H21" s="190"/>
      <c r="I21" s="190"/>
      <c r="J21" s="190"/>
      <c r="K21" s="190"/>
      <c r="L21" s="190"/>
      <c r="M21" s="191" t="s">
        <v>1101</v>
      </c>
      <c r="N21" s="191"/>
      <c r="O21" s="191" t="s">
        <v>76</v>
      </c>
      <c r="P21" s="191"/>
      <c r="Q21" s="191" t="s">
        <v>85</v>
      </c>
      <c r="R21" s="191"/>
      <c r="S21" s="73" t="s">
        <v>1137</v>
      </c>
      <c r="T21" s="73" t="s">
        <v>1136</v>
      </c>
      <c r="U21" s="73" t="s">
        <v>1135</v>
      </c>
      <c r="V21" s="73">
        <f t="shared" ref="V21:V47" si="0">+IF(ISERR(U21/T21*100),"N/A",ROUND(U21/T21*100,2))</f>
        <v>103.76</v>
      </c>
      <c r="W21" s="74">
        <f t="shared" ref="W21:W47" si="1">+IF(ISERR(U21/S21*100),"N/A",ROUND(U21/S21*100,2))</f>
        <v>102.42</v>
      </c>
    </row>
    <row r="22" spans="2:27" ht="56.25" customHeight="1" x14ac:dyDescent="0.25">
      <c r="B22" s="279" t="s">
        <v>1134</v>
      </c>
      <c r="C22" s="190"/>
      <c r="D22" s="190"/>
      <c r="E22" s="190"/>
      <c r="F22" s="190"/>
      <c r="G22" s="190"/>
      <c r="H22" s="190"/>
      <c r="I22" s="190"/>
      <c r="J22" s="190"/>
      <c r="K22" s="190"/>
      <c r="L22" s="190"/>
      <c r="M22" s="191" t="s">
        <v>1101</v>
      </c>
      <c r="N22" s="191"/>
      <c r="O22" s="191" t="s">
        <v>76</v>
      </c>
      <c r="P22" s="191"/>
      <c r="Q22" s="191" t="s">
        <v>85</v>
      </c>
      <c r="R22" s="191"/>
      <c r="S22" s="73" t="s">
        <v>420</v>
      </c>
      <c r="T22" s="73" t="s">
        <v>420</v>
      </c>
      <c r="U22" s="73" t="s">
        <v>1133</v>
      </c>
      <c r="V22" s="73">
        <f t="shared" si="0"/>
        <v>81.260000000000005</v>
      </c>
      <c r="W22" s="74">
        <f t="shared" si="1"/>
        <v>81.260000000000005</v>
      </c>
    </row>
    <row r="23" spans="2:27" ht="56.25" customHeight="1" x14ac:dyDescent="0.25">
      <c r="B23" s="279" t="s">
        <v>1132</v>
      </c>
      <c r="C23" s="190"/>
      <c r="D23" s="190"/>
      <c r="E23" s="190"/>
      <c r="F23" s="190"/>
      <c r="G23" s="190"/>
      <c r="H23" s="190"/>
      <c r="I23" s="190"/>
      <c r="J23" s="190"/>
      <c r="K23" s="190"/>
      <c r="L23" s="190"/>
      <c r="M23" s="191" t="s">
        <v>1101</v>
      </c>
      <c r="N23" s="191"/>
      <c r="O23" s="191" t="s">
        <v>76</v>
      </c>
      <c r="P23" s="191"/>
      <c r="Q23" s="191" t="s">
        <v>85</v>
      </c>
      <c r="R23" s="191"/>
      <c r="S23" s="73" t="s">
        <v>1131</v>
      </c>
      <c r="T23" s="73" t="s">
        <v>1131</v>
      </c>
      <c r="U23" s="73" t="s">
        <v>1130</v>
      </c>
      <c r="V23" s="73">
        <f t="shared" si="0"/>
        <v>54.3</v>
      </c>
      <c r="W23" s="74">
        <f t="shared" si="1"/>
        <v>54.3</v>
      </c>
    </row>
    <row r="24" spans="2:27" ht="56.25" customHeight="1" x14ac:dyDescent="0.25">
      <c r="B24" s="279" t="s">
        <v>1129</v>
      </c>
      <c r="C24" s="190"/>
      <c r="D24" s="190"/>
      <c r="E24" s="190"/>
      <c r="F24" s="190"/>
      <c r="G24" s="190"/>
      <c r="H24" s="190"/>
      <c r="I24" s="190"/>
      <c r="J24" s="190"/>
      <c r="K24" s="190"/>
      <c r="L24" s="190"/>
      <c r="M24" s="191" t="s">
        <v>1101</v>
      </c>
      <c r="N24" s="191"/>
      <c r="O24" s="191" t="s">
        <v>76</v>
      </c>
      <c r="P24" s="191"/>
      <c r="Q24" s="191" t="s">
        <v>85</v>
      </c>
      <c r="R24" s="191"/>
      <c r="S24" s="73" t="s">
        <v>84</v>
      </c>
      <c r="T24" s="73" t="s">
        <v>632</v>
      </c>
      <c r="U24" s="73" t="s">
        <v>782</v>
      </c>
      <c r="V24" s="73">
        <f t="shared" si="0"/>
        <v>100.69</v>
      </c>
      <c r="W24" s="74">
        <f t="shared" si="1"/>
        <v>58</v>
      </c>
    </row>
    <row r="25" spans="2:27" ht="56.25" customHeight="1" x14ac:dyDescent="0.25">
      <c r="B25" s="279" t="s">
        <v>1128</v>
      </c>
      <c r="C25" s="190"/>
      <c r="D25" s="190"/>
      <c r="E25" s="190"/>
      <c r="F25" s="190"/>
      <c r="G25" s="190"/>
      <c r="H25" s="190"/>
      <c r="I25" s="190"/>
      <c r="J25" s="190"/>
      <c r="K25" s="190"/>
      <c r="L25" s="190"/>
      <c r="M25" s="191" t="s">
        <v>1101</v>
      </c>
      <c r="N25" s="191"/>
      <c r="O25" s="191" t="s">
        <v>76</v>
      </c>
      <c r="P25" s="191"/>
      <c r="Q25" s="191" t="s">
        <v>85</v>
      </c>
      <c r="R25" s="191"/>
      <c r="S25" s="73" t="s">
        <v>369</v>
      </c>
      <c r="T25" s="73" t="s">
        <v>368</v>
      </c>
      <c r="U25" s="73" t="s">
        <v>1127</v>
      </c>
      <c r="V25" s="73">
        <f t="shared" si="0"/>
        <v>91</v>
      </c>
      <c r="W25" s="74">
        <f t="shared" si="1"/>
        <v>72.8</v>
      </c>
    </row>
    <row r="26" spans="2:27" ht="56.25" customHeight="1" x14ac:dyDescent="0.25">
      <c r="B26" s="279" t="s">
        <v>1126</v>
      </c>
      <c r="C26" s="190"/>
      <c r="D26" s="190"/>
      <c r="E26" s="190"/>
      <c r="F26" s="190"/>
      <c r="G26" s="190"/>
      <c r="H26" s="190"/>
      <c r="I26" s="190"/>
      <c r="J26" s="190"/>
      <c r="K26" s="190"/>
      <c r="L26" s="190"/>
      <c r="M26" s="191" t="s">
        <v>1101</v>
      </c>
      <c r="N26" s="191"/>
      <c r="O26" s="191" t="s">
        <v>76</v>
      </c>
      <c r="P26" s="191"/>
      <c r="Q26" s="191" t="s">
        <v>85</v>
      </c>
      <c r="R26" s="191"/>
      <c r="S26" s="73" t="s">
        <v>1125</v>
      </c>
      <c r="T26" s="73" t="s">
        <v>1124</v>
      </c>
      <c r="U26" s="73" t="s">
        <v>1123</v>
      </c>
      <c r="V26" s="73">
        <f t="shared" si="0"/>
        <v>102.06</v>
      </c>
      <c r="W26" s="74">
        <f t="shared" si="1"/>
        <v>76.150000000000006</v>
      </c>
    </row>
    <row r="27" spans="2:27" ht="56.25" customHeight="1" x14ac:dyDescent="0.25">
      <c r="B27" s="279" t="s">
        <v>1122</v>
      </c>
      <c r="C27" s="190"/>
      <c r="D27" s="190"/>
      <c r="E27" s="190"/>
      <c r="F27" s="190"/>
      <c r="G27" s="190"/>
      <c r="H27" s="190"/>
      <c r="I27" s="190"/>
      <c r="J27" s="190"/>
      <c r="K27" s="190"/>
      <c r="L27" s="190"/>
      <c r="M27" s="191" t="s">
        <v>1101</v>
      </c>
      <c r="N27" s="191"/>
      <c r="O27" s="191" t="s">
        <v>76</v>
      </c>
      <c r="P27" s="191"/>
      <c r="Q27" s="191" t="s">
        <v>85</v>
      </c>
      <c r="R27" s="191"/>
      <c r="S27" s="73" t="s">
        <v>1121</v>
      </c>
      <c r="T27" s="73" t="s">
        <v>368</v>
      </c>
      <c r="U27" s="73" t="s">
        <v>419</v>
      </c>
      <c r="V27" s="73">
        <f t="shared" si="0"/>
        <v>95</v>
      </c>
      <c r="W27" s="74">
        <f t="shared" si="1"/>
        <v>86.36</v>
      </c>
    </row>
    <row r="28" spans="2:27" ht="56.25" customHeight="1" x14ac:dyDescent="0.25">
      <c r="B28" s="279" t="s">
        <v>1120</v>
      </c>
      <c r="C28" s="190"/>
      <c r="D28" s="190"/>
      <c r="E28" s="190"/>
      <c r="F28" s="190"/>
      <c r="G28" s="190"/>
      <c r="H28" s="190"/>
      <c r="I28" s="190"/>
      <c r="J28" s="190"/>
      <c r="K28" s="190"/>
      <c r="L28" s="190"/>
      <c r="M28" s="191" t="s">
        <v>1101</v>
      </c>
      <c r="N28" s="191"/>
      <c r="O28" s="191" t="s">
        <v>76</v>
      </c>
      <c r="P28" s="191"/>
      <c r="Q28" s="191" t="s">
        <v>85</v>
      </c>
      <c r="R28" s="191"/>
      <c r="S28" s="73" t="s">
        <v>422</v>
      </c>
      <c r="T28" s="73" t="s">
        <v>1119</v>
      </c>
      <c r="U28" s="73" t="s">
        <v>527</v>
      </c>
      <c r="V28" s="73">
        <f t="shared" si="0"/>
        <v>97.63</v>
      </c>
      <c r="W28" s="74">
        <f t="shared" si="1"/>
        <v>92.88</v>
      </c>
    </row>
    <row r="29" spans="2:27" ht="56.25" customHeight="1" x14ac:dyDescent="0.25">
      <c r="B29" s="279" t="s">
        <v>1118</v>
      </c>
      <c r="C29" s="190"/>
      <c r="D29" s="190"/>
      <c r="E29" s="190"/>
      <c r="F29" s="190"/>
      <c r="G29" s="190"/>
      <c r="H29" s="190"/>
      <c r="I29" s="190"/>
      <c r="J29" s="190"/>
      <c r="K29" s="190"/>
      <c r="L29" s="190"/>
      <c r="M29" s="191" t="s">
        <v>1101</v>
      </c>
      <c r="N29" s="191"/>
      <c r="O29" s="191" t="s">
        <v>76</v>
      </c>
      <c r="P29" s="191"/>
      <c r="Q29" s="191" t="s">
        <v>85</v>
      </c>
      <c r="R29" s="191"/>
      <c r="S29" s="73" t="s">
        <v>1117</v>
      </c>
      <c r="T29" s="73" t="s">
        <v>1116</v>
      </c>
      <c r="U29" s="73" t="s">
        <v>1115</v>
      </c>
      <c r="V29" s="73">
        <f t="shared" si="0"/>
        <v>91.18</v>
      </c>
      <c r="W29" s="74">
        <f t="shared" si="1"/>
        <v>84.9</v>
      </c>
    </row>
    <row r="30" spans="2:27" ht="56.25" customHeight="1" x14ac:dyDescent="0.25">
      <c r="B30" s="279" t="s">
        <v>1114</v>
      </c>
      <c r="C30" s="190"/>
      <c r="D30" s="190"/>
      <c r="E30" s="190"/>
      <c r="F30" s="190"/>
      <c r="G30" s="190"/>
      <c r="H30" s="190"/>
      <c r="I30" s="190"/>
      <c r="J30" s="190"/>
      <c r="K30" s="190"/>
      <c r="L30" s="190"/>
      <c r="M30" s="191" t="s">
        <v>1101</v>
      </c>
      <c r="N30" s="191"/>
      <c r="O30" s="191" t="s">
        <v>76</v>
      </c>
      <c r="P30" s="191"/>
      <c r="Q30" s="191" t="s">
        <v>221</v>
      </c>
      <c r="R30" s="191"/>
      <c r="S30" s="73" t="s">
        <v>84</v>
      </c>
      <c r="T30" s="73" t="s">
        <v>152</v>
      </c>
      <c r="U30" s="73" t="s">
        <v>152</v>
      </c>
      <c r="V30" s="73" t="str">
        <f t="shared" si="0"/>
        <v>N/A</v>
      </c>
      <c r="W30" s="74" t="str">
        <f t="shared" si="1"/>
        <v>N/A</v>
      </c>
    </row>
    <row r="31" spans="2:27" ht="56.25" customHeight="1" x14ac:dyDescent="0.25">
      <c r="B31" s="279" t="s">
        <v>1113</v>
      </c>
      <c r="C31" s="190"/>
      <c r="D31" s="190"/>
      <c r="E31" s="190"/>
      <c r="F31" s="190"/>
      <c r="G31" s="190"/>
      <c r="H31" s="190"/>
      <c r="I31" s="190"/>
      <c r="J31" s="190"/>
      <c r="K31" s="190"/>
      <c r="L31" s="190"/>
      <c r="M31" s="191" t="s">
        <v>1101</v>
      </c>
      <c r="N31" s="191"/>
      <c r="O31" s="191" t="s">
        <v>76</v>
      </c>
      <c r="P31" s="191"/>
      <c r="Q31" s="191" t="s">
        <v>85</v>
      </c>
      <c r="R31" s="191"/>
      <c r="S31" s="73" t="s">
        <v>84</v>
      </c>
      <c r="T31" s="73" t="s">
        <v>1112</v>
      </c>
      <c r="U31" s="73" t="s">
        <v>1111</v>
      </c>
      <c r="V31" s="73">
        <f t="shared" si="0"/>
        <v>232.05</v>
      </c>
      <c r="W31" s="74">
        <f t="shared" si="1"/>
        <v>116.07</v>
      </c>
    </row>
    <row r="32" spans="2:27" ht="56.25" customHeight="1" x14ac:dyDescent="0.25">
      <c r="B32" s="279" t="s">
        <v>1110</v>
      </c>
      <c r="C32" s="190"/>
      <c r="D32" s="190"/>
      <c r="E32" s="190"/>
      <c r="F32" s="190"/>
      <c r="G32" s="190"/>
      <c r="H32" s="190"/>
      <c r="I32" s="190"/>
      <c r="J32" s="190"/>
      <c r="K32" s="190"/>
      <c r="L32" s="190"/>
      <c r="M32" s="191" t="s">
        <v>1101</v>
      </c>
      <c r="N32" s="191"/>
      <c r="O32" s="191" t="s">
        <v>76</v>
      </c>
      <c r="P32" s="191"/>
      <c r="Q32" s="191" t="s">
        <v>73</v>
      </c>
      <c r="R32" s="191"/>
      <c r="S32" s="73" t="s">
        <v>84</v>
      </c>
      <c r="T32" s="73" t="s">
        <v>152</v>
      </c>
      <c r="U32" s="73" t="s">
        <v>152</v>
      </c>
      <c r="V32" s="73" t="str">
        <f t="shared" si="0"/>
        <v>N/A</v>
      </c>
      <c r="W32" s="74" t="str">
        <f t="shared" si="1"/>
        <v>N/A</v>
      </c>
    </row>
    <row r="33" spans="2:24" ht="56.25" customHeight="1" x14ac:dyDescent="0.25">
      <c r="B33" s="279" t="s">
        <v>1109</v>
      </c>
      <c r="C33" s="190"/>
      <c r="D33" s="190"/>
      <c r="E33" s="190"/>
      <c r="F33" s="190"/>
      <c r="G33" s="190"/>
      <c r="H33" s="190"/>
      <c r="I33" s="190"/>
      <c r="J33" s="190"/>
      <c r="K33" s="190"/>
      <c r="L33" s="190"/>
      <c r="M33" s="191" t="s">
        <v>1101</v>
      </c>
      <c r="N33" s="191"/>
      <c r="O33" s="191" t="s">
        <v>76</v>
      </c>
      <c r="P33" s="191"/>
      <c r="Q33" s="191" t="s">
        <v>73</v>
      </c>
      <c r="R33" s="191"/>
      <c r="S33" s="73" t="s">
        <v>84</v>
      </c>
      <c r="T33" s="73" t="s">
        <v>152</v>
      </c>
      <c r="U33" s="73" t="s">
        <v>152</v>
      </c>
      <c r="V33" s="73" t="str">
        <f t="shared" si="0"/>
        <v>N/A</v>
      </c>
      <c r="W33" s="74" t="str">
        <f t="shared" si="1"/>
        <v>N/A</v>
      </c>
    </row>
    <row r="34" spans="2:24" ht="56.25" customHeight="1" x14ac:dyDescent="0.25">
      <c r="B34" s="279" t="s">
        <v>1108</v>
      </c>
      <c r="C34" s="190"/>
      <c r="D34" s="190"/>
      <c r="E34" s="190"/>
      <c r="F34" s="190"/>
      <c r="G34" s="190"/>
      <c r="H34" s="190"/>
      <c r="I34" s="190"/>
      <c r="J34" s="190"/>
      <c r="K34" s="190"/>
      <c r="L34" s="190"/>
      <c r="M34" s="191" t="s">
        <v>1101</v>
      </c>
      <c r="N34" s="191"/>
      <c r="O34" s="191" t="s">
        <v>76</v>
      </c>
      <c r="P34" s="191"/>
      <c r="Q34" s="191" t="s">
        <v>85</v>
      </c>
      <c r="R34" s="191"/>
      <c r="S34" s="73" t="s">
        <v>1107</v>
      </c>
      <c r="T34" s="73" t="s">
        <v>1009</v>
      </c>
      <c r="U34" s="73" t="s">
        <v>1106</v>
      </c>
      <c r="V34" s="73">
        <f t="shared" si="0"/>
        <v>99.45</v>
      </c>
      <c r="W34" s="74">
        <f t="shared" si="1"/>
        <v>95.66</v>
      </c>
    </row>
    <row r="35" spans="2:24" ht="56.25" customHeight="1" x14ac:dyDescent="0.25">
      <c r="B35" s="279" t="s">
        <v>1105</v>
      </c>
      <c r="C35" s="190"/>
      <c r="D35" s="190"/>
      <c r="E35" s="190"/>
      <c r="F35" s="190"/>
      <c r="G35" s="190"/>
      <c r="H35" s="190"/>
      <c r="I35" s="190"/>
      <c r="J35" s="190"/>
      <c r="K35" s="190"/>
      <c r="L35" s="190"/>
      <c r="M35" s="191" t="s">
        <v>1101</v>
      </c>
      <c r="N35" s="191"/>
      <c r="O35" s="191" t="s">
        <v>76</v>
      </c>
      <c r="P35" s="191"/>
      <c r="Q35" s="191" t="s">
        <v>85</v>
      </c>
      <c r="R35" s="191"/>
      <c r="S35" s="73" t="s">
        <v>837</v>
      </c>
      <c r="T35" s="73" t="s">
        <v>1104</v>
      </c>
      <c r="U35" s="73" t="s">
        <v>1103</v>
      </c>
      <c r="V35" s="73">
        <f t="shared" si="0"/>
        <v>94.06</v>
      </c>
      <c r="W35" s="74">
        <f t="shared" si="1"/>
        <v>89.45</v>
      </c>
    </row>
    <row r="36" spans="2:24" ht="56.25" customHeight="1" x14ac:dyDescent="0.25">
      <c r="B36" s="279" t="s">
        <v>1102</v>
      </c>
      <c r="C36" s="190"/>
      <c r="D36" s="190"/>
      <c r="E36" s="190"/>
      <c r="F36" s="190"/>
      <c r="G36" s="190"/>
      <c r="H36" s="190"/>
      <c r="I36" s="190"/>
      <c r="J36" s="190"/>
      <c r="K36" s="190"/>
      <c r="L36" s="190"/>
      <c r="M36" s="191" t="s">
        <v>1101</v>
      </c>
      <c r="N36" s="191"/>
      <c r="O36" s="191" t="s">
        <v>1100</v>
      </c>
      <c r="P36" s="191"/>
      <c r="Q36" s="191" t="s">
        <v>85</v>
      </c>
      <c r="R36" s="191"/>
      <c r="S36" s="73" t="s">
        <v>346</v>
      </c>
      <c r="T36" s="73" t="s">
        <v>1099</v>
      </c>
      <c r="U36" s="73" t="s">
        <v>1098</v>
      </c>
      <c r="V36" s="73">
        <f t="shared" si="0"/>
        <v>91.15</v>
      </c>
      <c r="W36" s="74">
        <f t="shared" si="1"/>
        <v>60.34</v>
      </c>
    </row>
    <row r="37" spans="2:24" ht="56.25" customHeight="1" x14ac:dyDescent="0.25">
      <c r="B37" s="279" t="s">
        <v>1097</v>
      </c>
      <c r="C37" s="190"/>
      <c r="D37" s="190"/>
      <c r="E37" s="190"/>
      <c r="F37" s="190"/>
      <c r="G37" s="190"/>
      <c r="H37" s="190"/>
      <c r="I37" s="190"/>
      <c r="J37" s="190"/>
      <c r="K37" s="190"/>
      <c r="L37" s="190"/>
      <c r="M37" s="191" t="s">
        <v>1096</v>
      </c>
      <c r="N37" s="191"/>
      <c r="O37" s="191" t="s">
        <v>76</v>
      </c>
      <c r="P37" s="191"/>
      <c r="Q37" s="191" t="s">
        <v>85</v>
      </c>
      <c r="R37" s="191"/>
      <c r="S37" s="73" t="s">
        <v>84</v>
      </c>
      <c r="T37" s="73" t="s">
        <v>93</v>
      </c>
      <c r="U37" s="73" t="s">
        <v>93</v>
      </c>
      <c r="V37" s="73">
        <f t="shared" si="0"/>
        <v>100</v>
      </c>
      <c r="W37" s="74">
        <f t="shared" si="1"/>
        <v>75</v>
      </c>
    </row>
    <row r="38" spans="2:24" ht="56.25" customHeight="1" x14ac:dyDescent="0.25">
      <c r="B38" s="279" t="s">
        <v>1095</v>
      </c>
      <c r="C38" s="190"/>
      <c r="D38" s="190"/>
      <c r="E38" s="190"/>
      <c r="F38" s="190"/>
      <c r="G38" s="190"/>
      <c r="H38" s="190"/>
      <c r="I38" s="190"/>
      <c r="J38" s="190"/>
      <c r="K38" s="190"/>
      <c r="L38" s="190"/>
      <c r="M38" s="191" t="s">
        <v>912</v>
      </c>
      <c r="N38" s="191"/>
      <c r="O38" s="191" t="s">
        <v>76</v>
      </c>
      <c r="P38" s="191"/>
      <c r="Q38" s="191" t="s">
        <v>85</v>
      </c>
      <c r="R38" s="191"/>
      <c r="S38" s="73" t="s">
        <v>1094</v>
      </c>
      <c r="T38" s="73" t="s">
        <v>1093</v>
      </c>
      <c r="U38" s="73" t="s">
        <v>1092</v>
      </c>
      <c r="V38" s="73">
        <f t="shared" si="0"/>
        <v>86</v>
      </c>
      <c r="W38" s="74">
        <f t="shared" si="1"/>
        <v>82.9</v>
      </c>
    </row>
    <row r="39" spans="2:24" ht="56.25" customHeight="1" x14ac:dyDescent="0.25">
      <c r="B39" s="279" t="s">
        <v>1091</v>
      </c>
      <c r="C39" s="190"/>
      <c r="D39" s="190"/>
      <c r="E39" s="190"/>
      <c r="F39" s="190"/>
      <c r="G39" s="190"/>
      <c r="H39" s="190"/>
      <c r="I39" s="190"/>
      <c r="J39" s="190"/>
      <c r="K39" s="190"/>
      <c r="L39" s="190"/>
      <c r="M39" s="191" t="s">
        <v>912</v>
      </c>
      <c r="N39" s="191"/>
      <c r="O39" s="191" t="s">
        <v>76</v>
      </c>
      <c r="P39" s="191"/>
      <c r="Q39" s="191" t="s">
        <v>85</v>
      </c>
      <c r="R39" s="191"/>
      <c r="S39" s="73" t="s">
        <v>1090</v>
      </c>
      <c r="T39" s="73" t="s">
        <v>1089</v>
      </c>
      <c r="U39" s="73" t="s">
        <v>1088</v>
      </c>
      <c r="V39" s="73">
        <f t="shared" si="0"/>
        <v>179.02</v>
      </c>
      <c r="W39" s="74">
        <f t="shared" si="1"/>
        <v>153.75</v>
      </c>
    </row>
    <row r="40" spans="2:24" ht="56.25" customHeight="1" x14ac:dyDescent="0.25">
      <c r="B40" s="279" t="s">
        <v>1087</v>
      </c>
      <c r="C40" s="190"/>
      <c r="D40" s="190"/>
      <c r="E40" s="190"/>
      <c r="F40" s="190"/>
      <c r="G40" s="190"/>
      <c r="H40" s="190"/>
      <c r="I40" s="190"/>
      <c r="J40" s="190"/>
      <c r="K40" s="190"/>
      <c r="L40" s="190"/>
      <c r="M40" s="191" t="s">
        <v>912</v>
      </c>
      <c r="N40" s="191"/>
      <c r="O40" s="191" t="s">
        <v>76</v>
      </c>
      <c r="P40" s="191"/>
      <c r="Q40" s="191" t="s">
        <v>85</v>
      </c>
      <c r="R40" s="191"/>
      <c r="S40" s="73" t="s">
        <v>1086</v>
      </c>
      <c r="T40" s="73" t="s">
        <v>1085</v>
      </c>
      <c r="U40" s="73" t="s">
        <v>1084</v>
      </c>
      <c r="V40" s="73">
        <f t="shared" si="0"/>
        <v>45.77</v>
      </c>
      <c r="W40" s="74">
        <f t="shared" si="1"/>
        <v>46.67</v>
      </c>
    </row>
    <row r="41" spans="2:24" ht="56.25" customHeight="1" x14ac:dyDescent="0.25">
      <c r="B41" s="279" t="s">
        <v>1083</v>
      </c>
      <c r="C41" s="190"/>
      <c r="D41" s="190"/>
      <c r="E41" s="190"/>
      <c r="F41" s="190"/>
      <c r="G41" s="190"/>
      <c r="H41" s="190"/>
      <c r="I41" s="190"/>
      <c r="J41" s="190"/>
      <c r="K41" s="190"/>
      <c r="L41" s="190"/>
      <c r="M41" s="191" t="s">
        <v>912</v>
      </c>
      <c r="N41" s="191"/>
      <c r="O41" s="191" t="s">
        <v>76</v>
      </c>
      <c r="P41" s="191"/>
      <c r="Q41" s="191" t="s">
        <v>85</v>
      </c>
      <c r="R41" s="191"/>
      <c r="S41" s="73" t="s">
        <v>1082</v>
      </c>
      <c r="T41" s="73" t="s">
        <v>1081</v>
      </c>
      <c r="U41" s="73" t="s">
        <v>1080</v>
      </c>
      <c r="V41" s="73">
        <f t="shared" si="0"/>
        <v>38.68</v>
      </c>
      <c r="W41" s="74">
        <f t="shared" si="1"/>
        <v>41.24</v>
      </c>
    </row>
    <row r="42" spans="2:24" ht="56.25" customHeight="1" x14ac:dyDescent="0.25">
      <c r="B42" s="279" t="s">
        <v>1079</v>
      </c>
      <c r="C42" s="190"/>
      <c r="D42" s="190"/>
      <c r="E42" s="190"/>
      <c r="F42" s="190"/>
      <c r="G42" s="190"/>
      <c r="H42" s="190"/>
      <c r="I42" s="190"/>
      <c r="J42" s="190"/>
      <c r="K42" s="190"/>
      <c r="L42" s="190"/>
      <c r="M42" s="191" t="s">
        <v>912</v>
      </c>
      <c r="N42" s="191"/>
      <c r="O42" s="191" t="s">
        <v>76</v>
      </c>
      <c r="P42" s="191"/>
      <c r="Q42" s="191" t="s">
        <v>85</v>
      </c>
      <c r="R42" s="191"/>
      <c r="S42" s="73" t="s">
        <v>1078</v>
      </c>
      <c r="T42" s="73" t="s">
        <v>1078</v>
      </c>
      <c r="U42" s="73" t="s">
        <v>368</v>
      </c>
      <c r="V42" s="73">
        <f t="shared" si="0"/>
        <v>190.48</v>
      </c>
      <c r="W42" s="74">
        <f t="shared" si="1"/>
        <v>190.48</v>
      </c>
    </row>
    <row r="43" spans="2:24" ht="56.25" customHeight="1" x14ac:dyDescent="0.25">
      <c r="B43" s="279" t="s">
        <v>1077</v>
      </c>
      <c r="C43" s="190"/>
      <c r="D43" s="190"/>
      <c r="E43" s="190"/>
      <c r="F43" s="190"/>
      <c r="G43" s="190"/>
      <c r="H43" s="190"/>
      <c r="I43" s="190"/>
      <c r="J43" s="190"/>
      <c r="K43" s="190"/>
      <c r="L43" s="190"/>
      <c r="M43" s="191" t="s">
        <v>912</v>
      </c>
      <c r="N43" s="191"/>
      <c r="O43" s="191" t="s">
        <v>76</v>
      </c>
      <c r="P43" s="191"/>
      <c r="Q43" s="191" t="s">
        <v>85</v>
      </c>
      <c r="R43" s="191"/>
      <c r="S43" s="73" t="s">
        <v>1076</v>
      </c>
      <c r="T43" s="73" t="s">
        <v>1075</v>
      </c>
      <c r="U43" s="73" t="s">
        <v>1074</v>
      </c>
      <c r="V43" s="73">
        <f t="shared" si="0"/>
        <v>29.32</v>
      </c>
      <c r="W43" s="74">
        <f t="shared" si="1"/>
        <v>31.88</v>
      </c>
    </row>
    <row r="44" spans="2:24" ht="56.25" customHeight="1" x14ac:dyDescent="0.25">
      <c r="B44" s="279" t="s">
        <v>1073</v>
      </c>
      <c r="C44" s="190"/>
      <c r="D44" s="190"/>
      <c r="E44" s="190"/>
      <c r="F44" s="190"/>
      <c r="G44" s="190"/>
      <c r="H44" s="190"/>
      <c r="I44" s="190"/>
      <c r="J44" s="190"/>
      <c r="K44" s="190"/>
      <c r="L44" s="190"/>
      <c r="M44" s="191" t="s">
        <v>1068</v>
      </c>
      <c r="N44" s="191"/>
      <c r="O44" s="191" t="s">
        <v>76</v>
      </c>
      <c r="P44" s="191"/>
      <c r="Q44" s="191" t="s">
        <v>85</v>
      </c>
      <c r="R44" s="191"/>
      <c r="S44" s="73" t="s">
        <v>84</v>
      </c>
      <c r="T44" s="73" t="s">
        <v>93</v>
      </c>
      <c r="U44" s="73" t="s">
        <v>1072</v>
      </c>
      <c r="V44" s="73">
        <f t="shared" si="0"/>
        <v>129.77000000000001</v>
      </c>
      <c r="W44" s="74">
        <f t="shared" si="1"/>
        <v>97.33</v>
      </c>
    </row>
    <row r="45" spans="2:24" ht="56.25" customHeight="1" x14ac:dyDescent="0.25">
      <c r="B45" s="279" t="s">
        <v>1071</v>
      </c>
      <c r="C45" s="190"/>
      <c r="D45" s="190"/>
      <c r="E45" s="190"/>
      <c r="F45" s="190"/>
      <c r="G45" s="190"/>
      <c r="H45" s="190"/>
      <c r="I45" s="190"/>
      <c r="J45" s="190"/>
      <c r="K45" s="190"/>
      <c r="L45" s="190"/>
      <c r="M45" s="191" t="s">
        <v>1068</v>
      </c>
      <c r="N45" s="191"/>
      <c r="O45" s="191" t="s">
        <v>76</v>
      </c>
      <c r="P45" s="191"/>
      <c r="Q45" s="191" t="s">
        <v>85</v>
      </c>
      <c r="R45" s="191"/>
      <c r="S45" s="73" t="s">
        <v>84</v>
      </c>
      <c r="T45" s="73" t="s">
        <v>93</v>
      </c>
      <c r="U45" s="73" t="s">
        <v>1070</v>
      </c>
      <c r="V45" s="73">
        <f t="shared" si="0"/>
        <v>124.24</v>
      </c>
      <c r="W45" s="74">
        <f t="shared" si="1"/>
        <v>93.18</v>
      </c>
    </row>
    <row r="46" spans="2:24" ht="56.25" customHeight="1" x14ac:dyDescent="0.25">
      <c r="B46" s="279" t="s">
        <v>1069</v>
      </c>
      <c r="C46" s="190"/>
      <c r="D46" s="190"/>
      <c r="E46" s="190"/>
      <c r="F46" s="190"/>
      <c r="G46" s="190"/>
      <c r="H46" s="190"/>
      <c r="I46" s="190"/>
      <c r="J46" s="190"/>
      <c r="K46" s="190"/>
      <c r="L46" s="190"/>
      <c r="M46" s="191" t="s">
        <v>1068</v>
      </c>
      <c r="N46" s="191"/>
      <c r="O46" s="191" t="s">
        <v>76</v>
      </c>
      <c r="P46" s="191"/>
      <c r="Q46" s="191" t="s">
        <v>85</v>
      </c>
      <c r="R46" s="191"/>
      <c r="S46" s="73" t="s">
        <v>84</v>
      </c>
      <c r="T46" s="73" t="s">
        <v>1067</v>
      </c>
      <c r="U46" s="73" t="s">
        <v>1066</v>
      </c>
      <c r="V46" s="73">
        <f t="shared" si="0"/>
        <v>151.47</v>
      </c>
      <c r="W46" s="74">
        <f t="shared" si="1"/>
        <v>87.02</v>
      </c>
    </row>
    <row r="47" spans="2:24" ht="56.25" customHeight="1" thickBot="1" x14ac:dyDescent="0.3">
      <c r="B47" s="279" t="s">
        <v>1065</v>
      </c>
      <c r="C47" s="190"/>
      <c r="D47" s="190"/>
      <c r="E47" s="190"/>
      <c r="F47" s="190"/>
      <c r="G47" s="190"/>
      <c r="H47" s="190"/>
      <c r="I47" s="190"/>
      <c r="J47" s="190"/>
      <c r="K47" s="190"/>
      <c r="L47" s="190"/>
      <c r="M47" s="191" t="s">
        <v>788</v>
      </c>
      <c r="N47" s="191"/>
      <c r="O47" s="191" t="s">
        <v>76</v>
      </c>
      <c r="P47" s="191"/>
      <c r="Q47" s="191" t="s">
        <v>85</v>
      </c>
      <c r="R47" s="191"/>
      <c r="S47" s="73" t="s">
        <v>1064</v>
      </c>
      <c r="T47" s="73" t="s">
        <v>1063</v>
      </c>
      <c r="U47" s="73" t="s">
        <v>82</v>
      </c>
      <c r="V47" s="73">
        <f t="shared" si="0"/>
        <v>113.43</v>
      </c>
      <c r="W47" s="74">
        <f t="shared" si="1"/>
        <v>85.01</v>
      </c>
    </row>
    <row r="48" spans="2:24" ht="21.75" customHeight="1" thickTop="1" thickBot="1" x14ac:dyDescent="0.3">
      <c r="B48" s="53" t="s">
        <v>81</v>
      </c>
      <c r="C48" s="54"/>
      <c r="D48" s="54"/>
      <c r="E48" s="54"/>
      <c r="F48" s="54"/>
      <c r="G48" s="54"/>
      <c r="H48" s="55"/>
      <c r="I48" s="55"/>
      <c r="J48" s="55"/>
      <c r="K48" s="55"/>
      <c r="L48" s="55"/>
      <c r="M48" s="55"/>
      <c r="N48" s="55"/>
      <c r="O48" s="55"/>
      <c r="P48" s="55"/>
      <c r="Q48" s="55"/>
      <c r="R48" s="55"/>
      <c r="S48" s="55"/>
      <c r="T48" s="55"/>
      <c r="U48" s="55"/>
      <c r="V48" s="55"/>
      <c r="W48" s="56"/>
      <c r="X48" s="64"/>
    </row>
    <row r="49" spans="2:25" ht="29.25" customHeight="1" thickTop="1" thickBot="1" x14ac:dyDescent="0.3">
      <c r="B49" s="266" t="s">
        <v>2487</v>
      </c>
      <c r="C49" s="196"/>
      <c r="D49" s="196"/>
      <c r="E49" s="196"/>
      <c r="F49" s="196"/>
      <c r="G49" s="196"/>
      <c r="H49" s="196"/>
      <c r="I49" s="196"/>
      <c r="J49" s="196"/>
      <c r="K49" s="196"/>
      <c r="L49" s="196"/>
      <c r="M49" s="196"/>
      <c r="N49" s="196"/>
      <c r="O49" s="196"/>
      <c r="P49" s="196"/>
      <c r="Q49" s="197"/>
      <c r="R49" s="75" t="s">
        <v>80</v>
      </c>
      <c r="S49" s="179" t="s">
        <v>79</v>
      </c>
      <c r="T49" s="179"/>
      <c r="U49" s="76" t="s">
        <v>78</v>
      </c>
      <c r="V49" s="178" t="s">
        <v>77</v>
      </c>
      <c r="W49" s="270"/>
    </row>
    <row r="50" spans="2:25" ht="30.75" customHeight="1" thickBot="1" x14ac:dyDescent="0.3">
      <c r="B50" s="267"/>
      <c r="C50" s="268"/>
      <c r="D50" s="268"/>
      <c r="E50" s="268"/>
      <c r="F50" s="268"/>
      <c r="G50" s="268"/>
      <c r="H50" s="268"/>
      <c r="I50" s="268"/>
      <c r="J50" s="268"/>
      <c r="K50" s="268"/>
      <c r="L50" s="268"/>
      <c r="M50" s="268"/>
      <c r="N50" s="268"/>
      <c r="O50" s="268"/>
      <c r="P50" s="268"/>
      <c r="Q50" s="269"/>
      <c r="R50" s="77" t="s">
        <v>75</v>
      </c>
      <c r="S50" s="77" t="s">
        <v>75</v>
      </c>
      <c r="T50" s="77" t="s">
        <v>76</v>
      </c>
      <c r="U50" s="77" t="s">
        <v>75</v>
      </c>
      <c r="V50" s="77" t="s">
        <v>74</v>
      </c>
      <c r="W50" s="78" t="s">
        <v>73</v>
      </c>
      <c r="Y50" s="64"/>
    </row>
    <row r="51" spans="2:25" ht="23.25" customHeight="1" thickBot="1" x14ac:dyDescent="0.3">
      <c r="B51" s="271" t="s">
        <v>72</v>
      </c>
      <c r="C51" s="211"/>
      <c r="D51" s="211"/>
      <c r="E51" s="79" t="s">
        <v>1061</v>
      </c>
      <c r="F51" s="79"/>
      <c r="G51" s="79"/>
      <c r="H51" s="80"/>
      <c r="I51" s="80"/>
      <c r="J51" s="80"/>
      <c r="K51" s="80"/>
      <c r="L51" s="80"/>
      <c r="M51" s="80"/>
      <c r="N51" s="80"/>
      <c r="O51" s="80"/>
      <c r="P51" s="81"/>
      <c r="Q51" s="81"/>
      <c r="R51" s="82" t="s">
        <v>1062</v>
      </c>
      <c r="S51" s="82" t="s">
        <v>71</v>
      </c>
      <c r="T51" s="81"/>
      <c r="U51" s="82" t="s">
        <v>1058</v>
      </c>
      <c r="V51" s="81"/>
      <c r="W51" s="83">
        <f t="shared" ref="W51:W60" si="2">+IF(ISERR(U51/R51*100),"N/A",ROUND(U51/R51*100,2))</f>
        <v>5.64</v>
      </c>
    </row>
    <row r="52" spans="2:25" ht="26.25" customHeight="1" x14ac:dyDescent="0.25">
      <c r="B52" s="272" t="s">
        <v>70</v>
      </c>
      <c r="C52" s="273"/>
      <c r="D52" s="273"/>
      <c r="E52" s="84" t="s">
        <v>1061</v>
      </c>
      <c r="F52" s="84"/>
      <c r="G52" s="84"/>
      <c r="H52" s="85"/>
      <c r="I52" s="85"/>
      <c r="J52" s="85"/>
      <c r="K52" s="85"/>
      <c r="L52" s="85"/>
      <c r="M52" s="85"/>
      <c r="N52" s="85"/>
      <c r="O52" s="85"/>
      <c r="P52" s="86"/>
      <c r="Q52" s="86"/>
      <c r="R52" s="87" t="s">
        <v>1060</v>
      </c>
      <c r="S52" s="87" t="s">
        <v>1059</v>
      </c>
      <c r="T52" s="87">
        <f>+IF(ISERR(S52/R52*100),"N/A",ROUND(S52/R52*100,2))</f>
        <v>32.869999999999997</v>
      </c>
      <c r="U52" s="87" t="s">
        <v>1058</v>
      </c>
      <c r="V52" s="87">
        <f>+IF(ISERR(U52/S52*100),"N/A",ROUND(U52/S52*100,2))</f>
        <v>21.92</v>
      </c>
      <c r="W52" s="88">
        <f t="shared" si="2"/>
        <v>7.2</v>
      </c>
    </row>
    <row r="53" spans="2:25" ht="23.25" customHeight="1" thickBot="1" x14ac:dyDescent="0.3">
      <c r="B53" s="271" t="s">
        <v>72</v>
      </c>
      <c r="C53" s="211"/>
      <c r="D53" s="211"/>
      <c r="E53" s="79" t="s">
        <v>1057</v>
      </c>
      <c r="F53" s="79"/>
      <c r="G53" s="79"/>
      <c r="H53" s="80"/>
      <c r="I53" s="80"/>
      <c r="J53" s="80"/>
      <c r="K53" s="80"/>
      <c r="L53" s="80"/>
      <c r="M53" s="80"/>
      <c r="N53" s="80"/>
      <c r="O53" s="80"/>
      <c r="P53" s="81"/>
      <c r="Q53" s="81"/>
      <c r="R53" s="82" t="s">
        <v>1056</v>
      </c>
      <c r="S53" s="82" t="s">
        <v>71</v>
      </c>
      <c r="T53" s="81"/>
      <c r="U53" s="82" t="s">
        <v>167</v>
      </c>
      <c r="V53" s="81"/>
      <c r="W53" s="83">
        <f t="shared" si="2"/>
        <v>0</v>
      </c>
    </row>
    <row r="54" spans="2:25" ht="26.25" customHeight="1" x14ac:dyDescent="0.25">
      <c r="B54" s="272" t="s">
        <v>70</v>
      </c>
      <c r="C54" s="273"/>
      <c r="D54" s="273"/>
      <c r="E54" s="84" t="s">
        <v>1057</v>
      </c>
      <c r="F54" s="84"/>
      <c r="G54" s="84"/>
      <c r="H54" s="85"/>
      <c r="I54" s="85"/>
      <c r="J54" s="85"/>
      <c r="K54" s="85"/>
      <c r="L54" s="85"/>
      <c r="M54" s="85"/>
      <c r="N54" s="85"/>
      <c r="O54" s="85"/>
      <c r="P54" s="86"/>
      <c r="Q54" s="86"/>
      <c r="R54" s="87" t="s">
        <v>1056</v>
      </c>
      <c r="S54" s="87" t="s">
        <v>167</v>
      </c>
      <c r="T54" s="87">
        <f>+IF(ISERR(S54/R54*100),"N/A",ROUND(S54/R54*100,2))</f>
        <v>0</v>
      </c>
      <c r="U54" s="87" t="s">
        <v>167</v>
      </c>
      <c r="V54" s="87" t="str">
        <f>+IF(ISERR(U54/S54*100),"N/A",ROUND(U54/S54*100,2))</f>
        <v>N/A</v>
      </c>
      <c r="W54" s="88">
        <f t="shared" si="2"/>
        <v>0</v>
      </c>
    </row>
    <row r="55" spans="2:25" ht="23.25" customHeight="1" thickBot="1" x14ac:dyDescent="0.3">
      <c r="B55" s="271" t="s">
        <v>72</v>
      </c>
      <c r="C55" s="211"/>
      <c r="D55" s="211"/>
      <c r="E55" s="79" t="s">
        <v>871</v>
      </c>
      <c r="F55" s="79"/>
      <c r="G55" s="79"/>
      <c r="H55" s="80"/>
      <c r="I55" s="80"/>
      <c r="J55" s="80"/>
      <c r="K55" s="80"/>
      <c r="L55" s="80"/>
      <c r="M55" s="80"/>
      <c r="N55" s="80"/>
      <c r="O55" s="80"/>
      <c r="P55" s="81"/>
      <c r="Q55" s="81"/>
      <c r="R55" s="82" t="s">
        <v>1055</v>
      </c>
      <c r="S55" s="82" t="s">
        <v>71</v>
      </c>
      <c r="T55" s="81"/>
      <c r="U55" s="82" t="s">
        <v>1053</v>
      </c>
      <c r="V55" s="81"/>
      <c r="W55" s="83">
        <f t="shared" si="2"/>
        <v>26.34</v>
      </c>
    </row>
    <row r="56" spans="2:25" ht="26.25" customHeight="1" x14ac:dyDescent="0.25">
      <c r="B56" s="272" t="s">
        <v>70</v>
      </c>
      <c r="C56" s="273"/>
      <c r="D56" s="273"/>
      <c r="E56" s="84" t="s">
        <v>871</v>
      </c>
      <c r="F56" s="84"/>
      <c r="G56" s="84"/>
      <c r="H56" s="85"/>
      <c r="I56" s="85"/>
      <c r="J56" s="85"/>
      <c r="K56" s="85"/>
      <c r="L56" s="85"/>
      <c r="M56" s="85"/>
      <c r="N56" s="85"/>
      <c r="O56" s="85"/>
      <c r="P56" s="86"/>
      <c r="Q56" s="86"/>
      <c r="R56" s="87" t="s">
        <v>1054</v>
      </c>
      <c r="S56" s="87" t="s">
        <v>1053</v>
      </c>
      <c r="T56" s="87">
        <f>+IF(ISERR(S56/R56*100),"N/A",ROUND(S56/R56*100,2))</f>
        <v>25.68</v>
      </c>
      <c r="U56" s="87" t="s">
        <v>1053</v>
      </c>
      <c r="V56" s="87">
        <f>+IF(ISERR(U56/S56*100),"N/A",ROUND(U56/S56*100,2))</f>
        <v>100</v>
      </c>
      <c r="W56" s="88">
        <f t="shared" si="2"/>
        <v>25.68</v>
      </c>
    </row>
    <row r="57" spans="2:25" ht="23.25" customHeight="1" thickBot="1" x14ac:dyDescent="0.3">
      <c r="B57" s="271" t="s">
        <v>72</v>
      </c>
      <c r="C57" s="211"/>
      <c r="D57" s="211"/>
      <c r="E57" s="79" t="s">
        <v>1051</v>
      </c>
      <c r="F57" s="79"/>
      <c r="G57" s="79"/>
      <c r="H57" s="80"/>
      <c r="I57" s="80"/>
      <c r="J57" s="80"/>
      <c r="K57" s="80"/>
      <c r="L57" s="80"/>
      <c r="M57" s="80"/>
      <c r="N57" s="80"/>
      <c r="O57" s="80"/>
      <c r="P57" s="81"/>
      <c r="Q57" s="81"/>
      <c r="R57" s="82" t="s">
        <v>1052</v>
      </c>
      <c r="S57" s="82" t="s">
        <v>71</v>
      </c>
      <c r="T57" s="81"/>
      <c r="U57" s="82" t="s">
        <v>1049</v>
      </c>
      <c r="V57" s="81"/>
      <c r="W57" s="83">
        <f t="shared" si="2"/>
        <v>11.05</v>
      </c>
    </row>
    <row r="58" spans="2:25" ht="26.25" customHeight="1" x14ac:dyDescent="0.25">
      <c r="B58" s="272" t="s">
        <v>70</v>
      </c>
      <c r="C58" s="273"/>
      <c r="D58" s="273"/>
      <c r="E58" s="84" t="s">
        <v>1051</v>
      </c>
      <c r="F58" s="84"/>
      <c r="G58" s="84"/>
      <c r="H58" s="85"/>
      <c r="I58" s="85"/>
      <c r="J58" s="85"/>
      <c r="K58" s="85"/>
      <c r="L58" s="85"/>
      <c r="M58" s="85"/>
      <c r="N58" s="85"/>
      <c r="O58" s="85"/>
      <c r="P58" s="86"/>
      <c r="Q58" s="86"/>
      <c r="R58" s="87" t="s">
        <v>1050</v>
      </c>
      <c r="S58" s="87" t="s">
        <v>1049</v>
      </c>
      <c r="T58" s="87">
        <f>+IF(ISERR(S58/R58*100),"N/A",ROUND(S58/R58*100,2))</f>
        <v>20.440000000000001</v>
      </c>
      <c r="U58" s="87" t="s">
        <v>1049</v>
      </c>
      <c r="V58" s="87">
        <f>+IF(ISERR(U58/S58*100),"N/A",ROUND(U58/S58*100,2))</f>
        <v>100</v>
      </c>
      <c r="W58" s="88">
        <f t="shared" si="2"/>
        <v>20.440000000000001</v>
      </c>
    </row>
    <row r="59" spans="2:25" ht="23.25" customHeight="1" thickBot="1" x14ac:dyDescent="0.3">
      <c r="B59" s="271" t="s">
        <v>72</v>
      </c>
      <c r="C59" s="211"/>
      <c r="D59" s="211"/>
      <c r="E59" s="79" t="s">
        <v>766</v>
      </c>
      <c r="F59" s="79"/>
      <c r="G59" s="79"/>
      <c r="H59" s="80"/>
      <c r="I59" s="80"/>
      <c r="J59" s="80"/>
      <c r="K59" s="80"/>
      <c r="L59" s="80"/>
      <c r="M59" s="80"/>
      <c r="N59" s="80"/>
      <c r="O59" s="80"/>
      <c r="P59" s="81"/>
      <c r="Q59" s="81"/>
      <c r="R59" s="82" t="s">
        <v>1048</v>
      </c>
      <c r="S59" s="82" t="s">
        <v>71</v>
      </c>
      <c r="T59" s="81"/>
      <c r="U59" s="82" t="s">
        <v>1047</v>
      </c>
      <c r="V59" s="81"/>
      <c r="W59" s="83">
        <f t="shared" si="2"/>
        <v>93.56</v>
      </c>
    </row>
    <row r="60" spans="2:25" ht="26.25" customHeight="1" x14ac:dyDescent="0.25">
      <c r="B60" s="272" t="s">
        <v>70</v>
      </c>
      <c r="C60" s="273"/>
      <c r="D60" s="273"/>
      <c r="E60" s="84" t="s">
        <v>766</v>
      </c>
      <c r="F60" s="84"/>
      <c r="G60" s="84"/>
      <c r="H60" s="85"/>
      <c r="I60" s="85"/>
      <c r="J60" s="85"/>
      <c r="K60" s="85"/>
      <c r="L60" s="85"/>
      <c r="M60" s="85"/>
      <c r="N60" s="85"/>
      <c r="O60" s="85"/>
      <c r="P60" s="86"/>
      <c r="Q60" s="86"/>
      <c r="R60" s="87" t="s">
        <v>1048</v>
      </c>
      <c r="S60" s="87" t="s">
        <v>1047</v>
      </c>
      <c r="T60" s="87">
        <f>+IF(ISERR(S60/R60*100),"N/A",ROUND(S60/R60*100,2))</f>
        <v>93.56</v>
      </c>
      <c r="U60" s="87" t="s">
        <v>1047</v>
      </c>
      <c r="V60" s="87">
        <f>+IF(ISERR(U60/S60*100),"N/A",ROUND(U60/S60*100,2))</f>
        <v>100</v>
      </c>
      <c r="W60" s="88">
        <f t="shared" si="2"/>
        <v>93.56</v>
      </c>
    </row>
    <row r="61" spans="2:25" s="112" customFormat="1" ht="23.25" customHeight="1" thickBot="1" x14ac:dyDescent="0.3">
      <c r="B61" s="271" t="s">
        <v>72</v>
      </c>
      <c r="C61" s="211"/>
      <c r="D61" s="211"/>
      <c r="E61" s="113" t="s">
        <v>417</v>
      </c>
      <c r="F61" s="113"/>
      <c r="G61" s="113"/>
      <c r="H61" s="80"/>
      <c r="I61" s="80"/>
      <c r="J61" s="80"/>
      <c r="K61" s="80"/>
      <c r="L61" s="80"/>
      <c r="M61" s="80"/>
      <c r="N61" s="80"/>
      <c r="O61" s="80"/>
      <c r="P61" s="81"/>
      <c r="Q61" s="81"/>
      <c r="R61" s="82">
        <v>0</v>
      </c>
      <c r="S61" s="82"/>
      <c r="T61" s="81"/>
      <c r="U61" s="82">
        <v>0</v>
      </c>
      <c r="V61" s="81"/>
      <c r="W61" s="83" t="str">
        <f t="shared" ref="W61:W64" si="3">+IF(ISERR(U61/R61*100),"N/A",ROUND(U61/R61*100,2))</f>
        <v>N/A</v>
      </c>
    </row>
    <row r="62" spans="2:25" s="112" customFormat="1" ht="26.25" customHeight="1" x14ac:dyDescent="0.25">
      <c r="B62" s="272" t="s">
        <v>70</v>
      </c>
      <c r="C62" s="273"/>
      <c r="D62" s="273"/>
      <c r="E62" s="114" t="s">
        <v>417</v>
      </c>
      <c r="F62" s="114"/>
      <c r="G62" s="114"/>
      <c r="H62" s="85"/>
      <c r="I62" s="85"/>
      <c r="J62" s="85"/>
      <c r="K62" s="85"/>
      <c r="L62" s="85"/>
      <c r="M62" s="85"/>
      <c r="N62" s="85"/>
      <c r="O62" s="85"/>
      <c r="P62" s="86"/>
      <c r="Q62" s="86"/>
      <c r="R62" s="87">
        <v>158.59309891000001</v>
      </c>
      <c r="S62" s="87">
        <v>61.976588329999998</v>
      </c>
      <c r="T62" s="87">
        <f>+IF(ISERR(S62/R62*100),"N/A",ROUND(S62/R62*100,2))</f>
        <v>39.08</v>
      </c>
      <c r="U62" s="87">
        <v>0</v>
      </c>
      <c r="V62" s="87">
        <f>+IF(ISERR(U62/S62*100),"N/A",ROUND(U62/S62*100,2))</f>
        <v>0</v>
      </c>
      <c r="W62" s="88">
        <f t="shared" si="3"/>
        <v>0</v>
      </c>
    </row>
    <row r="63" spans="2:25" s="112" customFormat="1" ht="23.25" customHeight="1" thickBot="1" x14ac:dyDescent="0.3">
      <c r="B63" s="271" t="s">
        <v>72</v>
      </c>
      <c r="C63" s="211"/>
      <c r="D63" s="211"/>
      <c r="E63" s="113" t="s">
        <v>2539</v>
      </c>
      <c r="F63" s="113"/>
      <c r="G63" s="113"/>
      <c r="H63" s="80"/>
      <c r="I63" s="80"/>
      <c r="J63" s="80"/>
      <c r="K63" s="80"/>
      <c r="L63" s="80"/>
      <c r="M63" s="80"/>
      <c r="N63" s="80"/>
      <c r="O63" s="80"/>
      <c r="P63" s="81"/>
      <c r="Q63" s="81"/>
      <c r="R63" s="82">
        <v>0</v>
      </c>
      <c r="S63" s="82"/>
      <c r="T63" s="81"/>
      <c r="U63" s="82">
        <v>0</v>
      </c>
      <c r="V63" s="81"/>
      <c r="W63" s="83" t="str">
        <f t="shared" si="3"/>
        <v>N/A</v>
      </c>
    </row>
    <row r="64" spans="2:25" s="112" customFormat="1" ht="26.25" customHeight="1" thickBot="1" x14ac:dyDescent="0.3">
      <c r="B64" s="272" t="s">
        <v>70</v>
      </c>
      <c r="C64" s="273"/>
      <c r="D64" s="273"/>
      <c r="E64" s="114" t="s">
        <v>2539</v>
      </c>
      <c r="F64" s="114"/>
      <c r="G64" s="114"/>
      <c r="H64" s="85"/>
      <c r="I64" s="85"/>
      <c r="J64" s="85"/>
      <c r="K64" s="85"/>
      <c r="L64" s="85"/>
      <c r="M64" s="85"/>
      <c r="N64" s="85"/>
      <c r="O64" s="85"/>
      <c r="P64" s="86"/>
      <c r="Q64" s="86"/>
      <c r="R64" s="87">
        <v>114.51077475</v>
      </c>
      <c r="S64" s="87">
        <v>43.845771560000003</v>
      </c>
      <c r="T64" s="87">
        <f>+IF(ISERR(S64/R64*100),"N/A",ROUND(S64/R64*100,2))</f>
        <v>38.29</v>
      </c>
      <c r="U64" s="87">
        <v>0</v>
      </c>
      <c r="V64" s="87">
        <f>+IF(ISERR(U64/S64*100),"N/A",ROUND(U64/S64*100,2))</f>
        <v>0</v>
      </c>
      <c r="W64" s="88">
        <f t="shared" si="3"/>
        <v>0</v>
      </c>
    </row>
    <row r="65" spans="2:23" ht="22.5" customHeight="1" thickTop="1" thickBot="1" x14ac:dyDescent="0.3">
      <c r="B65" s="53" t="s">
        <v>65</v>
      </c>
      <c r="C65" s="54"/>
      <c r="D65" s="54"/>
      <c r="E65" s="54"/>
      <c r="F65" s="54"/>
      <c r="G65" s="54"/>
      <c r="H65" s="55"/>
      <c r="I65" s="55"/>
      <c r="J65" s="55"/>
      <c r="K65" s="55"/>
      <c r="L65" s="55"/>
      <c r="M65" s="55"/>
      <c r="N65" s="55"/>
      <c r="O65" s="55"/>
      <c r="P65" s="55"/>
      <c r="Q65" s="55"/>
      <c r="R65" s="55"/>
      <c r="S65" s="55"/>
      <c r="T65" s="55"/>
      <c r="U65" s="55"/>
      <c r="V65" s="55"/>
      <c r="W65" s="56"/>
    </row>
    <row r="66" spans="2:23" ht="60.75" customHeight="1" thickTop="1" x14ac:dyDescent="0.25">
      <c r="B66" s="259" t="s">
        <v>2369</v>
      </c>
      <c r="C66" s="202"/>
      <c r="D66" s="202"/>
      <c r="E66" s="202"/>
      <c r="F66" s="202"/>
      <c r="G66" s="202"/>
      <c r="H66" s="202"/>
      <c r="I66" s="202"/>
      <c r="J66" s="202"/>
      <c r="K66" s="202"/>
      <c r="L66" s="202"/>
      <c r="M66" s="202"/>
      <c r="N66" s="202"/>
      <c r="O66" s="202"/>
      <c r="P66" s="202"/>
      <c r="Q66" s="202"/>
      <c r="R66" s="202"/>
      <c r="S66" s="202"/>
      <c r="T66" s="202"/>
      <c r="U66" s="202"/>
      <c r="V66" s="202"/>
      <c r="W66" s="260"/>
    </row>
    <row r="67" spans="2:23" ht="409.5" customHeight="1" thickBot="1" x14ac:dyDescent="0.3">
      <c r="B67" s="261"/>
      <c r="C67" s="205"/>
      <c r="D67" s="205"/>
      <c r="E67" s="205"/>
      <c r="F67" s="205"/>
      <c r="G67" s="205"/>
      <c r="H67" s="205"/>
      <c r="I67" s="205"/>
      <c r="J67" s="205"/>
      <c r="K67" s="205"/>
      <c r="L67" s="205"/>
      <c r="M67" s="205"/>
      <c r="N67" s="205"/>
      <c r="O67" s="205"/>
      <c r="P67" s="205"/>
      <c r="Q67" s="205"/>
      <c r="R67" s="205"/>
      <c r="S67" s="205"/>
      <c r="T67" s="205"/>
      <c r="U67" s="205"/>
      <c r="V67" s="205"/>
      <c r="W67" s="262"/>
    </row>
    <row r="68" spans="2:23" ht="48" customHeight="1" thickTop="1" x14ac:dyDescent="0.25">
      <c r="B68" s="259" t="s">
        <v>2370</v>
      </c>
      <c r="C68" s="202"/>
      <c r="D68" s="202"/>
      <c r="E68" s="202"/>
      <c r="F68" s="202"/>
      <c r="G68" s="202"/>
      <c r="H68" s="202"/>
      <c r="I68" s="202"/>
      <c r="J68" s="202"/>
      <c r="K68" s="202"/>
      <c r="L68" s="202"/>
      <c r="M68" s="202"/>
      <c r="N68" s="202"/>
      <c r="O68" s="202"/>
      <c r="P68" s="202"/>
      <c r="Q68" s="202"/>
      <c r="R68" s="202"/>
      <c r="S68" s="202"/>
      <c r="T68" s="202"/>
      <c r="U68" s="202"/>
      <c r="V68" s="202"/>
      <c r="W68" s="260"/>
    </row>
    <row r="69" spans="2:23" ht="409.5" customHeight="1" thickBot="1" x14ac:dyDescent="0.3">
      <c r="B69" s="261"/>
      <c r="C69" s="205"/>
      <c r="D69" s="205"/>
      <c r="E69" s="205"/>
      <c r="F69" s="205"/>
      <c r="G69" s="205"/>
      <c r="H69" s="205"/>
      <c r="I69" s="205"/>
      <c r="J69" s="205"/>
      <c r="K69" s="205"/>
      <c r="L69" s="205"/>
      <c r="M69" s="205"/>
      <c r="N69" s="205"/>
      <c r="O69" s="205"/>
      <c r="P69" s="205"/>
      <c r="Q69" s="205"/>
      <c r="R69" s="205"/>
      <c r="S69" s="205"/>
      <c r="T69" s="205"/>
      <c r="U69" s="205"/>
      <c r="V69" s="205"/>
      <c r="W69" s="262"/>
    </row>
    <row r="70" spans="2:23" ht="37.5" customHeight="1" thickTop="1" x14ac:dyDescent="0.25">
      <c r="B70" s="259" t="s">
        <v>2371</v>
      </c>
      <c r="C70" s="202"/>
      <c r="D70" s="202"/>
      <c r="E70" s="202"/>
      <c r="F70" s="202"/>
      <c r="G70" s="202"/>
      <c r="H70" s="202"/>
      <c r="I70" s="202"/>
      <c r="J70" s="202"/>
      <c r="K70" s="202"/>
      <c r="L70" s="202"/>
      <c r="M70" s="202"/>
      <c r="N70" s="202"/>
      <c r="O70" s="202"/>
      <c r="P70" s="202"/>
      <c r="Q70" s="202"/>
      <c r="R70" s="202"/>
      <c r="S70" s="202"/>
      <c r="T70" s="202"/>
      <c r="U70" s="202"/>
      <c r="V70" s="202"/>
      <c r="W70" s="260"/>
    </row>
    <row r="71" spans="2:23" ht="342.75" customHeight="1" thickBot="1" x14ac:dyDescent="0.3">
      <c r="B71" s="263"/>
      <c r="C71" s="264"/>
      <c r="D71" s="264"/>
      <c r="E71" s="264"/>
      <c r="F71" s="264"/>
      <c r="G71" s="264"/>
      <c r="H71" s="264"/>
      <c r="I71" s="264"/>
      <c r="J71" s="264"/>
      <c r="K71" s="264"/>
      <c r="L71" s="264"/>
      <c r="M71" s="264"/>
      <c r="N71" s="264"/>
      <c r="O71" s="264"/>
      <c r="P71" s="264"/>
      <c r="Q71" s="264"/>
      <c r="R71" s="264"/>
      <c r="S71" s="264"/>
      <c r="T71" s="264"/>
      <c r="U71" s="264"/>
      <c r="V71" s="264"/>
      <c r="W71" s="265"/>
    </row>
  </sheetData>
  <mergeCells count="1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70:W71"/>
    <mergeCell ref="B54:D54"/>
    <mergeCell ref="B55:D55"/>
    <mergeCell ref="B56:D56"/>
    <mergeCell ref="B57:D57"/>
    <mergeCell ref="B58:D58"/>
    <mergeCell ref="B59:D59"/>
    <mergeCell ref="B49:Q50"/>
    <mergeCell ref="S49:T49"/>
    <mergeCell ref="V49:W49"/>
    <mergeCell ref="B51:D51"/>
    <mergeCell ref="B52:D52"/>
    <mergeCell ref="B53:D53"/>
    <mergeCell ref="B60:D60"/>
    <mergeCell ref="B66:W67"/>
    <mergeCell ref="B68:W69"/>
    <mergeCell ref="B61:D61"/>
    <mergeCell ref="B62:D62"/>
    <mergeCell ref="B63:D63"/>
    <mergeCell ref="B64:D6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64" min="1" max="22" man="1"/>
    <brk id="67" min="1" max="22" man="1"/>
    <brk id="69"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814</v>
      </c>
      <c r="D4" s="156" t="s">
        <v>40</v>
      </c>
      <c r="E4" s="156"/>
      <c r="F4" s="156"/>
      <c r="G4" s="156"/>
      <c r="H4" s="157"/>
      <c r="J4" s="158" t="s">
        <v>136</v>
      </c>
      <c r="K4" s="156"/>
      <c r="L4" s="58" t="s">
        <v>1170</v>
      </c>
      <c r="M4" s="159" t="s">
        <v>1169</v>
      </c>
      <c r="N4" s="159"/>
      <c r="O4" s="159"/>
      <c r="P4" s="159"/>
      <c r="Q4" s="160"/>
      <c r="R4" s="59"/>
      <c r="S4" s="161" t="s">
        <v>2189</v>
      </c>
      <c r="T4" s="162"/>
      <c r="U4" s="162"/>
      <c r="V4" s="163" t="s">
        <v>1168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696</v>
      </c>
      <c r="D6" s="167" t="s">
        <v>1167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564</v>
      </c>
      <c r="D7" s="165" t="s">
        <v>1166</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1165</v>
      </c>
      <c r="K8" s="65" t="s">
        <v>1164</v>
      </c>
      <c r="L8" s="65" t="s">
        <v>1163</v>
      </c>
      <c r="M8" s="65" t="s">
        <v>1162</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63.25" customHeight="1" thickTop="1" thickBot="1" x14ac:dyDescent="0.3">
      <c r="B10" s="66" t="s">
        <v>123</v>
      </c>
      <c r="C10" s="163" t="s">
        <v>1161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1160</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1159</v>
      </c>
      <c r="C21" s="190"/>
      <c r="D21" s="190"/>
      <c r="E21" s="190"/>
      <c r="F21" s="190"/>
      <c r="G21" s="190"/>
      <c r="H21" s="190"/>
      <c r="I21" s="190"/>
      <c r="J21" s="190"/>
      <c r="K21" s="190"/>
      <c r="L21" s="190"/>
      <c r="M21" s="191" t="s">
        <v>564</v>
      </c>
      <c r="N21" s="191"/>
      <c r="O21" s="191" t="s">
        <v>76</v>
      </c>
      <c r="P21" s="191"/>
      <c r="Q21" s="191" t="s">
        <v>85</v>
      </c>
      <c r="R21" s="191"/>
      <c r="S21" s="73" t="s">
        <v>84</v>
      </c>
      <c r="T21" s="73" t="s">
        <v>422</v>
      </c>
      <c r="U21" s="73" t="s">
        <v>820</v>
      </c>
      <c r="V21" s="73">
        <f>+IF(ISERR(U21/T21*100),"N/A",ROUND(U21/T21*100,2))</f>
        <v>97.28</v>
      </c>
      <c r="W21" s="74">
        <f>+IF(ISERR(U21/S21*100),"N/A",ROUND(U21/S21*100,2))</f>
        <v>77.819999999999993</v>
      </c>
    </row>
    <row r="22" spans="2:27" ht="56.25" customHeight="1" thickBot="1" x14ac:dyDescent="0.3">
      <c r="B22" s="279" t="s">
        <v>1158</v>
      </c>
      <c r="C22" s="190"/>
      <c r="D22" s="190"/>
      <c r="E22" s="190"/>
      <c r="F22" s="190"/>
      <c r="G22" s="190"/>
      <c r="H22" s="190"/>
      <c r="I22" s="190"/>
      <c r="J22" s="190"/>
      <c r="K22" s="190"/>
      <c r="L22" s="190"/>
      <c r="M22" s="191" t="s">
        <v>696</v>
      </c>
      <c r="N22" s="191"/>
      <c r="O22" s="191" t="s">
        <v>76</v>
      </c>
      <c r="P22" s="191"/>
      <c r="Q22" s="191" t="s">
        <v>85</v>
      </c>
      <c r="R22" s="191"/>
      <c r="S22" s="73" t="s">
        <v>84</v>
      </c>
      <c r="T22" s="73" t="s">
        <v>295</v>
      </c>
      <c r="U22" s="73" t="s">
        <v>1157</v>
      </c>
      <c r="V22" s="73">
        <f>+IF(ISERR(U22/T22*100),"N/A",ROUND(U22/T22*100,2))</f>
        <v>34.92</v>
      </c>
      <c r="W22" s="74">
        <f>+IF(ISERR(U22/S22*100),"N/A",ROUND(U22/S22*100,2))</f>
        <v>22.7</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560</v>
      </c>
      <c r="F26" s="79"/>
      <c r="G26" s="79"/>
      <c r="H26" s="80"/>
      <c r="I26" s="80"/>
      <c r="J26" s="80"/>
      <c r="K26" s="80"/>
      <c r="L26" s="80"/>
      <c r="M26" s="80"/>
      <c r="N26" s="80"/>
      <c r="O26" s="80"/>
      <c r="P26" s="81"/>
      <c r="Q26" s="81"/>
      <c r="R26" s="82" t="s">
        <v>1156</v>
      </c>
      <c r="S26" s="82" t="s">
        <v>71</v>
      </c>
      <c r="T26" s="81"/>
      <c r="U26" s="82" t="s">
        <v>167</v>
      </c>
      <c r="V26" s="81"/>
      <c r="W26" s="83">
        <f t="shared" ref="W26:W31" si="0">+IF(ISERR(U26/R26*100),"N/A",ROUND(U26/R26*100,2))</f>
        <v>0</v>
      </c>
    </row>
    <row r="27" spans="2:27" ht="26.25" customHeight="1" x14ac:dyDescent="0.25">
      <c r="B27" s="272" t="s">
        <v>70</v>
      </c>
      <c r="C27" s="273"/>
      <c r="D27" s="273"/>
      <c r="E27" s="84" t="s">
        <v>560</v>
      </c>
      <c r="F27" s="84"/>
      <c r="G27" s="84"/>
      <c r="H27" s="85"/>
      <c r="I27" s="85"/>
      <c r="J27" s="85"/>
      <c r="K27" s="85"/>
      <c r="L27" s="85"/>
      <c r="M27" s="85"/>
      <c r="N27" s="85"/>
      <c r="O27" s="85"/>
      <c r="P27" s="86"/>
      <c r="Q27" s="86"/>
      <c r="R27" s="87" t="s">
        <v>1155</v>
      </c>
      <c r="S27" s="87" t="s">
        <v>1154</v>
      </c>
      <c r="T27" s="87">
        <f>+IF(ISERR(S27/R27*100),"N/A",ROUND(S27/R27*100,2))</f>
        <v>48.26</v>
      </c>
      <c r="U27" s="87" t="s">
        <v>167</v>
      </c>
      <c r="V27" s="87">
        <f>+IF(ISERR(U27/S27*100),"N/A",ROUND(U27/S27*100,2))</f>
        <v>0</v>
      </c>
      <c r="W27" s="88">
        <f t="shared" si="0"/>
        <v>0</v>
      </c>
    </row>
    <row r="28" spans="2:27" ht="23.25" customHeight="1" thickBot="1" x14ac:dyDescent="0.3">
      <c r="B28" s="271" t="s">
        <v>72</v>
      </c>
      <c r="C28" s="211"/>
      <c r="D28" s="211"/>
      <c r="E28" s="79" t="s">
        <v>694</v>
      </c>
      <c r="F28" s="79"/>
      <c r="G28" s="79"/>
      <c r="H28" s="80"/>
      <c r="I28" s="80"/>
      <c r="J28" s="80"/>
      <c r="K28" s="80"/>
      <c r="L28" s="80"/>
      <c r="M28" s="80"/>
      <c r="N28" s="80"/>
      <c r="O28" s="80"/>
      <c r="P28" s="81"/>
      <c r="Q28" s="81"/>
      <c r="R28" s="82" t="s">
        <v>1153</v>
      </c>
      <c r="S28" s="82" t="s">
        <v>71</v>
      </c>
      <c r="T28" s="81"/>
      <c r="U28" s="82" t="s">
        <v>1150</v>
      </c>
      <c r="V28" s="81"/>
      <c r="W28" s="83">
        <f t="shared" si="0"/>
        <v>0.2</v>
      </c>
    </row>
    <row r="29" spans="2:27" ht="26.25" customHeight="1" x14ac:dyDescent="0.25">
      <c r="B29" s="272" t="s">
        <v>70</v>
      </c>
      <c r="C29" s="273"/>
      <c r="D29" s="273"/>
      <c r="E29" s="84" t="s">
        <v>694</v>
      </c>
      <c r="F29" s="84"/>
      <c r="G29" s="84"/>
      <c r="H29" s="85"/>
      <c r="I29" s="85"/>
      <c r="J29" s="85"/>
      <c r="K29" s="85"/>
      <c r="L29" s="85"/>
      <c r="M29" s="85"/>
      <c r="N29" s="85"/>
      <c r="O29" s="85"/>
      <c r="P29" s="86"/>
      <c r="Q29" s="86"/>
      <c r="R29" s="87" t="s">
        <v>1152</v>
      </c>
      <c r="S29" s="87" t="s">
        <v>1151</v>
      </c>
      <c r="T29" s="87">
        <f>+IF(ISERR(S29/R29*100),"N/A",ROUND(S29/R29*100,2))</f>
        <v>26.89</v>
      </c>
      <c r="U29" s="87" t="s">
        <v>1150</v>
      </c>
      <c r="V29" s="87">
        <f>+IF(ISERR(U29/S29*100),"N/A",ROUND(U29/S29*100,2))</f>
        <v>0.99</v>
      </c>
      <c r="W29" s="88">
        <f t="shared" si="0"/>
        <v>0.27</v>
      </c>
    </row>
    <row r="30" spans="2:27" s="112" customFormat="1" ht="23.25" customHeight="1" thickBot="1" x14ac:dyDescent="0.3">
      <c r="B30" s="271" t="s">
        <v>72</v>
      </c>
      <c r="C30" s="211"/>
      <c r="D30" s="211"/>
      <c r="E30" s="113" t="s">
        <v>417</v>
      </c>
      <c r="F30" s="113"/>
      <c r="G30" s="113"/>
      <c r="H30" s="80"/>
      <c r="I30" s="80"/>
      <c r="J30" s="80"/>
      <c r="K30" s="80"/>
      <c r="L30" s="80"/>
      <c r="M30" s="80"/>
      <c r="N30" s="80"/>
      <c r="O30" s="80"/>
      <c r="P30" s="81"/>
      <c r="Q30" s="81"/>
      <c r="R30" s="82">
        <v>0</v>
      </c>
      <c r="S30" s="82"/>
      <c r="T30" s="81"/>
      <c r="U30" s="82">
        <v>0</v>
      </c>
      <c r="V30" s="81"/>
      <c r="W30" s="83" t="str">
        <f t="shared" si="0"/>
        <v>N/A</v>
      </c>
    </row>
    <row r="31" spans="2:27" s="112" customFormat="1" ht="26.25" customHeight="1" thickBot="1" x14ac:dyDescent="0.3">
      <c r="B31" s="272" t="s">
        <v>70</v>
      </c>
      <c r="C31" s="273"/>
      <c r="D31" s="273"/>
      <c r="E31" s="114" t="s">
        <v>417</v>
      </c>
      <c r="F31" s="114"/>
      <c r="G31" s="114"/>
      <c r="H31" s="85"/>
      <c r="I31" s="85"/>
      <c r="J31" s="85"/>
      <c r="K31" s="85"/>
      <c r="L31" s="85"/>
      <c r="M31" s="85"/>
      <c r="N31" s="85"/>
      <c r="O31" s="85"/>
      <c r="P31" s="86"/>
      <c r="Q31" s="86"/>
      <c r="R31" s="87">
        <v>94.809688780000002</v>
      </c>
      <c r="S31" s="87">
        <v>52.696752459999999</v>
      </c>
      <c r="T31" s="87">
        <f>+IF(ISERR(S31/R31*100),"N/A",ROUND(S31/R31*100,2))</f>
        <v>55.58</v>
      </c>
      <c r="U31" s="87">
        <v>0</v>
      </c>
      <c r="V31" s="87">
        <f>+IF(ISERR(U31/S31*100),"N/A",ROUND(U31/S31*100,2))</f>
        <v>0</v>
      </c>
      <c r="W31" s="88">
        <f t="shared" si="0"/>
        <v>0</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59" t="s">
        <v>2366</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20"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2367</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60.5"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2368</v>
      </c>
      <c r="C37" s="202"/>
      <c r="D37" s="202"/>
      <c r="E37" s="202"/>
      <c r="F37" s="202"/>
      <c r="G37" s="202"/>
      <c r="H37" s="202"/>
      <c r="I37" s="202"/>
      <c r="J37" s="202"/>
      <c r="K37" s="202"/>
      <c r="L37" s="202"/>
      <c r="M37" s="202"/>
      <c r="N37" s="202"/>
      <c r="O37" s="202"/>
      <c r="P37" s="202"/>
      <c r="Q37" s="202"/>
      <c r="R37" s="202"/>
      <c r="S37" s="202"/>
      <c r="T37" s="202"/>
      <c r="U37" s="202"/>
      <c r="V37" s="202"/>
      <c r="W37" s="260"/>
    </row>
    <row r="38" spans="2:23" ht="102.75" customHeight="1" thickBot="1" x14ac:dyDescent="0.3">
      <c r="B38" s="263"/>
      <c r="C38" s="264"/>
      <c r="D38" s="264"/>
      <c r="E38" s="264"/>
      <c r="F38" s="264"/>
      <c r="G38" s="264"/>
      <c r="H38" s="264"/>
      <c r="I38" s="264"/>
      <c r="J38" s="264"/>
      <c r="K38" s="264"/>
      <c r="L38" s="264"/>
      <c r="M38" s="264"/>
      <c r="N38" s="264"/>
      <c r="O38" s="264"/>
      <c r="P38" s="264"/>
      <c r="Q38" s="264"/>
      <c r="R38" s="264"/>
      <c r="S38" s="264"/>
      <c r="T38" s="264"/>
      <c r="U38" s="264"/>
      <c r="V38" s="264"/>
      <c r="W38"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5:W36"/>
    <mergeCell ref="B37:W38"/>
    <mergeCell ref="V24:W24"/>
    <mergeCell ref="B26:D26"/>
    <mergeCell ref="B27:D27"/>
    <mergeCell ref="B28:D28"/>
    <mergeCell ref="B29:D29"/>
    <mergeCell ref="B33:W34"/>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1186</v>
      </c>
      <c r="D4" s="156" t="s">
        <v>41</v>
      </c>
      <c r="E4" s="156"/>
      <c r="F4" s="156"/>
      <c r="G4" s="156"/>
      <c r="H4" s="157"/>
      <c r="J4" s="158" t="s">
        <v>136</v>
      </c>
      <c r="K4" s="156"/>
      <c r="L4" s="58" t="s">
        <v>1185</v>
      </c>
      <c r="M4" s="159" t="s">
        <v>1184</v>
      </c>
      <c r="N4" s="159"/>
      <c r="O4" s="159"/>
      <c r="P4" s="159"/>
      <c r="Q4" s="160"/>
      <c r="R4" s="59"/>
      <c r="S4" s="161" t="s">
        <v>2189</v>
      </c>
      <c r="T4" s="162"/>
      <c r="U4" s="162"/>
      <c r="V4" s="163" t="s">
        <v>1183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1174</v>
      </c>
      <c r="D6" s="167" t="s">
        <v>1182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1181</v>
      </c>
      <c r="K8" s="65" t="s">
        <v>1180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1179</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1178</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1177</v>
      </c>
      <c r="C21" s="190"/>
      <c r="D21" s="190"/>
      <c r="E21" s="190"/>
      <c r="F21" s="190"/>
      <c r="G21" s="190"/>
      <c r="H21" s="190"/>
      <c r="I21" s="190"/>
      <c r="J21" s="190"/>
      <c r="K21" s="190"/>
      <c r="L21" s="190"/>
      <c r="M21" s="191" t="s">
        <v>1174</v>
      </c>
      <c r="N21" s="191"/>
      <c r="O21" s="191" t="s">
        <v>76</v>
      </c>
      <c r="P21" s="191"/>
      <c r="Q21" s="191" t="s">
        <v>85</v>
      </c>
      <c r="R21" s="191"/>
      <c r="S21" s="73" t="s">
        <v>84</v>
      </c>
      <c r="T21" s="73" t="s">
        <v>353</v>
      </c>
      <c r="U21" s="73" t="s">
        <v>167</v>
      </c>
      <c r="V21" s="73">
        <f>+IF(ISERR(U21/T21*100),"N/A",ROUND(U21/T21*100,2))</f>
        <v>0</v>
      </c>
      <c r="W21" s="74">
        <f>+IF(ISERR(U21/S21*100),"N/A",ROUND(U21/S21*100,2))</f>
        <v>0</v>
      </c>
    </row>
    <row r="22" spans="2:27" ht="56.25" customHeight="1" x14ac:dyDescent="0.25">
      <c r="B22" s="279" t="s">
        <v>1176</v>
      </c>
      <c r="C22" s="190"/>
      <c r="D22" s="190"/>
      <c r="E22" s="190"/>
      <c r="F22" s="190"/>
      <c r="G22" s="190"/>
      <c r="H22" s="190"/>
      <c r="I22" s="190"/>
      <c r="J22" s="190"/>
      <c r="K22" s="190"/>
      <c r="L22" s="190"/>
      <c r="M22" s="191" t="s">
        <v>1174</v>
      </c>
      <c r="N22" s="191"/>
      <c r="O22" s="191" t="s">
        <v>76</v>
      </c>
      <c r="P22" s="191"/>
      <c r="Q22" s="191" t="s">
        <v>85</v>
      </c>
      <c r="R22" s="191"/>
      <c r="S22" s="73" t="s">
        <v>84</v>
      </c>
      <c r="T22" s="73" t="s">
        <v>353</v>
      </c>
      <c r="U22" s="73" t="s">
        <v>167</v>
      </c>
      <c r="V22" s="73">
        <f>+IF(ISERR(U22/T22*100),"N/A",ROUND(U22/T22*100,2))</f>
        <v>0</v>
      </c>
      <c r="W22" s="74">
        <f>+IF(ISERR(U22/S22*100),"N/A",ROUND(U22/S22*100,2))</f>
        <v>0</v>
      </c>
    </row>
    <row r="23" spans="2:27" ht="56.25" customHeight="1" thickBot="1" x14ac:dyDescent="0.3">
      <c r="B23" s="279" t="s">
        <v>1175</v>
      </c>
      <c r="C23" s="190"/>
      <c r="D23" s="190"/>
      <c r="E23" s="190"/>
      <c r="F23" s="190"/>
      <c r="G23" s="190"/>
      <c r="H23" s="190"/>
      <c r="I23" s="190"/>
      <c r="J23" s="190"/>
      <c r="K23" s="190"/>
      <c r="L23" s="190"/>
      <c r="M23" s="191" t="s">
        <v>1174</v>
      </c>
      <c r="N23" s="191"/>
      <c r="O23" s="191" t="s">
        <v>76</v>
      </c>
      <c r="P23" s="191"/>
      <c r="Q23" s="191" t="s">
        <v>85</v>
      </c>
      <c r="R23" s="191"/>
      <c r="S23" s="73" t="s">
        <v>84</v>
      </c>
      <c r="T23" s="73" t="s">
        <v>167</v>
      </c>
      <c r="U23" s="73" t="s">
        <v>167</v>
      </c>
      <c r="V23" s="73" t="str">
        <f>+IF(ISERR(U23/T23*100),"N/A",ROUND(U23/T23*100,2))</f>
        <v>N/A</v>
      </c>
      <c r="W23" s="74">
        <f>+IF(ISERR(U23/S23*100),"N/A",ROUND(U23/S23*100,2))</f>
        <v>0</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1173</v>
      </c>
      <c r="F27" s="79"/>
      <c r="G27" s="79"/>
      <c r="H27" s="80"/>
      <c r="I27" s="80"/>
      <c r="J27" s="80"/>
      <c r="K27" s="80"/>
      <c r="L27" s="80"/>
      <c r="M27" s="80"/>
      <c r="N27" s="80"/>
      <c r="O27" s="80"/>
      <c r="P27" s="81"/>
      <c r="Q27" s="81"/>
      <c r="R27" s="82" t="s">
        <v>1172</v>
      </c>
      <c r="S27" s="82" t="s">
        <v>71</v>
      </c>
      <c r="T27" s="81"/>
      <c r="U27" s="82" t="s">
        <v>167</v>
      </c>
      <c r="V27" s="81"/>
      <c r="W27" s="83">
        <f>+IF(ISERR(U27/R27*100),"N/A",ROUND(U27/R27*100,2))</f>
        <v>0</v>
      </c>
    </row>
    <row r="28" spans="2:27" ht="26.25" customHeight="1" thickBot="1" x14ac:dyDescent="0.3">
      <c r="B28" s="272" t="s">
        <v>70</v>
      </c>
      <c r="C28" s="273"/>
      <c r="D28" s="273"/>
      <c r="E28" s="84" t="s">
        <v>1173</v>
      </c>
      <c r="F28" s="84"/>
      <c r="G28" s="84"/>
      <c r="H28" s="85"/>
      <c r="I28" s="85"/>
      <c r="J28" s="85"/>
      <c r="K28" s="85"/>
      <c r="L28" s="85"/>
      <c r="M28" s="85"/>
      <c r="N28" s="85"/>
      <c r="O28" s="85"/>
      <c r="P28" s="86"/>
      <c r="Q28" s="86"/>
      <c r="R28" s="87" t="s">
        <v>1172</v>
      </c>
      <c r="S28" s="87" t="s">
        <v>1171</v>
      </c>
      <c r="T28" s="87">
        <f>+IF(ISERR(S28/R28*100),"N/A",ROUND(S28/R28*100,2))</f>
        <v>42.57</v>
      </c>
      <c r="U28" s="87" t="s">
        <v>167</v>
      </c>
      <c r="V28" s="87">
        <f>+IF(ISERR(U28/S28*100),"N/A",ROUND(U28/S28*100,2))</f>
        <v>0</v>
      </c>
      <c r="W28" s="88">
        <f>+IF(ISERR(U28/R28*100),"N/A",ROUND(U28/R28*100,2))</f>
        <v>0</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2363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74"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2364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61.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2365</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00.5" customHeight="1"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1204</v>
      </c>
      <c r="D4" s="156" t="s">
        <v>42</v>
      </c>
      <c r="E4" s="156"/>
      <c r="F4" s="156"/>
      <c r="G4" s="156"/>
      <c r="H4" s="157"/>
      <c r="J4" s="158" t="s">
        <v>136</v>
      </c>
      <c r="K4" s="156"/>
      <c r="L4" s="58" t="s">
        <v>255</v>
      </c>
      <c r="M4" s="159" t="s">
        <v>1203</v>
      </c>
      <c r="N4" s="159"/>
      <c r="O4" s="159"/>
      <c r="P4" s="159"/>
      <c r="Q4" s="160"/>
      <c r="R4" s="59"/>
      <c r="S4" s="161" t="s">
        <v>2189</v>
      </c>
      <c r="T4" s="162"/>
      <c r="U4" s="162"/>
      <c r="V4" s="163" t="s">
        <v>1189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503</v>
      </c>
      <c r="D6" s="167" t="s">
        <v>1202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1201</v>
      </c>
      <c r="K8" s="65" t="s">
        <v>1200</v>
      </c>
      <c r="L8" s="65" t="s">
        <v>1199</v>
      </c>
      <c r="M8" s="65" t="s">
        <v>1198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1197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1196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1195</v>
      </c>
      <c r="C21" s="190"/>
      <c r="D21" s="190"/>
      <c r="E21" s="190"/>
      <c r="F21" s="190"/>
      <c r="G21" s="190"/>
      <c r="H21" s="190"/>
      <c r="I21" s="190"/>
      <c r="J21" s="190"/>
      <c r="K21" s="190"/>
      <c r="L21" s="190"/>
      <c r="M21" s="191" t="s">
        <v>503</v>
      </c>
      <c r="N21" s="191"/>
      <c r="O21" s="191" t="s">
        <v>76</v>
      </c>
      <c r="P21" s="191"/>
      <c r="Q21" s="191" t="s">
        <v>85</v>
      </c>
      <c r="R21" s="191"/>
      <c r="S21" s="73" t="s">
        <v>84</v>
      </c>
      <c r="T21" s="73" t="s">
        <v>1194</v>
      </c>
      <c r="U21" s="73" t="s">
        <v>1193</v>
      </c>
      <c r="V21" s="73">
        <f>+IF(ISERR(U21/T21*100),"N/A",ROUND(U21/T21*100,2))</f>
        <v>109.04</v>
      </c>
      <c r="W21" s="74">
        <f>+IF(ISERR(U21/S21*100),"N/A",ROUND(U21/S21*100,2))</f>
        <v>84.03</v>
      </c>
    </row>
    <row r="22" spans="2:27" ht="56.25" customHeight="1" thickBot="1" x14ac:dyDescent="0.3">
      <c r="B22" s="279" t="s">
        <v>1192</v>
      </c>
      <c r="C22" s="190"/>
      <c r="D22" s="190"/>
      <c r="E22" s="190"/>
      <c r="F22" s="190"/>
      <c r="G22" s="190"/>
      <c r="H22" s="190"/>
      <c r="I22" s="190"/>
      <c r="J22" s="190"/>
      <c r="K22" s="190"/>
      <c r="L22" s="190"/>
      <c r="M22" s="191" t="s">
        <v>503</v>
      </c>
      <c r="N22" s="191"/>
      <c r="O22" s="191" t="s">
        <v>76</v>
      </c>
      <c r="P22" s="191"/>
      <c r="Q22" s="191" t="s">
        <v>85</v>
      </c>
      <c r="R22" s="191"/>
      <c r="S22" s="73" t="s">
        <v>84</v>
      </c>
      <c r="T22" s="73" t="s">
        <v>1191</v>
      </c>
      <c r="U22" s="73" t="s">
        <v>1190</v>
      </c>
      <c r="V22" s="73">
        <f>+IF(ISERR(U22/T22*100),"N/A",ROUND(U22/T22*100,2))</f>
        <v>352.31</v>
      </c>
      <c r="W22" s="74">
        <f>+IF(ISERR(U22/S22*100),"N/A",ROUND(U22/S22*100,2))</f>
        <v>269.41000000000003</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480</v>
      </c>
      <c r="F26" s="79"/>
      <c r="G26" s="79"/>
      <c r="H26" s="80"/>
      <c r="I26" s="80"/>
      <c r="J26" s="80"/>
      <c r="K26" s="80"/>
      <c r="L26" s="80"/>
      <c r="M26" s="80"/>
      <c r="N26" s="80"/>
      <c r="O26" s="80"/>
      <c r="P26" s="81"/>
      <c r="Q26" s="81"/>
      <c r="R26" s="82" t="s">
        <v>1189</v>
      </c>
      <c r="S26" s="82" t="s">
        <v>71</v>
      </c>
      <c r="T26" s="81"/>
      <c r="U26" s="82" t="s">
        <v>1187</v>
      </c>
      <c r="V26" s="81"/>
      <c r="W26" s="83">
        <f>+IF(ISERR(U26/R26*100),"N/A",ROUND(U26/R26*100,2))</f>
        <v>62.98</v>
      </c>
    </row>
    <row r="27" spans="2:27" ht="26.25" customHeight="1" thickBot="1" x14ac:dyDescent="0.3">
      <c r="B27" s="272" t="s">
        <v>70</v>
      </c>
      <c r="C27" s="273"/>
      <c r="D27" s="273"/>
      <c r="E27" s="84" t="s">
        <v>480</v>
      </c>
      <c r="F27" s="84"/>
      <c r="G27" s="84"/>
      <c r="H27" s="85"/>
      <c r="I27" s="85"/>
      <c r="J27" s="85"/>
      <c r="K27" s="85"/>
      <c r="L27" s="85"/>
      <c r="M27" s="85"/>
      <c r="N27" s="85"/>
      <c r="O27" s="85"/>
      <c r="P27" s="86"/>
      <c r="Q27" s="86"/>
      <c r="R27" s="87" t="s">
        <v>1189</v>
      </c>
      <c r="S27" s="87" t="s">
        <v>1188</v>
      </c>
      <c r="T27" s="87">
        <f>+IF(ISERR(S27/R27*100),"N/A",ROUND(S27/R27*100,2))</f>
        <v>64.930000000000007</v>
      </c>
      <c r="U27" s="87" t="s">
        <v>1187</v>
      </c>
      <c r="V27" s="87">
        <f>+IF(ISERR(U27/S27*100),"N/A",ROUND(U27/S27*100,2))</f>
        <v>97</v>
      </c>
      <c r="W27" s="88">
        <f>+IF(ISERR(U27/R27*100),"N/A",ROUND(U27/R27*100,2))</f>
        <v>62.98</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2360</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56.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2361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81"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2362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27"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0"/>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1204</v>
      </c>
      <c r="D4" s="156" t="s">
        <v>42</v>
      </c>
      <c r="E4" s="156"/>
      <c r="F4" s="156"/>
      <c r="G4" s="156"/>
      <c r="H4" s="157"/>
      <c r="J4" s="158" t="s">
        <v>136</v>
      </c>
      <c r="K4" s="156"/>
      <c r="L4" s="58" t="s">
        <v>1231</v>
      </c>
      <c r="M4" s="159" t="s">
        <v>1230</v>
      </c>
      <c r="N4" s="159"/>
      <c r="O4" s="159"/>
      <c r="P4" s="159"/>
      <c r="Q4" s="160"/>
      <c r="R4" s="59"/>
      <c r="S4" s="161" t="s">
        <v>2189</v>
      </c>
      <c r="T4" s="162"/>
      <c r="U4" s="162"/>
      <c r="V4" s="163" t="s">
        <v>1229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1209</v>
      </c>
      <c r="D6" s="167" t="s">
        <v>1228</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1227</v>
      </c>
      <c r="M8" s="65" t="s">
        <v>1226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1225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1223</v>
      </c>
      <c r="C21" s="190"/>
      <c r="D21" s="190"/>
      <c r="E21" s="190"/>
      <c r="F21" s="190"/>
      <c r="G21" s="190"/>
      <c r="H21" s="190"/>
      <c r="I21" s="190"/>
      <c r="J21" s="190"/>
      <c r="K21" s="190"/>
      <c r="L21" s="190"/>
      <c r="M21" s="191" t="s">
        <v>1209</v>
      </c>
      <c r="N21" s="191"/>
      <c r="O21" s="191" t="s">
        <v>76</v>
      </c>
      <c r="P21" s="191"/>
      <c r="Q21" s="191" t="s">
        <v>85</v>
      </c>
      <c r="R21" s="191"/>
      <c r="S21" s="73" t="s">
        <v>321</v>
      </c>
      <c r="T21" s="73" t="s">
        <v>677</v>
      </c>
      <c r="U21" s="73" t="s">
        <v>1212</v>
      </c>
      <c r="V21" s="73">
        <f t="shared" ref="V21:V28" si="0">+IF(ISERR(U21/T21*100),"N/A",ROUND(U21/T21*100,2))</f>
        <v>56.44</v>
      </c>
      <c r="W21" s="74">
        <f t="shared" ref="W21:W28" si="1">+IF(ISERR(U21/S21*100),"N/A",ROUND(U21/S21*100,2))</f>
        <v>42.33</v>
      </c>
    </row>
    <row r="22" spans="2:27" ht="56.25" customHeight="1" x14ac:dyDescent="0.25">
      <c r="B22" s="279" t="s">
        <v>1222</v>
      </c>
      <c r="C22" s="190"/>
      <c r="D22" s="190"/>
      <c r="E22" s="190"/>
      <c r="F22" s="190"/>
      <c r="G22" s="190"/>
      <c r="H22" s="190"/>
      <c r="I22" s="190"/>
      <c r="J22" s="190"/>
      <c r="K22" s="190"/>
      <c r="L22" s="190"/>
      <c r="M22" s="191" t="s">
        <v>1209</v>
      </c>
      <c r="N22" s="191"/>
      <c r="O22" s="191" t="s">
        <v>76</v>
      </c>
      <c r="P22" s="191"/>
      <c r="Q22" s="191" t="s">
        <v>85</v>
      </c>
      <c r="R22" s="191"/>
      <c r="S22" s="73" t="s">
        <v>422</v>
      </c>
      <c r="T22" s="73" t="s">
        <v>321</v>
      </c>
      <c r="U22" s="73" t="s">
        <v>793</v>
      </c>
      <c r="V22" s="73">
        <f t="shared" si="0"/>
        <v>111.67</v>
      </c>
      <c r="W22" s="74">
        <f t="shared" si="1"/>
        <v>83.75</v>
      </c>
    </row>
    <row r="23" spans="2:27" ht="56.25" customHeight="1" x14ac:dyDescent="0.25">
      <c r="B23" s="279" t="s">
        <v>1221</v>
      </c>
      <c r="C23" s="190"/>
      <c r="D23" s="190"/>
      <c r="E23" s="190"/>
      <c r="F23" s="190"/>
      <c r="G23" s="190"/>
      <c r="H23" s="190"/>
      <c r="I23" s="190"/>
      <c r="J23" s="190"/>
      <c r="K23" s="190"/>
      <c r="L23" s="190"/>
      <c r="M23" s="191" t="s">
        <v>1209</v>
      </c>
      <c r="N23" s="191"/>
      <c r="O23" s="191" t="s">
        <v>76</v>
      </c>
      <c r="P23" s="191"/>
      <c r="Q23" s="191" t="s">
        <v>85</v>
      </c>
      <c r="R23" s="191"/>
      <c r="S23" s="73" t="s">
        <v>321</v>
      </c>
      <c r="T23" s="73" t="s">
        <v>677</v>
      </c>
      <c r="U23" s="73" t="s">
        <v>1212</v>
      </c>
      <c r="V23" s="73">
        <f t="shared" si="0"/>
        <v>56.44</v>
      </c>
      <c r="W23" s="74">
        <f t="shared" si="1"/>
        <v>42.33</v>
      </c>
    </row>
    <row r="24" spans="2:27" ht="56.25" customHeight="1" x14ac:dyDescent="0.25">
      <c r="B24" s="279" t="s">
        <v>1220</v>
      </c>
      <c r="C24" s="190"/>
      <c r="D24" s="190"/>
      <c r="E24" s="190"/>
      <c r="F24" s="190"/>
      <c r="G24" s="190"/>
      <c r="H24" s="190"/>
      <c r="I24" s="190"/>
      <c r="J24" s="190"/>
      <c r="K24" s="190"/>
      <c r="L24" s="190"/>
      <c r="M24" s="191" t="s">
        <v>1209</v>
      </c>
      <c r="N24" s="191"/>
      <c r="O24" s="191" t="s">
        <v>76</v>
      </c>
      <c r="P24" s="191"/>
      <c r="Q24" s="191" t="s">
        <v>85</v>
      </c>
      <c r="R24" s="191"/>
      <c r="S24" s="73" t="s">
        <v>1219</v>
      </c>
      <c r="T24" s="73" t="s">
        <v>1218</v>
      </c>
      <c r="U24" s="73" t="s">
        <v>1217</v>
      </c>
      <c r="V24" s="73">
        <f t="shared" si="0"/>
        <v>44.31</v>
      </c>
      <c r="W24" s="74">
        <f t="shared" si="1"/>
        <v>33.18</v>
      </c>
    </row>
    <row r="25" spans="2:27" ht="56.25" customHeight="1" x14ac:dyDescent="0.25">
      <c r="B25" s="279" t="s">
        <v>1216</v>
      </c>
      <c r="C25" s="190"/>
      <c r="D25" s="190"/>
      <c r="E25" s="190"/>
      <c r="F25" s="190"/>
      <c r="G25" s="190"/>
      <c r="H25" s="190"/>
      <c r="I25" s="190"/>
      <c r="J25" s="190"/>
      <c r="K25" s="190"/>
      <c r="L25" s="190"/>
      <c r="M25" s="191" t="s">
        <v>1209</v>
      </c>
      <c r="N25" s="191"/>
      <c r="O25" s="191" t="s">
        <v>76</v>
      </c>
      <c r="P25" s="191"/>
      <c r="Q25" s="191" t="s">
        <v>85</v>
      </c>
      <c r="R25" s="191"/>
      <c r="S25" s="73" t="s">
        <v>420</v>
      </c>
      <c r="T25" s="73" t="s">
        <v>1215</v>
      </c>
      <c r="U25" s="73" t="s">
        <v>1214</v>
      </c>
      <c r="V25" s="73">
        <f t="shared" si="0"/>
        <v>120.83</v>
      </c>
      <c r="W25" s="74">
        <f t="shared" si="1"/>
        <v>90.22</v>
      </c>
    </row>
    <row r="26" spans="2:27" ht="56.25" customHeight="1" x14ac:dyDescent="0.25">
      <c r="B26" s="279" t="s">
        <v>1213</v>
      </c>
      <c r="C26" s="190"/>
      <c r="D26" s="190"/>
      <c r="E26" s="190"/>
      <c r="F26" s="190"/>
      <c r="G26" s="190"/>
      <c r="H26" s="190"/>
      <c r="I26" s="190"/>
      <c r="J26" s="190"/>
      <c r="K26" s="190"/>
      <c r="L26" s="190"/>
      <c r="M26" s="191" t="s">
        <v>1209</v>
      </c>
      <c r="N26" s="191"/>
      <c r="O26" s="191" t="s">
        <v>76</v>
      </c>
      <c r="P26" s="191"/>
      <c r="Q26" s="191" t="s">
        <v>85</v>
      </c>
      <c r="R26" s="191"/>
      <c r="S26" s="73" t="s">
        <v>321</v>
      </c>
      <c r="T26" s="73" t="s">
        <v>677</v>
      </c>
      <c r="U26" s="73" t="s">
        <v>1212</v>
      </c>
      <c r="V26" s="73">
        <f t="shared" si="0"/>
        <v>56.44</v>
      </c>
      <c r="W26" s="74">
        <f t="shared" si="1"/>
        <v>42.33</v>
      </c>
    </row>
    <row r="27" spans="2:27" ht="56.25" customHeight="1" x14ac:dyDescent="0.25">
      <c r="B27" s="279" t="s">
        <v>1211</v>
      </c>
      <c r="C27" s="190"/>
      <c r="D27" s="190"/>
      <c r="E27" s="190"/>
      <c r="F27" s="190"/>
      <c r="G27" s="190"/>
      <c r="H27" s="190"/>
      <c r="I27" s="190"/>
      <c r="J27" s="190"/>
      <c r="K27" s="190"/>
      <c r="L27" s="190"/>
      <c r="M27" s="191" t="s">
        <v>1209</v>
      </c>
      <c r="N27" s="191"/>
      <c r="O27" s="191" t="s">
        <v>76</v>
      </c>
      <c r="P27" s="191"/>
      <c r="Q27" s="191" t="s">
        <v>85</v>
      </c>
      <c r="R27" s="191"/>
      <c r="S27" s="73" t="s">
        <v>84</v>
      </c>
      <c r="T27" s="73" t="s">
        <v>93</v>
      </c>
      <c r="U27" s="73" t="s">
        <v>93</v>
      </c>
      <c r="V27" s="73">
        <f t="shared" si="0"/>
        <v>100</v>
      </c>
      <c r="W27" s="74">
        <f t="shared" si="1"/>
        <v>75</v>
      </c>
    </row>
    <row r="28" spans="2:27" ht="56.25" customHeight="1" thickBot="1" x14ac:dyDescent="0.3">
      <c r="B28" s="279" t="s">
        <v>1210</v>
      </c>
      <c r="C28" s="190"/>
      <c r="D28" s="190"/>
      <c r="E28" s="190"/>
      <c r="F28" s="190"/>
      <c r="G28" s="190"/>
      <c r="H28" s="190"/>
      <c r="I28" s="190"/>
      <c r="J28" s="190"/>
      <c r="K28" s="190"/>
      <c r="L28" s="190"/>
      <c r="M28" s="191" t="s">
        <v>1209</v>
      </c>
      <c r="N28" s="191"/>
      <c r="O28" s="191" t="s">
        <v>76</v>
      </c>
      <c r="P28" s="191"/>
      <c r="Q28" s="191" t="s">
        <v>85</v>
      </c>
      <c r="R28" s="191"/>
      <c r="S28" s="73" t="s">
        <v>84</v>
      </c>
      <c r="T28" s="73" t="s">
        <v>93</v>
      </c>
      <c r="U28" s="73" t="s">
        <v>93</v>
      </c>
      <c r="V28" s="73">
        <f t="shared" si="0"/>
        <v>100</v>
      </c>
      <c r="W28" s="74">
        <f t="shared" si="1"/>
        <v>75</v>
      </c>
    </row>
    <row r="29" spans="2:27" ht="21.75" customHeight="1" thickTop="1" thickBot="1" x14ac:dyDescent="0.3">
      <c r="B29" s="53" t="s">
        <v>81</v>
      </c>
      <c r="C29" s="54"/>
      <c r="D29" s="54"/>
      <c r="E29" s="54"/>
      <c r="F29" s="54"/>
      <c r="G29" s="54"/>
      <c r="H29" s="55"/>
      <c r="I29" s="55"/>
      <c r="J29" s="55"/>
      <c r="K29" s="55"/>
      <c r="L29" s="55"/>
      <c r="M29" s="55"/>
      <c r="N29" s="55"/>
      <c r="O29" s="55"/>
      <c r="P29" s="55"/>
      <c r="Q29" s="55"/>
      <c r="R29" s="55"/>
      <c r="S29" s="55"/>
      <c r="T29" s="55"/>
      <c r="U29" s="55"/>
      <c r="V29" s="55"/>
      <c r="W29" s="56"/>
      <c r="X29" s="64"/>
    </row>
    <row r="30" spans="2:27" ht="29.25" customHeight="1" thickTop="1" thickBot="1" x14ac:dyDescent="0.3">
      <c r="B30" s="266" t="s">
        <v>2487</v>
      </c>
      <c r="C30" s="196"/>
      <c r="D30" s="196"/>
      <c r="E30" s="196"/>
      <c r="F30" s="196"/>
      <c r="G30" s="196"/>
      <c r="H30" s="196"/>
      <c r="I30" s="196"/>
      <c r="J30" s="196"/>
      <c r="K30" s="196"/>
      <c r="L30" s="196"/>
      <c r="M30" s="196"/>
      <c r="N30" s="196"/>
      <c r="O30" s="196"/>
      <c r="P30" s="196"/>
      <c r="Q30" s="197"/>
      <c r="R30" s="75" t="s">
        <v>80</v>
      </c>
      <c r="S30" s="179" t="s">
        <v>79</v>
      </c>
      <c r="T30" s="179"/>
      <c r="U30" s="76" t="s">
        <v>78</v>
      </c>
      <c r="V30" s="178" t="s">
        <v>77</v>
      </c>
      <c r="W30" s="270"/>
    </row>
    <row r="31" spans="2:27" ht="30.75" customHeight="1" thickBot="1" x14ac:dyDescent="0.3">
      <c r="B31" s="267"/>
      <c r="C31" s="268"/>
      <c r="D31" s="268"/>
      <c r="E31" s="268"/>
      <c r="F31" s="268"/>
      <c r="G31" s="268"/>
      <c r="H31" s="268"/>
      <c r="I31" s="268"/>
      <c r="J31" s="268"/>
      <c r="K31" s="268"/>
      <c r="L31" s="268"/>
      <c r="M31" s="268"/>
      <c r="N31" s="268"/>
      <c r="O31" s="268"/>
      <c r="P31" s="268"/>
      <c r="Q31" s="269"/>
      <c r="R31" s="77" t="s">
        <v>75</v>
      </c>
      <c r="S31" s="77" t="s">
        <v>75</v>
      </c>
      <c r="T31" s="77" t="s">
        <v>76</v>
      </c>
      <c r="U31" s="77" t="s">
        <v>75</v>
      </c>
      <c r="V31" s="77" t="s">
        <v>74</v>
      </c>
      <c r="W31" s="78" t="s">
        <v>73</v>
      </c>
      <c r="Y31" s="64"/>
    </row>
    <row r="32" spans="2:27" ht="23.25" customHeight="1" thickBot="1" x14ac:dyDescent="0.3">
      <c r="B32" s="271" t="s">
        <v>72</v>
      </c>
      <c r="C32" s="211"/>
      <c r="D32" s="211"/>
      <c r="E32" s="79" t="s">
        <v>1208</v>
      </c>
      <c r="F32" s="79"/>
      <c r="G32" s="79"/>
      <c r="H32" s="80"/>
      <c r="I32" s="80"/>
      <c r="J32" s="80"/>
      <c r="K32" s="80"/>
      <c r="L32" s="80"/>
      <c r="M32" s="80"/>
      <c r="N32" s="80"/>
      <c r="O32" s="80"/>
      <c r="P32" s="81"/>
      <c r="Q32" s="81"/>
      <c r="R32" s="82" t="s">
        <v>1207</v>
      </c>
      <c r="S32" s="82" t="s">
        <v>71</v>
      </c>
      <c r="T32" s="81"/>
      <c r="U32" s="82" t="s">
        <v>1205</v>
      </c>
      <c r="V32" s="81"/>
      <c r="W32" s="83">
        <f>+IF(ISERR(U32/R32*100),"N/A",ROUND(U32/R32*100,2))</f>
        <v>86.72</v>
      </c>
    </row>
    <row r="33" spans="2:23" ht="26.25" customHeight="1" thickBot="1" x14ac:dyDescent="0.3">
      <c r="B33" s="272" t="s">
        <v>70</v>
      </c>
      <c r="C33" s="273"/>
      <c r="D33" s="273"/>
      <c r="E33" s="84" t="s">
        <v>1208</v>
      </c>
      <c r="F33" s="84"/>
      <c r="G33" s="84"/>
      <c r="H33" s="85"/>
      <c r="I33" s="85"/>
      <c r="J33" s="85"/>
      <c r="K33" s="85"/>
      <c r="L33" s="85"/>
      <c r="M33" s="85"/>
      <c r="N33" s="85"/>
      <c r="O33" s="85"/>
      <c r="P33" s="86"/>
      <c r="Q33" s="86"/>
      <c r="R33" s="87" t="s">
        <v>1207</v>
      </c>
      <c r="S33" s="87" t="s">
        <v>1206</v>
      </c>
      <c r="T33" s="87">
        <f>+IF(ISERR(S33/R33*100),"N/A",ROUND(S33/R33*100,2))</f>
        <v>88.91</v>
      </c>
      <c r="U33" s="87" t="s">
        <v>1205</v>
      </c>
      <c r="V33" s="87">
        <f>+IF(ISERR(U33/S33*100),"N/A",ROUND(U33/S33*100,2))</f>
        <v>97.54</v>
      </c>
      <c r="W33" s="88">
        <f>+IF(ISERR(U33/R33*100),"N/A",ROUND(U33/R33*100,2))</f>
        <v>86.72</v>
      </c>
    </row>
    <row r="34" spans="2:23" ht="22.5" customHeight="1" thickTop="1" thickBot="1" x14ac:dyDescent="0.3">
      <c r="B34" s="53" t="s">
        <v>65</v>
      </c>
      <c r="C34" s="54"/>
      <c r="D34" s="54"/>
      <c r="E34" s="54"/>
      <c r="F34" s="54"/>
      <c r="G34" s="54"/>
      <c r="H34" s="55"/>
      <c r="I34" s="55"/>
      <c r="J34" s="55"/>
      <c r="K34" s="55"/>
      <c r="L34" s="55"/>
      <c r="M34" s="55"/>
      <c r="N34" s="55"/>
      <c r="O34" s="55"/>
      <c r="P34" s="55"/>
      <c r="Q34" s="55"/>
      <c r="R34" s="55"/>
      <c r="S34" s="55"/>
      <c r="T34" s="55"/>
      <c r="U34" s="55"/>
      <c r="V34" s="55"/>
      <c r="W34" s="56"/>
    </row>
    <row r="35" spans="2:23" ht="37.5" customHeight="1" thickTop="1" x14ac:dyDescent="0.25">
      <c r="B35" s="259" t="s">
        <v>2357</v>
      </c>
      <c r="C35" s="202"/>
      <c r="D35" s="202"/>
      <c r="E35" s="202"/>
      <c r="F35" s="202"/>
      <c r="G35" s="202"/>
      <c r="H35" s="202"/>
      <c r="I35" s="202"/>
      <c r="J35" s="202"/>
      <c r="K35" s="202"/>
      <c r="L35" s="202"/>
      <c r="M35" s="202"/>
      <c r="N35" s="202"/>
      <c r="O35" s="202"/>
      <c r="P35" s="202"/>
      <c r="Q35" s="202"/>
      <c r="R35" s="202"/>
      <c r="S35" s="202"/>
      <c r="T35" s="202"/>
      <c r="U35" s="202"/>
      <c r="V35" s="202"/>
      <c r="W35" s="260"/>
    </row>
    <row r="36" spans="2:23" ht="203.25"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2358</v>
      </c>
      <c r="C37" s="202"/>
      <c r="D37" s="202"/>
      <c r="E37" s="202"/>
      <c r="F37" s="202"/>
      <c r="G37" s="202"/>
      <c r="H37" s="202"/>
      <c r="I37" s="202"/>
      <c r="J37" s="202"/>
      <c r="K37" s="202"/>
      <c r="L37" s="202"/>
      <c r="M37" s="202"/>
      <c r="N37" s="202"/>
      <c r="O37" s="202"/>
      <c r="P37" s="202"/>
      <c r="Q37" s="202"/>
      <c r="R37" s="202"/>
      <c r="S37" s="202"/>
      <c r="T37" s="202"/>
      <c r="U37" s="202"/>
      <c r="V37" s="202"/>
      <c r="W37" s="260"/>
    </row>
    <row r="38" spans="2:23" ht="134.25" customHeight="1" thickBot="1" x14ac:dyDescent="0.3">
      <c r="B38" s="261"/>
      <c r="C38" s="205"/>
      <c r="D38" s="205"/>
      <c r="E38" s="205"/>
      <c r="F38" s="205"/>
      <c r="G38" s="205"/>
      <c r="H38" s="205"/>
      <c r="I38" s="205"/>
      <c r="J38" s="205"/>
      <c r="K38" s="205"/>
      <c r="L38" s="205"/>
      <c r="M38" s="205"/>
      <c r="N38" s="205"/>
      <c r="O38" s="205"/>
      <c r="P38" s="205"/>
      <c r="Q38" s="205"/>
      <c r="R38" s="205"/>
      <c r="S38" s="205"/>
      <c r="T38" s="205"/>
      <c r="U38" s="205"/>
      <c r="V38" s="205"/>
      <c r="W38" s="262"/>
    </row>
    <row r="39" spans="2:23" ht="37.5" customHeight="1" thickTop="1" x14ac:dyDescent="0.25">
      <c r="B39" s="259" t="s">
        <v>2359</v>
      </c>
      <c r="C39" s="202"/>
      <c r="D39" s="202"/>
      <c r="E39" s="202"/>
      <c r="F39" s="202"/>
      <c r="G39" s="202"/>
      <c r="H39" s="202"/>
      <c r="I39" s="202"/>
      <c r="J39" s="202"/>
      <c r="K39" s="202"/>
      <c r="L39" s="202"/>
      <c r="M39" s="202"/>
      <c r="N39" s="202"/>
      <c r="O39" s="202"/>
      <c r="P39" s="202"/>
      <c r="Q39" s="202"/>
      <c r="R39" s="202"/>
      <c r="S39" s="202"/>
      <c r="T39" s="202"/>
      <c r="U39" s="202"/>
      <c r="V39" s="202"/>
      <c r="W39" s="260"/>
    </row>
    <row r="40" spans="2:23" ht="21" customHeight="1" thickBot="1" x14ac:dyDescent="0.3">
      <c r="B40" s="263"/>
      <c r="C40" s="264"/>
      <c r="D40" s="264"/>
      <c r="E40" s="264"/>
      <c r="F40" s="264"/>
      <c r="G40" s="264"/>
      <c r="H40" s="264"/>
      <c r="I40" s="264"/>
      <c r="J40" s="264"/>
      <c r="K40" s="264"/>
      <c r="L40" s="264"/>
      <c r="M40" s="264"/>
      <c r="N40" s="264"/>
      <c r="O40" s="264"/>
      <c r="P40" s="264"/>
      <c r="Q40" s="264"/>
      <c r="R40" s="264"/>
      <c r="S40" s="264"/>
      <c r="T40" s="264"/>
      <c r="U40" s="264"/>
      <c r="V40" s="264"/>
      <c r="W40" s="26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1204</v>
      </c>
      <c r="D4" s="156" t="s">
        <v>42</v>
      </c>
      <c r="E4" s="156"/>
      <c r="F4" s="156"/>
      <c r="G4" s="156"/>
      <c r="H4" s="157"/>
      <c r="J4" s="158" t="s">
        <v>136</v>
      </c>
      <c r="K4" s="156"/>
      <c r="L4" s="58" t="s">
        <v>1246</v>
      </c>
      <c r="M4" s="159" t="s">
        <v>1245</v>
      </c>
      <c r="N4" s="159"/>
      <c r="O4" s="159"/>
      <c r="P4" s="159"/>
      <c r="Q4" s="160"/>
      <c r="R4" s="59"/>
      <c r="S4" s="161" t="s">
        <v>2189</v>
      </c>
      <c r="T4" s="162"/>
      <c r="U4" s="162"/>
      <c r="V4" s="163" t="s">
        <v>1244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1236</v>
      </c>
      <c r="D6" s="167" t="s">
        <v>1243</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1242</v>
      </c>
      <c r="K8" s="65" t="s">
        <v>1241</v>
      </c>
      <c r="L8" s="65" t="s">
        <v>1240</v>
      </c>
      <c r="M8" s="65" t="s">
        <v>1239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1238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1224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1237</v>
      </c>
      <c r="C21" s="190"/>
      <c r="D21" s="190"/>
      <c r="E21" s="190"/>
      <c r="F21" s="190"/>
      <c r="G21" s="190"/>
      <c r="H21" s="190"/>
      <c r="I21" s="190"/>
      <c r="J21" s="190"/>
      <c r="K21" s="190"/>
      <c r="L21" s="190"/>
      <c r="M21" s="191" t="s">
        <v>1236</v>
      </c>
      <c r="N21" s="191"/>
      <c r="O21" s="191" t="s">
        <v>76</v>
      </c>
      <c r="P21" s="191"/>
      <c r="Q21" s="191" t="s">
        <v>73</v>
      </c>
      <c r="R21" s="191"/>
      <c r="S21" s="73" t="s">
        <v>791</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1235</v>
      </c>
      <c r="F25" s="79"/>
      <c r="G25" s="79"/>
      <c r="H25" s="80"/>
      <c r="I25" s="80"/>
      <c r="J25" s="80"/>
      <c r="K25" s="80"/>
      <c r="L25" s="80"/>
      <c r="M25" s="80"/>
      <c r="N25" s="80"/>
      <c r="O25" s="80"/>
      <c r="P25" s="81"/>
      <c r="Q25" s="81"/>
      <c r="R25" s="82" t="s">
        <v>1234</v>
      </c>
      <c r="S25" s="82" t="s">
        <v>71</v>
      </c>
      <c r="T25" s="81"/>
      <c r="U25" s="82" t="s">
        <v>1232</v>
      </c>
      <c r="V25" s="81"/>
      <c r="W25" s="83">
        <f>+IF(ISERR(U25/R25*100),"N/A",ROUND(U25/R25*100,2))</f>
        <v>65.92</v>
      </c>
    </row>
    <row r="26" spans="2:27" ht="26.25" customHeight="1" thickBot="1" x14ac:dyDescent="0.3">
      <c r="B26" s="272" t="s">
        <v>70</v>
      </c>
      <c r="C26" s="273"/>
      <c r="D26" s="273"/>
      <c r="E26" s="84" t="s">
        <v>1235</v>
      </c>
      <c r="F26" s="84"/>
      <c r="G26" s="84"/>
      <c r="H26" s="85"/>
      <c r="I26" s="85"/>
      <c r="J26" s="85"/>
      <c r="K26" s="85"/>
      <c r="L26" s="85"/>
      <c r="M26" s="85"/>
      <c r="N26" s="85"/>
      <c r="O26" s="85"/>
      <c r="P26" s="86"/>
      <c r="Q26" s="86"/>
      <c r="R26" s="87" t="s">
        <v>1234</v>
      </c>
      <c r="S26" s="87" t="s">
        <v>1233</v>
      </c>
      <c r="T26" s="87">
        <f>+IF(ISERR(S26/R26*100),"N/A",ROUND(S26/R26*100,2))</f>
        <v>70.349999999999994</v>
      </c>
      <c r="U26" s="87" t="s">
        <v>1232</v>
      </c>
      <c r="V26" s="87">
        <f>+IF(ISERR(U26/S26*100),"N/A",ROUND(U26/S26*100,2))</f>
        <v>93.7</v>
      </c>
      <c r="W26" s="88">
        <f>+IF(ISERR(U26/R26*100),"N/A",ROUND(U26/R26*100,2))</f>
        <v>65.92</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2354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87"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2355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2356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166</v>
      </c>
      <c r="D4" s="156" t="s">
        <v>32</v>
      </c>
      <c r="E4" s="156"/>
      <c r="F4" s="156"/>
      <c r="G4" s="156"/>
      <c r="H4" s="157"/>
      <c r="J4" s="158" t="s">
        <v>136</v>
      </c>
      <c r="K4" s="156"/>
      <c r="L4" s="58" t="s">
        <v>178</v>
      </c>
      <c r="M4" s="159" t="s">
        <v>177</v>
      </c>
      <c r="N4" s="159"/>
      <c r="O4" s="159"/>
      <c r="P4" s="159"/>
      <c r="Q4" s="160"/>
      <c r="R4" s="59"/>
      <c r="S4" s="161" t="s">
        <v>2189</v>
      </c>
      <c r="T4" s="162"/>
      <c r="U4" s="162"/>
      <c r="V4" s="163" t="s">
        <v>168</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170</v>
      </c>
      <c r="D6" s="167" t="s">
        <v>176</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175</v>
      </c>
      <c r="K8" s="65" t="s">
        <v>174</v>
      </c>
      <c r="L8" s="65" t="s">
        <v>160</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109.5" customHeight="1" thickTop="1" thickBot="1" x14ac:dyDescent="0.3">
      <c r="B10" s="66" t="s">
        <v>123</v>
      </c>
      <c r="C10" s="163" t="s">
        <v>173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172</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thickBot="1" x14ac:dyDescent="0.3">
      <c r="B21" s="189" t="s">
        <v>171</v>
      </c>
      <c r="C21" s="190"/>
      <c r="D21" s="190"/>
      <c r="E21" s="190"/>
      <c r="F21" s="190"/>
      <c r="G21" s="190"/>
      <c r="H21" s="190"/>
      <c r="I21" s="190"/>
      <c r="J21" s="190"/>
      <c r="K21" s="190"/>
      <c r="L21" s="190"/>
      <c r="M21" s="191" t="s">
        <v>170</v>
      </c>
      <c r="N21" s="191"/>
      <c r="O21" s="191" t="s">
        <v>76</v>
      </c>
      <c r="P21" s="191"/>
      <c r="Q21" s="191" t="s">
        <v>85</v>
      </c>
      <c r="R21" s="191"/>
      <c r="S21" s="73" t="s">
        <v>84</v>
      </c>
      <c r="T21" s="73" t="s">
        <v>93</v>
      </c>
      <c r="U21" s="73" t="s">
        <v>93</v>
      </c>
      <c r="V21" s="73">
        <f>+IF(ISERR(U21/T21*100),"N/A",ROUND(U21/T21*100,2))</f>
        <v>100</v>
      </c>
      <c r="W21" s="92">
        <f>+IF(ISERR(U21/S21*100),"N/A",ROUND(U21/S21*100,2))</f>
        <v>75</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195"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180"/>
    </row>
    <row r="24" spans="2:27" ht="30.75" customHeight="1" thickBot="1" x14ac:dyDescent="0.3">
      <c r="B24" s="198"/>
      <c r="C24" s="199"/>
      <c r="D24" s="199"/>
      <c r="E24" s="199"/>
      <c r="F24" s="199"/>
      <c r="G24" s="199"/>
      <c r="H24" s="199"/>
      <c r="I24" s="199"/>
      <c r="J24" s="199"/>
      <c r="K24" s="199"/>
      <c r="L24" s="199"/>
      <c r="M24" s="199"/>
      <c r="N24" s="199"/>
      <c r="O24" s="199"/>
      <c r="P24" s="199"/>
      <c r="Q24" s="200"/>
      <c r="R24" s="93" t="s">
        <v>75</v>
      </c>
      <c r="S24" s="93" t="s">
        <v>75</v>
      </c>
      <c r="T24" s="93" t="s">
        <v>76</v>
      </c>
      <c r="U24" s="93" t="s">
        <v>75</v>
      </c>
      <c r="V24" s="93" t="s">
        <v>74</v>
      </c>
      <c r="W24" s="94" t="s">
        <v>73</v>
      </c>
      <c r="Y24" s="64"/>
    </row>
    <row r="25" spans="2:27" ht="23.25" customHeight="1" thickBot="1" x14ac:dyDescent="0.3">
      <c r="B25" s="210" t="s">
        <v>72</v>
      </c>
      <c r="C25" s="211"/>
      <c r="D25" s="211"/>
      <c r="E25" s="79" t="s">
        <v>169</v>
      </c>
      <c r="F25" s="79"/>
      <c r="G25" s="79"/>
      <c r="H25" s="80"/>
      <c r="I25" s="80"/>
      <c r="J25" s="80"/>
      <c r="K25" s="80"/>
      <c r="L25" s="80"/>
      <c r="M25" s="80"/>
      <c r="N25" s="80"/>
      <c r="O25" s="80"/>
      <c r="P25" s="81"/>
      <c r="Q25" s="81"/>
      <c r="R25" s="82" t="s">
        <v>168</v>
      </c>
      <c r="S25" s="82" t="s">
        <v>71</v>
      </c>
      <c r="T25" s="81"/>
      <c r="U25" s="82" t="s">
        <v>167</v>
      </c>
      <c r="V25" s="81"/>
      <c r="W25" s="95">
        <f>+IF(ISERR(U25/R25*100),"N/A",ROUND(U25/R25*100,2))</f>
        <v>0</v>
      </c>
    </row>
    <row r="26" spans="2:27" ht="26.25" customHeight="1" thickBot="1" x14ac:dyDescent="0.3">
      <c r="B26" s="212" t="s">
        <v>70</v>
      </c>
      <c r="C26" s="213"/>
      <c r="D26" s="213"/>
      <c r="E26" s="96" t="s">
        <v>169</v>
      </c>
      <c r="F26" s="96"/>
      <c r="G26" s="96"/>
      <c r="H26" s="97"/>
      <c r="I26" s="97"/>
      <c r="J26" s="97"/>
      <c r="K26" s="97"/>
      <c r="L26" s="97"/>
      <c r="M26" s="97"/>
      <c r="N26" s="97"/>
      <c r="O26" s="97"/>
      <c r="P26" s="98"/>
      <c r="Q26" s="98"/>
      <c r="R26" s="99" t="s">
        <v>168</v>
      </c>
      <c r="S26" s="99" t="s">
        <v>167</v>
      </c>
      <c r="T26" s="99">
        <f>+IF(ISERR(S26/R26*100),"N/A",ROUND(S26/R26*100,2))</f>
        <v>0</v>
      </c>
      <c r="U26" s="99" t="s">
        <v>167</v>
      </c>
      <c r="V26" s="99" t="str">
        <f>+IF(ISERR(U26/S26*100),"N/A",ROUND(U26/S26*100,2))</f>
        <v>N/A</v>
      </c>
      <c r="W26" s="100">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01" t="s">
        <v>2477</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3.5" customHeight="1" thickBot="1" x14ac:dyDescent="0.3">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5">
      <c r="B30" s="201" t="s">
        <v>2478</v>
      </c>
      <c r="C30" s="202"/>
      <c r="D30" s="202"/>
      <c r="E30" s="202"/>
      <c r="F30" s="202"/>
      <c r="G30" s="202"/>
      <c r="H30" s="202"/>
      <c r="I30" s="202"/>
      <c r="J30" s="202"/>
      <c r="K30" s="202"/>
      <c r="L30" s="202"/>
      <c r="M30" s="202"/>
      <c r="N30" s="202"/>
      <c r="O30" s="202"/>
      <c r="P30" s="202"/>
      <c r="Q30" s="202"/>
      <c r="R30" s="202"/>
      <c r="S30" s="202"/>
      <c r="T30" s="202"/>
      <c r="U30" s="202"/>
      <c r="V30" s="202"/>
      <c r="W30" s="203"/>
    </row>
    <row r="31" spans="2:27" ht="4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2479</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8.25" customHeight="1" thickBot="1" x14ac:dyDescent="0.3">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1265</v>
      </c>
      <c r="D4" s="156" t="s">
        <v>43</v>
      </c>
      <c r="E4" s="156"/>
      <c r="F4" s="156"/>
      <c r="G4" s="156"/>
      <c r="H4" s="157"/>
      <c r="J4" s="158" t="s">
        <v>136</v>
      </c>
      <c r="K4" s="156"/>
      <c r="L4" s="58" t="s">
        <v>284</v>
      </c>
      <c r="M4" s="159" t="s">
        <v>1264</v>
      </c>
      <c r="N4" s="159"/>
      <c r="O4" s="159"/>
      <c r="P4" s="159"/>
      <c r="Q4" s="160"/>
      <c r="R4" s="59"/>
      <c r="S4" s="161" t="s">
        <v>2189</v>
      </c>
      <c r="T4" s="162"/>
      <c r="U4" s="162"/>
      <c r="V4" s="163" t="s">
        <v>1263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1253</v>
      </c>
      <c r="D6" s="167" t="s">
        <v>1262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1261</v>
      </c>
      <c r="K8" s="65" t="s">
        <v>160</v>
      </c>
      <c r="L8" s="65" t="s">
        <v>1260</v>
      </c>
      <c r="M8" s="65" t="s">
        <v>1259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08.5" customHeight="1" thickTop="1" thickBot="1" x14ac:dyDescent="0.3">
      <c r="B10" s="66" t="s">
        <v>123</v>
      </c>
      <c r="C10" s="163" t="s">
        <v>1258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1257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1256</v>
      </c>
      <c r="C21" s="190"/>
      <c r="D21" s="190"/>
      <c r="E21" s="190"/>
      <c r="F21" s="190"/>
      <c r="G21" s="190"/>
      <c r="H21" s="190"/>
      <c r="I21" s="190"/>
      <c r="J21" s="190"/>
      <c r="K21" s="190"/>
      <c r="L21" s="190"/>
      <c r="M21" s="191" t="s">
        <v>1253</v>
      </c>
      <c r="N21" s="191"/>
      <c r="O21" s="191" t="s">
        <v>76</v>
      </c>
      <c r="P21" s="191"/>
      <c r="Q21" s="191" t="s">
        <v>85</v>
      </c>
      <c r="R21" s="191"/>
      <c r="S21" s="73" t="s">
        <v>84</v>
      </c>
      <c r="T21" s="73" t="s">
        <v>84</v>
      </c>
      <c r="U21" s="73" t="s">
        <v>84</v>
      </c>
      <c r="V21" s="73">
        <f>+IF(ISERR(U21/T21*100),"N/A",ROUND(U21/T21*100,2))</f>
        <v>100</v>
      </c>
      <c r="W21" s="74">
        <f>+IF(ISERR(U21/S21*100),"N/A",ROUND(U21/S21*100,2))</f>
        <v>100</v>
      </c>
    </row>
    <row r="22" spans="2:27" ht="56.25" customHeight="1" x14ac:dyDescent="0.25">
      <c r="B22" s="279" t="s">
        <v>1255</v>
      </c>
      <c r="C22" s="190"/>
      <c r="D22" s="190"/>
      <c r="E22" s="190"/>
      <c r="F22" s="190"/>
      <c r="G22" s="190"/>
      <c r="H22" s="190"/>
      <c r="I22" s="190"/>
      <c r="J22" s="190"/>
      <c r="K22" s="190"/>
      <c r="L22" s="190"/>
      <c r="M22" s="191" t="s">
        <v>1253</v>
      </c>
      <c r="N22" s="191"/>
      <c r="O22" s="191" t="s">
        <v>76</v>
      </c>
      <c r="P22" s="191"/>
      <c r="Q22" s="191" t="s">
        <v>85</v>
      </c>
      <c r="R22" s="191"/>
      <c r="S22" s="73" t="s">
        <v>84</v>
      </c>
      <c r="T22" s="73" t="s">
        <v>84</v>
      </c>
      <c r="U22" s="73" t="s">
        <v>84</v>
      </c>
      <c r="V22" s="73">
        <f>+IF(ISERR(U22/T22*100),"N/A",ROUND(U22/T22*100,2))</f>
        <v>100</v>
      </c>
      <c r="W22" s="74">
        <f>+IF(ISERR(U22/S22*100),"N/A",ROUND(U22/S22*100,2))</f>
        <v>100</v>
      </c>
    </row>
    <row r="23" spans="2:27" ht="56.25" customHeight="1" thickBot="1" x14ac:dyDescent="0.3">
      <c r="B23" s="279" t="s">
        <v>1254</v>
      </c>
      <c r="C23" s="190"/>
      <c r="D23" s="190"/>
      <c r="E23" s="190"/>
      <c r="F23" s="190"/>
      <c r="G23" s="190"/>
      <c r="H23" s="190"/>
      <c r="I23" s="190"/>
      <c r="J23" s="190"/>
      <c r="K23" s="190"/>
      <c r="L23" s="190"/>
      <c r="M23" s="191" t="s">
        <v>1253</v>
      </c>
      <c r="N23" s="191"/>
      <c r="O23" s="191" t="s">
        <v>76</v>
      </c>
      <c r="P23" s="191"/>
      <c r="Q23" s="191" t="s">
        <v>85</v>
      </c>
      <c r="R23" s="191"/>
      <c r="S23" s="73" t="s">
        <v>84</v>
      </c>
      <c r="T23" s="73" t="s">
        <v>84</v>
      </c>
      <c r="U23" s="73" t="s">
        <v>1252</v>
      </c>
      <c r="V23" s="73">
        <f>+IF(ISERR(U23/T23*100),"N/A",ROUND(U23/T23*100,2))</f>
        <v>130</v>
      </c>
      <c r="W23" s="74">
        <f>+IF(ISERR(U23/S23*100),"N/A",ROUND(U23/S23*100,2))</f>
        <v>130</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1250</v>
      </c>
      <c r="F27" s="79"/>
      <c r="G27" s="79"/>
      <c r="H27" s="80"/>
      <c r="I27" s="80"/>
      <c r="J27" s="80"/>
      <c r="K27" s="80"/>
      <c r="L27" s="80"/>
      <c r="M27" s="80"/>
      <c r="N27" s="80"/>
      <c r="O27" s="80"/>
      <c r="P27" s="81"/>
      <c r="Q27" s="81"/>
      <c r="R27" s="82" t="s">
        <v>1251</v>
      </c>
      <c r="S27" s="82" t="s">
        <v>71</v>
      </c>
      <c r="T27" s="81"/>
      <c r="U27" s="82" t="s">
        <v>1247</v>
      </c>
      <c r="V27" s="81"/>
      <c r="W27" s="83">
        <f>+IF(ISERR(U27/R27*100),"N/A",ROUND(U27/R27*100,2))</f>
        <v>66.430000000000007</v>
      </c>
    </row>
    <row r="28" spans="2:27" ht="26.25" customHeight="1" thickBot="1" x14ac:dyDescent="0.3">
      <c r="B28" s="272" t="s">
        <v>70</v>
      </c>
      <c r="C28" s="273"/>
      <c r="D28" s="273"/>
      <c r="E28" s="84" t="s">
        <v>1250</v>
      </c>
      <c r="F28" s="84"/>
      <c r="G28" s="84"/>
      <c r="H28" s="85"/>
      <c r="I28" s="85"/>
      <c r="J28" s="85"/>
      <c r="K28" s="85"/>
      <c r="L28" s="85"/>
      <c r="M28" s="85"/>
      <c r="N28" s="85"/>
      <c r="O28" s="85"/>
      <c r="P28" s="86"/>
      <c r="Q28" s="86"/>
      <c r="R28" s="87" t="s">
        <v>1249</v>
      </c>
      <c r="S28" s="87" t="s">
        <v>1248</v>
      </c>
      <c r="T28" s="87">
        <f>+IF(ISERR(S28/R28*100),"N/A",ROUND(S28/R28*100,2))</f>
        <v>70.5</v>
      </c>
      <c r="U28" s="87" t="s">
        <v>1247</v>
      </c>
      <c r="V28" s="87">
        <f>+IF(ISERR(U28/S28*100),"N/A",ROUND(U28/S28*100,2))</f>
        <v>95.67</v>
      </c>
      <c r="W28" s="88">
        <f>+IF(ISERR(U28/R28*100),"N/A",ROUND(U28/R28*100,2))</f>
        <v>67.44</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2351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3"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2352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2353</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5.75"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1265</v>
      </c>
      <c r="D4" s="156" t="s">
        <v>43</v>
      </c>
      <c r="E4" s="156"/>
      <c r="F4" s="156"/>
      <c r="G4" s="156"/>
      <c r="H4" s="157"/>
      <c r="J4" s="158" t="s">
        <v>136</v>
      </c>
      <c r="K4" s="156"/>
      <c r="L4" s="58" t="s">
        <v>1277</v>
      </c>
      <c r="M4" s="159" t="s">
        <v>1276</v>
      </c>
      <c r="N4" s="159"/>
      <c r="O4" s="159"/>
      <c r="P4" s="159"/>
      <c r="Q4" s="160"/>
      <c r="R4" s="59"/>
      <c r="S4" s="161" t="s">
        <v>2189</v>
      </c>
      <c r="T4" s="162"/>
      <c r="U4" s="162"/>
      <c r="V4" s="163" t="s">
        <v>1269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1270</v>
      </c>
      <c r="D6" s="167" t="s">
        <v>1275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1274</v>
      </c>
      <c r="K8" s="65" t="s">
        <v>1274</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07.75" customHeight="1" thickTop="1" thickBot="1" x14ac:dyDescent="0.3">
      <c r="B10" s="66" t="s">
        <v>123</v>
      </c>
      <c r="C10" s="163" t="s">
        <v>1273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1272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1271</v>
      </c>
      <c r="C21" s="190"/>
      <c r="D21" s="190"/>
      <c r="E21" s="190"/>
      <c r="F21" s="190"/>
      <c r="G21" s="190"/>
      <c r="H21" s="190"/>
      <c r="I21" s="190"/>
      <c r="J21" s="190"/>
      <c r="K21" s="190"/>
      <c r="L21" s="190"/>
      <c r="M21" s="191" t="s">
        <v>1270</v>
      </c>
      <c r="N21" s="191"/>
      <c r="O21" s="191" t="s">
        <v>76</v>
      </c>
      <c r="P21" s="191"/>
      <c r="Q21" s="191" t="s">
        <v>221</v>
      </c>
      <c r="R21" s="191"/>
      <c r="S21" s="73" t="s">
        <v>488</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1268</v>
      </c>
      <c r="F25" s="79"/>
      <c r="G25" s="79"/>
      <c r="H25" s="80"/>
      <c r="I25" s="80"/>
      <c r="J25" s="80"/>
      <c r="K25" s="80"/>
      <c r="L25" s="80"/>
      <c r="M25" s="80"/>
      <c r="N25" s="80"/>
      <c r="O25" s="80"/>
      <c r="P25" s="81"/>
      <c r="Q25" s="81"/>
      <c r="R25" s="82" t="s">
        <v>1269</v>
      </c>
      <c r="S25" s="82" t="s">
        <v>71</v>
      </c>
      <c r="T25" s="81"/>
      <c r="U25" s="82" t="s">
        <v>1266</v>
      </c>
      <c r="V25" s="81"/>
      <c r="W25" s="83">
        <f>+IF(ISERR(U25/R25*100),"N/A",ROUND(U25/R25*100,2))</f>
        <v>109.1</v>
      </c>
    </row>
    <row r="26" spans="2:27" ht="26.25" customHeight="1" thickBot="1" x14ac:dyDescent="0.3">
      <c r="B26" s="272" t="s">
        <v>70</v>
      </c>
      <c r="C26" s="273"/>
      <c r="D26" s="273"/>
      <c r="E26" s="84" t="s">
        <v>1268</v>
      </c>
      <c r="F26" s="84"/>
      <c r="G26" s="84"/>
      <c r="H26" s="85"/>
      <c r="I26" s="85"/>
      <c r="J26" s="85"/>
      <c r="K26" s="85"/>
      <c r="L26" s="85"/>
      <c r="M26" s="85"/>
      <c r="N26" s="85"/>
      <c r="O26" s="85"/>
      <c r="P26" s="86"/>
      <c r="Q26" s="86"/>
      <c r="R26" s="87" t="s">
        <v>1267</v>
      </c>
      <c r="S26" s="87" t="s">
        <v>1266</v>
      </c>
      <c r="T26" s="87">
        <f>+IF(ISERR(S26/R26*100),"N/A",ROUND(S26/R26*100,2))</f>
        <v>99.96</v>
      </c>
      <c r="U26" s="87" t="s">
        <v>1266</v>
      </c>
      <c r="V26" s="87">
        <f>+IF(ISERR(U26/S26*100),"N/A",ROUND(U26/S26*100,2))</f>
        <v>100</v>
      </c>
      <c r="W26" s="88">
        <f>+IF(ISERR(U26/R26*100),"N/A",ROUND(U26/R26*100,2))</f>
        <v>99.96</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2349</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1.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2350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2345</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1265</v>
      </c>
      <c r="D4" s="156" t="s">
        <v>43</v>
      </c>
      <c r="E4" s="156"/>
      <c r="F4" s="156"/>
      <c r="G4" s="156"/>
      <c r="H4" s="157"/>
      <c r="J4" s="158" t="s">
        <v>136</v>
      </c>
      <c r="K4" s="156"/>
      <c r="L4" s="58" t="s">
        <v>1289</v>
      </c>
      <c r="M4" s="159" t="s">
        <v>1288</v>
      </c>
      <c r="N4" s="159"/>
      <c r="O4" s="159"/>
      <c r="P4" s="159"/>
      <c r="Q4" s="160"/>
      <c r="R4" s="59"/>
      <c r="S4" s="161" t="s">
        <v>2189</v>
      </c>
      <c r="T4" s="162"/>
      <c r="U4" s="162"/>
      <c r="V4" s="163" t="s">
        <v>1282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1284</v>
      </c>
      <c r="D6" s="167" t="s">
        <v>1287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1286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1257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1285</v>
      </c>
      <c r="C21" s="190"/>
      <c r="D21" s="190"/>
      <c r="E21" s="190"/>
      <c r="F21" s="190"/>
      <c r="G21" s="190"/>
      <c r="H21" s="190"/>
      <c r="I21" s="190"/>
      <c r="J21" s="190"/>
      <c r="K21" s="190"/>
      <c r="L21" s="190"/>
      <c r="M21" s="191" t="s">
        <v>1284</v>
      </c>
      <c r="N21" s="191"/>
      <c r="O21" s="191" t="s">
        <v>224</v>
      </c>
      <c r="P21" s="191"/>
      <c r="Q21" s="191" t="s">
        <v>221</v>
      </c>
      <c r="R21" s="191"/>
      <c r="S21" s="73" t="s">
        <v>1283</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1281</v>
      </c>
      <c r="F25" s="79"/>
      <c r="G25" s="79"/>
      <c r="H25" s="80"/>
      <c r="I25" s="80"/>
      <c r="J25" s="80"/>
      <c r="K25" s="80"/>
      <c r="L25" s="80"/>
      <c r="M25" s="80"/>
      <c r="N25" s="80"/>
      <c r="O25" s="80"/>
      <c r="P25" s="81"/>
      <c r="Q25" s="81"/>
      <c r="R25" s="82" t="s">
        <v>1282</v>
      </c>
      <c r="S25" s="82" t="s">
        <v>71</v>
      </c>
      <c r="T25" s="81"/>
      <c r="U25" s="82" t="s">
        <v>1278</v>
      </c>
      <c r="V25" s="81"/>
      <c r="W25" s="83">
        <f>+IF(ISERR(U25/R25*100),"N/A",ROUND(U25/R25*100,2))</f>
        <v>115.38</v>
      </c>
    </row>
    <row r="26" spans="2:27" ht="26.25" customHeight="1" thickBot="1" x14ac:dyDescent="0.3">
      <c r="B26" s="272" t="s">
        <v>70</v>
      </c>
      <c r="C26" s="273"/>
      <c r="D26" s="273"/>
      <c r="E26" s="84" t="s">
        <v>1281</v>
      </c>
      <c r="F26" s="84"/>
      <c r="G26" s="84"/>
      <c r="H26" s="85"/>
      <c r="I26" s="85"/>
      <c r="J26" s="85"/>
      <c r="K26" s="85"/>
      <c r="L26" s="85"/>
      <c r="M26" s="85"/>
      <c r="N26" s="85"/>
      <c r="O26" s="85"/>
      <c r="P26" s="86"/>
      <c r="Q26" s="86"/>
      <c r="R26" s="87" t="s">
        <v>1280</v>
      </c>
      <c r="S26" s="87" t="s">
        <v>1279</v>
      </c>
      <c r="T26" s="87">
        <f>+IF(ISERR(S26/R26*100),"N/A",ROUND(S26/R26*100,2))</f>
        <v>75.03</v>
      </c>
      <c r="U26" s="87" t="s">
        <v>1278</v>
      </c>
      <c r="V26" s="87">
        <f>+IF(ISERR(U26/S26*100),"N/A",ROUND(U26/S26*100,2))</f>
        <v>99.94</v>
      </c>
      <c r="W26" s="88">
        <f>+IF(ISERR(U26/R26*100),"N/A",ROUND(U26/R26*100,2))</f>
        <v>74.989999999999995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2346</v>
      </c>
      <c r="C28" s="202"/>
      <c r="D28" s="202"/>
      <c r="E28" s="202"/>
      <c r="F28" s="202"/>
      <c r="G28" s="202"/>
      <c r="H28" s="202"/>
      <c r="I28" s="202"/>
      <c r="J28" s="202"/>
      <c r="K28" s="202"/>
      <c r="L28" s="202"/>
      <c r="M28" s="202"/>
      <c r="N28" s="202"/>
      <c r="O28" s="202"/>
      <c r="P28" s="202"/>
      <c r="Q28" s="202"/>
      <c r="R28" s="202"/>
      <c r="S28" s="202"/>
      <c r="T28" s="202"/>
      <c r="U28" s="202"/>
      <c r="V28" s="202"/>
      <c r="W28" s="260"/>
    </row>
    <row r="29" spans="2:27" ht="8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2347</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2348</v>
      </c>
      <c r="C32" s="202"/>
      <c r="D32" s="202"/>
      <c r="E32" s="202"/>
      <c r="F32" s="202"/>
      <c r="G32" s="202"/>
      <c r="H32" s="202"/>
      <c r="I32" s="202"/>
      <c r="J32" s="202"/>
      <c r="K32" s="202"/>
      <c r="L32" s="202"/>
      <c r="M32" s="202"/>
      <c r="N32" s="202"/>
      <c r="O32" s="202"/>
      <c r="P32" s="202"/>
      <c r="Q32" s="202"/>
      <c r="R32" s="202"/>
      <c r="S32" s="202"/>
      <c r="T32" s="202"/>
      <c r="U32" s="202"/>
      <c r="V32" s="202"/>
      <c r="W32" s="260"/>
    </row>
    <row r="33" spans="2:23" ht="42"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1265</v>
      </c>
      <c r="D4" s="156" t="s">
        <v>43</v>
      </c>
      <c r="E4" s="156"/>
      <c r="F4" s="156"/>
      <c r="G4" s="156"/>
      <c r="H4" s="157"/>
      <c r="J4" s="158" t="s">
        <v>136</v>
      </c>
      <c r="K4" s="156"/>
      <c r="L4" s="58" t="s">
        <v>1298</v>
      </c>
      <c r="M4" s="159" t="s">
        <v>1297</v>
      </c>
      <c r="N4" s="159"/>
      <c r="O4" s="159"/>
      <c r="P4" s="159"/>
      <c r="Q4" s="160"/>
      <c r="R4" s="59"/>
      <c r="S4" s="161" t="s">
        <v>2189</v>
      </c>
      <c r="T4" s="162"/>
      <c r="U4" s="162"/>
      <c r="V4" s="163" t="s">
        <v>1296</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1270</v>
      </c>
      <c r="D6" s="167" t="s">
        <v>1275</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1295</v>
      </c>
      <c r="K8" s="65" t="s">
        <v>1294</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29.5" customHeight="1" thickTop="1" thickBot="1" x14ac:dyDescent="0.3">
      <c r="B10" s="66" t="s">
        <v>123</v>
      </c>
      <c r="C10" s="163" t="s">
        <v>1293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1272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1292</v>
      </c>
      <c r="C21" s="190"/>
      <c r="D21" s="190"/>
      <c r="E21" s="190"/>
      <c r="F21" s="190"/>
      <c r="G21" s="190"/>
      <c r="H21" s="190"/>
      <c r="I21" s="190"/>
      <c r="J21" s="190"/>
      <c r="K21" s="190"/>
      <c r="L21" s="190"/>
      <c r="M21" s="191" t="s">
        <v>1270</v>
      </c>
      <c r="N21" s="191"/>
      <c r="O21" s="191" t="s">
        <v>76</v>
      </c>
      <c r="P21" s="191"/>
      <c r="Q21" s="191" t="s">
        <v>221</v>
      </c>
      <c r="R21" s="191"/>
      <c r="S21" s="73" t="s">
        <v>488</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1268</v>
      </c>
      <c r="F25" s="79"/>
      <c r="G25" s="79"/>
      <c r="H25" s="80"/>
      <c r="I25" s="80"/>
      <c r="J25" s="80"/>
      <c r="K25" s="80"/>
      <c r="L25" s="80"/>
      <c r="M25" s="80"/>
      <c r="N25" s="80"/>
      <c r="O25" s="80"/>
      <c r="P25" s="81"/>
      <c r="Q25" s="81"/>
      <c r="R25" s="82" t="s">
        <v>1291</v>
      </c>
      <c r="S25" s="82" t="s">
        <v>71</v>
      </c>
      <c r="T25" s="81"/>
      <c r="U25" s="82" t="s">
        <v>1290</v>
      </c>
      <c r="V25" s="81"/>
      <c r="W25" s="83">
        <f>+IF(ISERR(U25/R25*100),"N/A",ROUND(U25/R25*100,2))</f>
        <v>105.21</v>
      </c>
    </row>
    <row r="26" spans="2:27" ht="26.25" customHeight="1" thickBot="1" x14ac:dyDescent="0.3">
      <c r="B26" s="272" t="s">
        <v>70</v>
      </c>
      <c r="C26" s="273"/>
      <c r="D26" s="273"/>
      <c r="E26" s="84" t="s">
        <v>1268</v>
      </c>
      <c r="F26" s="84"/>
      <c r="G26" s="84"/>
      <c r="H26" s="85"/>
      <c r="I26" s="85"/>
      <c r="J26" s="85"/>
      <c r="K26" s="85"/>
      <c r="L26" s="85"/>
      <c r="M26" s="85"/>
      <c r="N26" s="85"/>
      <c r="O26" s="85"/>
      <c r="P26" s="86"/>
      <c r="Q26" s="86"/>
      <c r="R26" s="87" t="s">
        <v>1290</v>
      </c>
      <c r="S26" s="87" t="s">
        <v>1290</v>
      </c>
      <c r="T26" s="87">
        <f>+IF(ISERR(S26/R26*100),"N/A",ROUND(S26/R26*100,2))</f>
        <v>100</v>
      </c>
      <c r="U26" s="87" t="s">
        <v>1290</v>
      </c>
      <c r="V26" s="87">
        <f>+IF(ISERR(U26/S26*100),"N/A",ROUND(U26/S26*100,2))</f>
        <v>100</v>
      </c>
      <c r="W26" s="88">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2343</v>
      </c>
      <c r="C28" s="202"/>
      <c r="D28" s="202"/>
      <c r="E28" s="202"/>
      <c r="F28" s="202"/>
      <c r="G28" s="202"/>
      <c r="H28" s="202"/>
      <c r="I28" s="202"/>
      <c r="J28" s="202"/>
      <c r="K28" s="202"/>
      <c r="L28" s="202"/>
      <c r="M28" s="202"/>
      <c r="N28" s="202"/>
      <c r="O28" s="202"/>
      <c r="P28" s="202"/>
      <c r="Q28" s="202"/>
      <c r="R28" s="202"/>
      <c r="S28" s="202"/>
      <c r="T28" s="202"/>
      <c r="U28" s="202"/>
      <c r="V28" s="202"/>
      <c r="W28" s="260"/>
    </row>
    <row r="29" spans="2:27" ht="59.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2344</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2345</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3" customHeight="1" thickTop="1" thickBot="1" x14ac:dyDescent="0.3">
      <c r="B4" s="57" t="s">
        <v>10</v>
      </c>
      <c r="C4" s="58" t="s">
        <v>1311</v>
      </c>
      <c r="D4" s="156" t="s">
        <v>44</v>
      </c>
      <c r="E4" s="156"/>
      <c r="F4" s="156"/>
      <c r="G4" s="156"/>
      <c r="H4" s="157"/>
      <c r="J4" s="158" t="s">
        <v>136</v>
      </c>
      <c r="K4" s="156"/>
      <c r="L4" s="58" t="s">
        <v>1310</v>
      </c>
      <c r="M4" s="159" t="s">
        <v>1309</v>
      </c>
      <c r="N4" s="159"/>
      <c r="O4" s="159"/>
      <c r="P4" s="159"/>
      <c r="Q4" s="160"/>
      <c r="R4" s="59"/>
      <c r="S4" s="161" t="s">
        <v>2189</v>
      </c>
      <c r="T4" s="162"/>
      <c r="U4" s="162"/>
      <c r="V4" s="163" t="s">
        <v>1308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1303</v>
      </c>
      <c r="D6" s="167" t="s">
        <v>1307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26.5" customHeight="1" thickTop="1" thickBot="1" x14ac:dyDescent="0.3">
      <c r="B10" s="66" t="s">
        <v>123</v>
      </c>
      <c r="C10" s="163" t="s">
        <v>1306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1305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1304</v>
      </c>
      <c r="C21" s="190"/>
      <c r="D21" s="190"/>
      <c r="E21" s="190"/>
      <c r="F21" s="190"/>
      <c r="G21" s="190"/>
      <c r="H21" s="190"/>
      <c r="I21" s="190"/>
      <c r="J21" s="190"/>
      <c r="K21" s="190"/>
      <c r="L21" s="190"/>
      <c r="M21" s="191" t="s">
        <v>1303</v>
      </c>
      <c r="N21" s="191"/>
      <c r="O21" s="191" t="s">
        <v>76</v>
      </c>
      <c r="P21" s="191"/>
      <c r="Q21" s="191" t="s">
        <v>85</v>
      </c>
      <c r="R21" s="191"/>
      <c r="S21" s="73" t="s">
        <v>84</v>
      </c>
      <c r="T21" s="73" t="s">
        <v>93</v>
      </c>
      <c r="U21" s="73" t="s">
        <v>346</v>
      </c>
      <c r="V21" s="73">
        <f>+IF(ISERR(U21/T21*100),"N/A",ROUND(U21/T21*100,2))</f>
        <v>38.67</v>
      </c>
      <c r="W21" s="74">
        <f>+IF(ISERR(U21/S21*100),"N/A",ROUND(U21/S21*100,2))</f>
        <v>29</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1301</v>
      </c>
      <c r="F25" s="79"/>
      <c r="G25" s="79"/>
      <c r="H25" s="80"/>
      <c r="I25" s="80"/>
      <c r="J25" s="80"/>
      <c r="K25" s="80"/>
      <c r="L25" s="80"/>
      <c r="M25" s="80"/>
      <c r="N25" s="80"/>
      <c r="O25" s="80"/>
      <c r="P25" s="81"/>
      <c r="Q25" s="81"/>
      <c r="R25" s="82" t="s">
        <v>1302</v>
      </c>
      <c r="S25" s="82" t="s">
        <v>71</v>
      </c>
      <c r="T25" s="81"/>
      <c r="U25" s="82" t="s">
        <v>1299</v>
      </c>
      <c r="V25" s="81"/>
      <c r="W25" s="83">
        <f>+IF(ISERR(U25/R25*100),"N/A",ROUND(U25/R25*100,2))</f>
        <v>19.440000000000001</v>
      </c>
    </row>
    <row r="26" spans="2:27" ht="26.25" customHeight="1" thickBot="1" x14ac:dyDescent="0.3">
      <c r="B26" s="272" t="s">
        <v>70</v>
      </c>
      <c r="C26" s="273"/>
      <c r="D26" s="273"/>
      <c r="E26" s="84" t="s">
        <v>1301</v>
      </c>
      <c r="F26" s="84"/>
      <c r="G26" s="84"/>
      <c r="H26" s="85"/>
      <c r="I26" s="85"/>
      <c r="J26" s="85"/>
      <c r="K26" s="85"/>
      <c r="L26" s="85"/>
      <c r="M26" s="85"/>
      <c r="N26" s="85"/>
      <c r="O26" s="85"/>
      <c r="P26" s="86"/>
      <c r="Q26" s="86"/>
      <c r="R26" s="87" t="s">
        <v>1300</v>
      </c>
      <c r="S26" s="87" t="s">
        <v>1056</v>
      </c>
      <c r="T26" s="87">
        <f>+IF(ISERR(S26/R26*100),"N/A",ROUND(S26/R26*100,2))</f>
        <v>18.600000000000001</v>
      </c>
      <c r="U26" s="87" t="s">
        <v>1299</v>
      </c>
      <c r="V26" s="87">
        <f>+IF(ISERR(U26/S26*100),"N/A",ROUND(U26/S26*100,2))</f>
        <v>87.5</v>
      </c>
      <c r="W26" s="88">
        <f>+IF(ISERR(U26/R26*100),"N/A",ROUND(U26/R26*100,2))</f>
        <v>16.28</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2340</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32.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2341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8"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2342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1311</v>
      </c>
      <c r="D4" s="156" t="s">
        <v>44</v>
      </c>
      <c r="E4" s="156"/>
      <c r="F4" s="156"/>
      <c r="G4" s="156"/>
      <c r="H4" s="157"/>
      <c r="J4" s="158" t="s">
        <v>136</v>
      </c>
      <c r="K4" s="156"/>
      <c r="L4" s="58" t="s">
        <v>1336</v>
      </c>
      <c r="M4" s="159" t="s">
        <v>1335</v>
      </c>
      <c r="N4" s="159"/>
      <c r="O4" s="159"/>
      <c r="P4" s="159"/>
      <c r="Q4" s="160"/>
      <c r="R4" s="59"/>
      <c r="S4" s="161" t="s">
        <v>2189</v>
      </c>
      <c r="T4" s="162"/>
      <c r="U4" s="162"/>
      <c r="V4" s="163" t="s">
        <v>1334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1317</v>
      </c>
      <c r="D6" s="167" t="s">
        <v>1333</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34.75" customHeight="1" thickTop="1" thickBot="1" x14ac:dyDescent="0.3">
      <c r="B10" s="66" t="s">
        <v>123</v>
      </c>
      <c r="C10" s="163" t="s">
        <v>1332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1331</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1330</v>
      </c>
      <c r="C21" s="190"/>
      <c r="D21" s="190"/>
      <c r="E21" s="190"/>
      <c r="F21" s="190"/>
      <c r="G21" s="190"/>
      <c r="H21" s="190"/>
      <c r="I21" s="190"/>
      <c r="J21" s="190"/>
      <c r="K21" s="190"/>
      <c r="L21" s="190"/>
      <c r="M21" s="191" t="s">
        <v>1317</v>
      </c>
      <c r="N21" s="191"/>
      <c r="O21" s="191" t="s">
        <v>76</v>
      </c>
      <c r="P21" s="191"/>
      <c r="Q21" s="191" t="s">
        <v>85</v>
      </c>
      <c r="R21" s="191"/>
      <c r="S21" s="73" t="s">
        <v>1329</v>
      </c>
      <c r="T21" s="73" t="s">
        <v>1328</v>
      </c>
      <c r="U21" s="73" t="s">
        <v>1327</v>
      </c>
      <c r="V21" s="73">
        <f>+IF(ISERR(U21/T21*100),"N/A",ROUND(U21/T21*100,2))</f>
        <v>151.56</v>
      </c>
      <c r="W21" s="74">
        <f>+IF(ISERR(U21/S21*100),"N/A",ROUND(U21/S21*100,2))</f>
        <v>85.96</v>
      </c>
    </row>
    <row r="22" spans="2:27" ht="56.25" customHeight="1" x14ac:dyDescent="0.25">
      <c r="B22" s="279" t="s">
        <v>1326</v>
      </c>
      <c r="C22" s="190"/>
      <c r="D22" s="190"/>
      <c r="E22" s="190"/>
      <c r="F22" s="190"/>
      <c r="G22" s="190"/>
      <c r="H22" s="190"/>
      <c r="I22" s="190"/>
      <c r="J22" s="190"/>
      <c r="K22" s="190"/>
      <c r="L22" s="190"/>
      <c r="M22" s="191" t="s">
        <v>1317</v>
      </c>
      <c r="N22" s="191"/>
      <c r="O22" s="191" t="s">
        <v>76</v>
      </c>
      <c r="P22" s="191"/>
      <c r="Q22" s="191" t="s">
        <v>85</v>
      </c>
      <c r="R22" s="191"/>
      <c r="S22" s="73" t="s">
        <v>1325</v>
      </c>
      <c r="T22" s="73" t="s">
        <v>1324</v>
      </c>
      <c r="U22" s="73" t="s">
        <v>1323</v>
      </c>
      <c r="V22" s="73">
        <f>+IF(ISERR(U22/T22*100),"N/A",ROUND(U22/T22*100,2))</f>
        <v>189.52</v>
      </c>
      <c r="W22" s="74">
        <f>+IF(ISERR(U22/S22*100),"N/A",ROUND(U22/S22*100,2))</f>
        <v>141.18</v>
      </c>
    </row>
    <row r="23" spans="2:27" ht="56.25" customHeight="1" x14ac:dyDescent="0.25">
      <c r="B23" s="279" t="s">
        <v>1322</v>
      </c>
      <c r="C23" s="190"/>
      <c r="D23" s="190"/>
      <c r="E23" s="190"/>
      <c r="F23" s="190"/>
      <c r="G23" s="190"/>
      <c r="H23" s="190"/>
      <c r="I23" s="190"/>
      <c r="J23" s="190"/>
      <c r="K23" s="190"/>
      <c r="L23" s="190"/>
      <c r="M23" s="191" t="s">
        <v>1317</v>
      </c>
      <c r="N23" s="191"/>
      <c r="O23" s="191" t="s">
        <v>76</v>
      </c>
      <c r="P23" s="191"/>
      <c r="Q23" s="191" t="s">
        <v>85</v>
      </c>
      <c r="R23" s="191"/>
      <c r="S23" s="73" t="s">
        <v>1321</v>
      </c>
      <c r="T23" s="73" t="s">
        <v>1320</v>
      </c>
      <c r="U23" s="73" t="s">
        <v>1319</v>
      </c>
      <c r="V23" s="73">
        <f>+IF(ISERR(U23/T23*100),"N/A",ROUND(U23/T23*100,2))</f>
        <v>171.29</v>
      </c>
      <c r="W23" s="74">
        <f>+IF(ISERR(U23/S23*100),"N/A",ROUND(U23/S23*100,2))</f>
        <v>126.42</v>
      </c>
    </row>
    <row r="24" spans="2:27" ht="56.25" customHeight="1" thickBot="1" x14ac:dyDescent="0.3">
      <c r="B24" s="279" t="s">
        <v>1318</v>
      </c>
      <c r="C24" s="190"/>
      <c r="D24" s="190"/>
      <c r="E24" s="190"/>
      <c r="F24" s="190"/>
      <c r="G24" s="190"/>
      <c r="H24" s="190"/>
      <c r="I24" s="190"/>
      <c r="J24" s="190"/>
      <c r="K24" s="190"/>
      <c r="L24" s="190"/>
      <c r="M24" s="191" t="s">
        <v>1317</v>
      </c>
      <c r="N24" s="191"/>
      <c r="O24" s="191" t="s">
        <v>76</v>
      </c>
      <c r="P24" s="191"/>
      <c r="Q24" s="191" t="s">
        <v>85</v>
      </c>
      <c r="R24" s="191"/>
      <c r="S24" s="73" t="s">
        <v>1090</v>
      </c>
      <c r="T24" s="73" t="s">
        <v>1316</v>
      </c>
      <c r="U24" s="73" t="s">
        <v>1315</v>
      </c>
      <c r="V24" s="73">
        <f>+IF(ISERR(U24/T24*100),"N/A",ROUND(U24/T24*100,2))</f>
        <v>347.96</v>
      </c>
      <c r="W24" s="74">
        <f>+IF(ISERR(U24/S24*100),"N/A",ROUND(U24/S24*100,2))</f>
        <v>240.33</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1313</v>
      </c>
      <c r="F28" s="79"/>
      <c r="G28" s="79"/>
      <c r="H28" s="80"/>
      <c r="I28" s="80"/>
      <c r="J28" s="80"/>
      <c r="K28" s="80"/>
      <c r="L28" s="80"/>
      <c r="M28" s="80"/>
      <c r="N28" s="80"/>
      <c r="O28" s="80"/>
      <c r="P28" s="81"/>
      <c r="Q28" s="81"/>
      <c r="R28" s="82" t="s">
        <v>1314</v>
      </c>
      <c r="S28" s="82" t="s">
        <v>71</v>
      </c>
      <c r="T28" s="81"/>
      <c r="U28" s="82" t="s">
        <v>1312</v>
      </c>
      <c r="V28" s="81"/>
      <c r="W28" s="83">
        <f>+IF(ISERR(U28/R28*100),"N/A",ROUND(U28/R28*100,2))</f>
        <v>106.14</v>
      </c>
    </row>
    <row r="29" spans="2:27" ht="26.25" customHeight="1" thickBot="1" x14ac:dyDescent="0.3">
      <c r="B29" s="272" t="s">
        <v>70</v>
      </c>
      <c r="C29" s="273"/>
      <c r="D29" s="273"/>
      <c r="E29" s="84" t="s">
        <v>1313</v>
      </c>
      <c r="F29" s="84"/>
      <c r="G29" s="84"/>
      <c r="H29" s="85"/>
      <c r="I29" s="85"/>
      <c r="J29" s="85"/>
      <c r="K29" s="85"/>
      <c r="L29" s="85"/>
      <c r="M29" s="85"/>
      <c r="N29" s="85"/>
      <c r="O29" s="85"/>
      <c r="P29" s="86"/>
      <c r="Q29" s="86"/>
      <c r="R29" s="87" t="s">
        <v>1312</v>
      </c>
      <c r="S29" s="87" t="s">
        <v>1312</v>
      </c>
      <c r="T29" s="87">
        <f>+IF(ISERR(S29/R29*100),"N/A",ROUND(S29/R29*100,2))</f>
        <v>100</v>
      </c>
      <c r="U29" s="87" t="s">
        <v>1312</v>
      </c>
      <c r="V29" s="87">
        <f>+IF(ISERR(U29/S29*100),"N/A",ROUND(U29/S29*100,2))</f>
        <v>100</v>
      </c>
      <c r="W29" s="88">
        <f>+IF(ISERR(U29/R29*100),"N/A",ROUND(U29/R29*100,2))</f>
        <v>100</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2337</v>
      </c>
      <c r="C31" s="202"/>
      <c r="D31" s="202"/>
      <c r="E31" s="202"/>
      <c r="F31" s="202"/>
      <c r="G31" s="202"/>
      <c r="H31" s="202"/>
      <c r="I31" s="202"/>
      <c r="J31" s="202"/>
      <c r="K31" s="202"/>
      <c r="L31" s="202"/>
      <c r="M31" s="202"/>
      <c r="N31" s="202"/>
      <c r="O31" s="202"/>
      <c r="P31" s="202"/>
      <c r="Q31" s="202"/>
      <c r="R31" s="202"/>
      <c r="S31" s="202"/>
      <c r="T31" s="202"/>
      <c r="U31" s="202"/>
      <c r="V31" s="202"/>
      <c r="W31" s="260"/>
    </row>
    <row r="32" spans="2:27" ht="61.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2338</v>
      </c>
      <c r="C33" s="202"/>
      <c r="D33" s="202"/>
      <c r="E33" s="202"/>
      <c r="F33" s="202"/>
      <c r="G33" s="202"/>
      <c r="H33" s="202"/>
      <c r="I33" s="202"/>
      <c r="J33" s="202"/>
      <c r="K33" s="202"/>
      <c r="L33" s="202"/>
      <c r="M33" s="202"/>
      <c r="N33" s="202"/>
      <c r="O33" s="202"/>
      <c r="P33" s="202"/>
      <c r="Q33" s="202"/>
      <c r="R33" s="202"/>
      <c r="S33" s="202"/>
      <c r="T33" s="202"/>
      <c r="U33" s="202"/>
      <c r="V33" s="202"/>
      <c r="W33" s="260"/>
    </row>
    <row r="34" spans="2:23" ht="66.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2339</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5.75"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1311</v>
      </c>
      <c r="D4" s="156" t="s">
        <v>44</v>
      </c>
      <c r="E4" s="156"/>
      <c r="F4" s="156"/>
      <c r="G4" s="156"/>
      <c r="H4" s="157"/>
      <c r="J4" s="158" t="s">
        <v>136</v>
      </c>
      <c r="K4" s="156"/>
      <c r="L4" s="58" t="s">
        <v>1354</v>
      </c>
      <c r="M4" s="159" t="s">
        <v>1353</v>
      </c>
      <c r="N4" s="159"/>
      <c r="O4" s="159"/>
      <c r="P4" s="159"/>
      <c r="Q4" s="160"/>
      <c r="R4" s="59"/>
      <c r="S4" s="161" t="s">
        <v>2189</v>
      </c>
      <c r="T4" s="162"/>
      <c r="U4" s="162"/>
      <c r="V4" s="163" t="s">
        <v>1352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1345</v>
      </c>
      <c r="D6" s="167" t="s">
        <v>1351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1350</v>
      </c>
      <c r="M8" s="65" t="s">
        <v>1349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28" customHeight="1" thickTop="1" thickBot="1" x14ac:dyDescent="0.3">
      <c r="B10" s="66" t="s">
        <v>123</v>
      </c>
      <c r="C10" s="163" t="s">
        <v>1348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1347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1346</v>
      </c>
      <c r="C21" s="190"/>
      <c r="D21" s="190"/>
      <c r="E21" s="190"/>
      <c r="F21" s="190"/>
      <c r="G21" s="190"/>
      <c r="H21" s="190"/>
      <c r="I21" s="190"/>
      <c r="J21" s="190"/>
      <c r="K21" s="190"/>
      <c r="L21" s="190"/>
      <c r="M21" s="191" t="s">
        <v>1345</v>
      </c>
      <c r="N21" s="191"/>
      <c r="O21" s="191" t="s">
        <v>76</v>
      </c>
      <c r="P21" s="191"/>
      <c r="Q21" s="191" t="s">
        <v>85</v>
      </c>
      <c r="R21" s="191"/>
      <c r="S21" s="73" t="s">
        <v>1344</v>
      </c>
      <c r="T21" s="73" t="s">
        <v>1343</v>
      </c>
      <c r="U21" s="73" t="s">
        <v>1342</v>
      </c>
      <c r="V21" s="73">
        <f>+IF(ISERR(U21/T21*100),"N/A",ROUND(U21/T21*100,2))</f>
        <v>121.79</v>
      </c>
      <c r="W21" s="74">
        <f>+IF(ISERR(U21/S21*100),"N/A",ROUND(U21/S21*100,2))</f>
        <v>117.12</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1340</v>
      </c>
      <c r="F25" s="79"/>
      <c r="G25" s="79"/>
      <c r="H25" s="80"/>
      <c r="I25" s="80"/>
      <c r="J25" s="80"/>
      <c r="K25" s="80"/>
      <c r="L25" s="80"/>
      <c r="M25" s="80"/>
      <c r="N25" s="80"/>
      <c r="O25" s="80"/>
      <c r="P25" s="81"/>
      <c r="Q25" s="81"/>
      <c r="R25" s="82" t="s">
        <v>1341</v>
      </c>
      <c r="S25" s="82" t="s">
        <v>71</v>
      </c>
      <c r="T25" s="81"/>
      <c r="U25" s="82" t="s">
        <v>1337</v>
      </c>
      <c r="V25" s="81"/>
      <c r="W25" s="83">
        <f>+IF(ISERR(U25/R25*100),"N/A",ROUND(U25/R25*100,2))</f>
        <v>97.88</v>
      </c>
    </row>
    <row r="26" spans="2:27" ht="26.25" customHeight="1" thickBot="1" x14ac:dyDescent="0.3">
      <c r="B26" s="272" t="s">
        <v>70</v>
      </c>
      <c r="C26" s="273"/>
      <c r="D26" s="273"/>
      <c r="E26" s="84" t="s">
        <v>1340</v>
      </c>
      <c r="F26" s="84"/>
      <c r="G26" s="84"/>
      <c r="H26" s="85"/>
      <c r="I26" s="85"/>
      <c r="J26" s="85"/>
      <c r="K26" s="85"/>
      <c r="L26" s="85"/>
      <c r="M26" s="85"/>
      <c r="N26" s="85"/>
      <c r="O26" s="85"/>
      <c r="P26" s="86"/>
      <c r="Q26" s="86"/>
      <c r="R26" s="87" t="s">
        <v>1339</v>
      </c>
      <c r="S26" s="87" t="s">
        <v>1338</v>
      </c>
      <c r="T26" s="87">
        <f>+IF(ISERR(S26/R26*100),"N/A",ROUND(S26/R26*100,2))</f>
        <v>96.89</v>
      </c>
      <c r="U26" s="87" t="s">
        <v>1337</v>
      </c>
      <c r="V26" s="87">
        <f>+IF(ISERR(U26/S26*100),"N/A",ROUND(U26/S26*100,2))</f>
        <v>98.48</v>
      </c>
      <c r="W26" s="88">
        <f>+IF(ISERR(U26/R26*100),"N/A",ROUND(U26/R26*100,2))</f>
        <v>95.42</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2334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81.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2335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03.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2336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49.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1371</v>
      </c>
      <c r="D4" s="156" t="s">
        <v>45</v>
      </c>
      <c r="E4" s="156"/>
      <c r="F4" s="156"/>
      <c r="G4" s="156"/>
      <c r="H4" s="157"/>
      <c r="J4" s="158" t="s">
        <v>136</v>
      </c>
      <c r="K4" s="156"/>
      <c r="L4" s="58" t="s">
        <v>1370</v>
      </c>
      <c r="M4" s="159" t="s">
        <v>1369</v>
      </c>
      <c r="N4" s="159"/>
      <c r="O4" s="159"/>
      <c r="P4" s="159"/>
      <c r="Q4" s="160"/>
      <c r="R4" s="59"/>
      <c r="S4" s="161" t="s">
        <v>2189</v>
      </c>
      <c r="T4" s="162"/>
      <c r="U4" s="162"/>
      <c r="V4" s="163" t="s">
        <v>1368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1358</v>
      </c>
      <c r="D6" s="167" t="s">
        <v>1367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1366</v>
      </c>
      <c r="K8" s="65" t="s">
        <v>1365</v>
      </c>
      <c r="L8" s="65" t="s">
        <v>1364</v>
      </c>
      <c r="M8" s="65" t="s">
        <v>1364</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2" customHeight="1" thickTop="1" thickBot="1" x14ac:dyDescent="0.3">
      <c r="B10" s="66" t="s">
        <v>123</v>
      </c>
      <c r="C10" s="163" t="s">
        <v>1363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1362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1361</v>
      </c>
      <c r="C21" s="190"/>
      <c r="D21" s="190"/>
      <c r="E21" s="190"/>
      <c r="F21" s="190"/>
      <c r="G21" s="190"/>
      <c r="H21" s="190"/>
      <c r="I21" s="190"/>
      <c r="J21" s="190"/>
      <c r="K21" s="190"/>
      <c r="L21" s="190"/>
      <c r="M21" s="191" t="s">
        <v>1358</v>
      </c>
      <c r="N21" s="191"/>
      <c r="O21" s="191" t="s">
        <v>76</v>
      </c>
      <c r="P21" s="191"/>
      <c r="Q21" s="191" t="s">
        <v>221</v>
      </c>
      <c r="R21" s="191"/>
      <c r="S21" s="73" t="s">
        <v>488</v>
      </c>
      <c r="T21" s="73" t="s">
        <v>152</v>
      </c>
      <c r="U21" s="73" t="s">
        <v>152</v>
      </c>
      <c r="V21" s="73" t="str">
        <f>+IF(ISERR(U21/T21*100),"N/A",ROUND(U21/T21*100,2))</f>
        <v>N/A</v>
      </c>
      <c r="W21" s="74" t="str">
        <f>+IF(ISERR(U21/S21*100),"N/A",ROUND(U21/S21*100,2))</f>
        <v>N/A</v>
      </c>
    </row>
    <row r="22" spans="2:27" ht="56.25" customHeight="1" x14ac:dyDescent="0.25">
      <c r="B22" s="279" t="s">
        <v>1360</v>
      </c>
      <c r="C22" s="190"/>
      <c r="D22" s="190"/>
      <c r="E22" s="190"/>
      <c r="F22" s="190"/>
      <c r="G22" s="190"/>
      <c r="H22" s="190"/>
      <c r="I22" s="190"/>
      <c r="J22" s="190"/>
      <c r="K22" s="190"/>
      <c r="L22" s="190"/>
      <c r="M22" s="191" t="s">
        <v>1358</v>
      </c>
      <c r="N22" s="191"/>
      <c r="O22" s="191" t="s">
        <v>76</v>
      </c>
      <c r="P22" s="191"/>
      <c r="Q22" s="191" t="s">
        <v>73</v>
      </c>
      <c r="R22" s="191"/>
      <c r="S22" s="73" t="s">
        <v>488</v>
      </c>
      <c r="T22" s="73" t="s">
        <v>152</v>
      </c>
      <c r="U22" s="73" t="s">
        <v>152</v>
      </c>
      <c r="V22" s="73" t="str">
        <f>+IF(ISERR(U22/T22*100),"N/A",ROUND(U22/T22*100,2))</f>
        <v>N/A</v>
      </c>
      <c r="W22" s="74" t="str">
        <f>+IF(ISERR(U22/S22*100),"N/A",ROUND(U22/S22*100,2))</f>
        <v>N/A</v>
      </c>
    </row>
    <row r="23" spans="2:27" ht="56.25" customHeight="1" thickBot="1" x14ac:dyDescent="0.3">
      <c r="B23" s="279" t="s">
        <v>1359</v>
      </c>
      <c r="C23" s="190"/>
      <c r="D23" s="190"/>
      <c r="E23" s="190"/>
      <c r="F23" s="190"/>
      <c r="G23" s="190"/>
      <c r="H23" s="190"/>
      <c r="I23" s="190"/>
      <c r="J23" s="190"/>
      <c r="K23" s="190"/>
      <c r="L23" s="190"/>
      <c r="M23" s="191" t="s">
        <v>1358</v>
      </c>
      <c r="N23" s="191"/>
      <c r="O23" s="191" t="s">
        <v>76</v>
      </c>
      <c r="P23" s="191"/>
      <c r="Q23" s="191" t="s">
        <v>85</v>
      </c>
      <c r="R23" s="191"/>
      <c r="S23" s="73" t="s">
        <v>84</v>
      </c>
      <c r="T23" s="73" t="s">
        <v>497</v>
      </c>
      <c r="U23" s="73" t="s">
        <v>497</v>
      </c>
      <c r="V23" s="73">
        <f>+IF(ISERR(U23/T23*100),"N/A",ROUND(U23/T23*100,2))</f>
        <v>100</v>
      </c>
      <c r="W23" s="74">
        <f>+IF(ISERR(U23/S23*100),"N/A",ROUND(U23/S23*100,2))</f>
        <v>33</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1357</v>
      </c>
      <c r="F27" s="79"/>
      <c r="G27" s="79"/>
      <c r="H27" s="80"/>
      <c r="I27" s="80"/>
      <c r="J27" s="80"/>
      <c r="K27" s="80"/>
      <c r="L27" s="80"/>
      <c r="M27" s="80"/>
      <c r="N27" s="80"/>
      <c r="O27" s="80"/>
      <c r="P27" s="81"/>
      <c r="Q27" s="81"/>
      <c r="R27" s="82" t="s">
        <v>864</v>
      </c>
      <c r="S27" s="82" t="s">
        <v>71</v>
      </c>
      <c r="T27" s="81"/>
      <c r="U27" s="82" t="s">
        <v>1355</v>
      </c>
      <c r="V27" s="81"/>
      <c r="W27" s="83">
        <f>+IF(ISERR(U27/R27*100),"N/A",ROUND(U27/R27*100,2))</f>
        <v>23.08</v>
      </c>
    </row>
    <row r="28" spans="2:27" ht="26.25" customHeight="1" thickBot="1" x14ac:dyDescent="0.3">
      <c r="B28" s="272" t="s">
        <v>70</v>
      </c>
      <c r="C28" s="273"/>
      <c r="D28" s="273"/>
      <c r="E28" s="84" t="s">
        <v>1357</v>
      </c>
      <c r="F28" s="84"/>
      <c r="G28" s="84"/>
      <c r="H28" s="85"/>
      <c r="I28" s="85"/>
      <c r="J28" s="85"/>
      <c r="K28" s="85"/>
      <c r="L28" s="85"/>
      <c r="M28" s="85"/>
      <c r="N28" s="85"/>
      <c r="O28" s="85"/>
      <c r="P28" s="86"/>
      <c r="Q28" s="86"/>
      <c r="R28" s="87" t="s">
        <v>273</v>
      </c>
      <c r="S28" s="87" t="s">
        <v>1356</v>
      </c>
      <c r="T28" s="87">
        <f>+IF(ISERR(S28/R28*100),"N/A",ROUND(S28/R28*100,2))</f>
        <v>18.18</v>
      </c>
      <c r="U28" s="87" t="s">
        <v>1355</v>
      </c>
      <c r="V28" s="87">
        <f>+IF(ISERR(U28/S28*100),"N/A",ROUND(U28/S28*100,2))</f>
        <v>50</v>
      </c>
      <c r="W28" s="88">
        <f>+IF(ISERR(U28/R28*100),"N/A",ROUND(U28/R28*100,2))</f>
        <v>9.09</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2331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47.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2332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95.2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2333</v>
      </c>
      <c r="C34" s="202"/>
      <c r="D34" s="202"/>
      <c r="E34" s="202"/>
      <c r="F34" s="202"/>
      <c r="G34" s="202"/>
      <c r="H34" s="202"/>
      <c r="I34" s="202"/>
      <c r="J34" s="202"/>
      <c r="K34" s="202"/>
      <c r="L34" s="202"/>
      <c r="M34" s="202"/>
      <c r="N34" s="202"/>
      <c r="O34" s="202"/>
      <c r="P34" s="202"/>
      <c r="Q34" s="202"/>
      <c r="R34" s="202"/>
      <c r="S34" s="202"/>
      <c r="T34" s="202"/>
      <c r="U34" s="202"/>
      <c r="V34" s="202"/>
      <c r="W34" s="260"/>
    </row>
    <row r="35" spans="2:23" ht="55.5" customHeight="1"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1371</v>
      </c>
      <c r="D4" s="156" t="s">
        <v>45</v>
      </c>
      <c r="E4" s="156"/>
      <c r="F4" s="156"/>
      <c r="G4" s="156"/>
      <c r="H4" s="157"/>
      <c r="J4" s="158" t="s">
        <v>136</v>
      </c>
      <c r="K4" s="156"/>
      <c r="L4" s="58" t="s">
        <v>1381</v>
      </c>
      <c r="M4" s="159" t="s">
        <v>1380</v>
      </c>
      <c r="N4" s="159"/>
      <c r="O4" s="159"/>
      <c r="P4" s="159"/>
      <c r="Q4" s="160"/>
      <c r="R4" s="59"/>
      <c r="S4" s="161" t="s">
        <v>2189</v>
      </c>
      <c r="T4" s="162"/>
      <c r="U4" s="162"/>
      <c r="V4" s="163" t="s">
        <v>1368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503</v>
      </c>
      <c r="D6" s="167" t="s">
        <v>1379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1378</v>
      </c>
      <c r="K8" s="65" t="s">
        <v>1377</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1376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1375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1374</v>
      </c>
      <c r="C21" s="190"/>
      <c r="D21" s="190"/>
      <c r="E21" s="190"/>
      <c r="F21" s="190"/>
      <c r="G21" s="190"/>
      <c r="H21" s="190"/>
      <c r="I21" s="190"/>
      <c r="J21" s="190"/>
      <c r="K21" s="190"/>
      <c r="L21" s="190"/>
      <c r="M21" s="191" t="s">
        <v>503</v>
      </c>
      <c r="N21" s="191"/>
      <c r="O21" s="191" t="s">
        <v>76</v>
      </c>
      <c r="P21" s="191"/>
      <c r="Q21" s="191" t="s">
        <v>85</v>
      </c>
      <c r="R21" s="191"/>
      <c r="S21" s="73" t="s">
        <v>369</v>
      </c>
      <c r="T21" s="73" t="s">
        <v>1373</v>
      </c>
      <c r="U21" s="73" t="s">
        <v>1372</v>
      </c>
      <c r="V21" s="73">
        <f>+IF(ISERR(U21/T21*100),"N/A",ROUND(U21/T21*100,2))</f>
        <v>24.82</v>
      </c>
      <c r="W21" s="74">
        <f>+IF(ISERR(U21/S21*100),"N/A",ROUND(U21/S21*100,2))</f>
        <v>10.92</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480</v>
      </c>
      <c r="F25" s="79"/>
      <c r="G25" s="79"/>
      <c r="H25" s="80"/>
      <c r="I25" s="80"/>
      <c r="J25" s="80"/>
      <c r="K25" s="80"/>
      <c r="L25" s="80"/>
      <c r="M25" s="80"/>
      <c r="N25" s="80"/>
      <c r="O25" s="80"/>
      <c r="P25" s="81"/>
      <c r="Q25" s="81"/>
      <c r="R25" s="82" t="s">
        <v>1368</v>
      </c>
      <c r="S25" s="82" t="s">
        <v>71</v>
      </c>
      <c r="T25" s="81"/>
      <c r="U25" s="82" t="s">
        <v>1355</v>
      </c>
      <c r="V25" s="81"/>
      <c r="W25" s="83">
        <f>+IF(ISERR(U25/R25*100),"N/A",ROUND(U25/R25*100,2))</f>
        <v>30</v>
      </c>
    </row>
    <row r="26" spans="2:27" ht="26.25" customHeight="1" thickBot="1" x14ac:dyDescent="0.3">
      <c r="B26" s="272" t="s">
        <v>70</v>
      </c>
      <c r="C26" s="273"/>
      <c r="D26" s="273"/>
      <c r="E26" s="84" t="s">
        <v>480</v>
      </c>
      <c r="F26" s="84"/>
      <c r="G26" s="84"/>
      <c r="H26" s="85"/>
      <c r="I26" s="85"/>
      <c r="J26" s="85"/>
      <c r="K26" s="85"/>
      <c r="L26" s="85"/>
      <c r="M26" s="85"/>
      <c r="N26" s="85"/>
      <c r="O26" s="85"/>
      <c r="P26" s="86"/>
      <c r="Q26" s="86"/>
      <c r="R26" s="87" t="s">
        <v>1368</v>
      </c>
      <c r="S26" s="87" t="s">
        <v>1355</v>
      </c>
      <c r="T26" s="87">
        <f>+IF(ISERR(S26/R26*100),"N/A",ROUND(S26/R26*100,2))</f>
        <v>30</v>
      </c>
      <c r="U26" s="87" t="s">
        <v>1355</v>
      </c>
      <c r="V26" s="87">
        <f>+IF(ISERR(U26/S26*100),"N/A",ROUND(U26/S26*100,2))</f>
        <v>100</v>
      </c>
      <c r="W26" s="88">
        <f>+IF(ISERR(U26/R26*100),"N/A",ROUND(U26/R26*100,2))</f>
        <v>30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2328</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2"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2329</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4.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2330</v>
      </c>
      <c r="C32" s="202"/>
      <c r="D32" s="202"/>
      <c r="E32" s="202"/>
      <c r="F32" s="202"/>
      <c r="G32" s="202"/>
      <c r="H32" s="202"/>
      <c r="I32" s="202"/>
      <c r="J32" s="202"/>
      <c r="K32" s="202"/>
      <c r="L32" s="202"/>
      <c r="M32" s="202"/>
      <c r="N32" s="202"/>
      <c r="O32" s="202"/>
      <c r="P32" s="202"/>
      <c r="Q32" s="202"/>
      <c r="R32" s="202"/>
      <c r="S32" s="202"/>
      <c r="T32" s="202"/>
      <c r="U32" s="202"/>
      <c r="V32" s="202"/>
      <c r="W32" s="260"/>
    </row>
    <row r="33" spans="2:23" ht="51"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1371</v>
      </c>
      <c r="D4" s="156" t="s">
        <v>45</v>
      </c>
      <c r="E4" s="156"/>
      <c r="F4" s="156"/>
      <c r="G4" s="156"/>
      <c r="H4" s="157"/>
      <c r="J4" s="158" t="s">
        <v>136</v>
      </c>
      <c r="K4" s="156"/>
      <c r="L4" s="58" t="s">
        <v>272</v>
      </c>
      <c r="M4" s="159" t="s">
        <v>271</v>
      </c>
      <c r="N4" s="159"/>
      <c r="O4" s="159"/>
      <c r="P4" s="159"/>
      <c r="Q4" s="160"/>
      <c r="R4" s="59"/>
      <c r="S4" s="161" t="s">
        <v>2189</v>
      </c>
      <c r="T4" s="162"/>
      <c r="U4" s="162"/>
      <c r="V4" s="163" t="s">
        <v>1408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610</v>
      </c>
      <c r="D6" s="167" t="s">
        <v>1407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1388</v>
      </c>
      <c r="D7" s="165" t="s">
        <v>1406</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1405</v>
      </c>
      <c r="K8" s="65" t="s">
        <v>1404</v>
      </c>
      <c r="L8" s="65" t="s">
        <v>1403</v>
      </c>
      <c r="M8" s="65" t="s">
        <v>1402</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43.25" customHeight="1" thickTop="1" thickBot="1" x14ac:dyDescent="0.3">
      <c r="B10" s="66" t="s">
        <v>123</v>
      </c>
      <c r="C10" s="163" t="s">
        <v>1401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1400</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1399</v>
      </c>
      <c r="C21" s="190"/>
      <c r="D21" s="190"/>
      <c r="E21" s="190"/>
      <c r="F21" s="190"/>
      <c r="G21" s="190"/>
      <c r="H21" s="190"/>
      <c r="I21" s="190"/>
      <c r="J21" s="190"/>
      <c r="K21" s="190"/>
      <c r="L21" s="190"/>
      <c r="M21" s="191" t="s">
        <v>610</v>
      </c>
      <c r="N21" s="191"/>
      <c r="O21" s="191" t="s">
        <v>76</v>
      </c>
      <c r="P21" s="191"/>
      <c r="Q21" s="191" t="s">
        <v>85</v>
      </c>
      <c r="R21" s="191"/>
      <c r="S21" s="73" t="s">
        <v>369</v>
      </c>
      <c r="T21" s="73" t="s">
        <v>1398</v>
      </c>
      <c r="U21" s="73" t="s">
        <v>152</v>
      </c>
      <c r="V21" s="73" t="str">
        <f t="shared" ref="V21:V29" si="0">+IF(ISERR(U21/T21*100),"N/A",ROUND(U21/T21*100,2))</f>
        <v>N/A</v>
      </c>
      <c r="W21" s="74" t="str">
        <f t="shared" ref="W21:W29" si="1">+IF(ISERR(U21/S21*100),"N/A",ROUND(U21/S21*100,2))</f>
        <v>N/A</v>
      </c>
    </row>
    <row r="22" spans="2:27" ht="56.25" customHeight="1" x14ac:dyDescent="0.25">
      <c r="B22" s="279" t="s">
        <v>1397</v>
      </c>
      <c r="C22" s="190"/>
      <c r="D22" s="190"/>
      <c r="E22" s="190"/>
      <c r="F22" s="190"/>
      <c r="G22" s="190"/>
      <c r="H22" s="190"/>
      <c r="I22" s="190"/>
      <c r="J22" s="190"/>
      <c r="K22" s="190"/>
      <c r="L22" s="190"/>
      <c r="M22" s="191" t="s">
        <v>1388</v>
      </c>
      <c r="N22" s="191"/>
      <c r="O22" s="191" t="s">
        <v>76</v>
      </c>
      <c r="P22" s="191"/>
      <c r="Q22" s="191" t="s">
        <v>85</v>
      </c>
      <c r="R22" s="191"/>
      <c r="S22" s="73" t="s">
        <v>84</v>
      </c>
      <c r="T22" s="73" t="s">
        <v>1090</v>
      </c>
      <c r="U22" s="73" t="s">
        <v>98</v>
      </c>
      <c r="V22" s="73">
        <f t="shared" si="0"/>
        <v>200</v>
      </c>
      <c r="W22" s="74">
        <f t="shared" si="1"/>
        <v>66.599999999999994</v>
      </c>
    </row>
    <row r="23" spans="2:27" ht="56.25" customHeight="1" x14ac:dyDescent="0.25">
      <c r="B23" s="279" t="s">
        <v>1396</v>
      </c>
      <c r="C23" s="190"/>
      <c r="D23" s="190"/>
      <c r="E23" s="190"/>
      <c r="F23" s="190"/>
      <c r="G23" s="190"/>
      <c r="H23" s="190"/>
      <c r="I23" s="190"/>
      <c r="J23" s="190"/>
      <c r="K23" s="190"/>
      <c r="L23" s="190"/>
      <c r="M23" s="191" t="s">
        <v>1388</v>
      </c>
      <c r="N23" s="191"/>
      <c r="O23" s="191" t="s">
        <v>76</v>
      </c>
      <c r="P23" s="191"/>
      <c r="Q23" s="191" t="s">
        <v>221</v>
      </c>
      <c r="R23" s="191"/>
      <c r="S23" s="73" t="s">
        <v>84</v>
      </c>
      <c r="T23" s="73" t="s">
        <v>152</v>
      </c>
      <c r="U23" s="73" t="s">
        <v>152</v>
      </c>
      <c r="V23" s="73" t="str">
        <f t="shared" si="0"/>
        <v>N/A</v>
      </c>
      <c r="W23" s="74" t="str">
        <f t="shared" si="1"/>
        <v>N/A</v>
      </c>
    </row>
    <row r="24" spans="2:27" ht="56.25" customHeight="1" x14ac:dyDescent="0.25">
      <c r="B24" s="279" t="s">
        <v>1395</v>
      </c>
      <c r="C24" s="190"/>
      <c r="D24" s="190"/>
      <c r="E24" s="190"/>
      <c r="F24" s="190"/>
      <c r="G24" s="190"/>
      <c r="H24" s="190"/>
      <c r="I24" s="190"/>
      <c r="J24" s="190"/>
      <c r="K24" s="190"/>
      <c r="L24" s="190"/>
      <c r="M24" s="191" t="s">
        <v>1388</v>
      </c>
      <c r="N24" s="191"/>
      <c r="O24" s="191" t="s">
        <v>76</v>
      </c>
      <c r="P24" s="191"/>
      <c r="Q24" s="191" t="s">
        <v>221</v>
      </c>
      <c r="R24" s="191"/>
      <c r="S24" s="73" t="s">
        <v>84</v>
      </c>
      <c r="T24" s="73" t="s">
        <v>152</v>
      </c>
      <c r="U24" s="73" t="s">
        <v>152</v>
      </c>
      <c r="V24" s="73" t="str">
        <f t="shared" si="0"/>
        <v>N/A</v>
      </c>
      <c r="W24" s="74" t="str">
        <f t="shared" si="1"/>
        <v>N/A</v>
      </c>
    </row>
    <row r="25" spans="2:27" ht="56.25" customHeight="1" x14ac:dyDescent="0.25">
      <c r="B25" s="279" t="s">
        <v>1394</v>
      </c>
      <c r="C25" s="190"/>
      <c r="D25" s="190"/>
      <c r="E25" s="190"/>
      <c r="F25" s="190"/>
      <c r="G25" s="190"/>
      <c r="H25" s="190"/>
      <c r="I25" s="190"/>
      <c r="J25" s="190"/>
      <c r="K25" s="190"/>
      <c r="L25" s="190"/>
      <c r="M25" s="191" t="s">
        <v>1388</v>
      </c>
      <c r="N25" s="191"/>
      <c r="O25" s="191" t="s">
        <v>76</v>
      </c>
      <c r="P25" s="191"/>
      <c r="Q25" s="191" t="s">
        <v>85</v>
      </c>
      <c r="R25" s="191"/>
      <c r="S25" s="73" t="s">
        <v>84</v>
      </c>
      <c r="T25" s="73" t="s">
        <v>353</v>
      </c>
      <c r="U25" s="73" t="s">
        <v>353</v>
      </c>
      <c r="V25" s="73">
        <f t="shared" si="0"/>
        <v>100</v>
      </c>
      <c r="W25" s="74">
        <f t="shared" si="1"/>
        <v>30</v>
      </c>
    </row>
    <row r="26" spans="2:27" ht="56.25" customHeight="1" x14ac:dyDescent="0.25">
      <c r="B26" s="279" t="s">
        <v>1393</v>
      </c>
      <c r="C26" s="190"/>
      <c r="D26" s="190"/>
      <c r="E26" s="190"/>
      <c r="F26" s="190"/>
      <c r="G26" s="190"/>
      <c r="H26" s="190"/>
      <c r="I26" s="190"/>
      <c r="J26" s="190"/>
      <c r="K26" s="190"/>
      <c r="L26" s="190"/>
      <c r="M26" s="191" t="s">
        <v>1388</v>
      </c>
      <c r="N26" s="191"/>
      <c r="O26" s="191" t="s">
        <v>76</v>
      </c>
      <c r="P26" s="191"/>
      <c r="Q26" s="191" t="s">
        <v>85</v>
      </c>
      <c r="R26" s="191"/>
      <c r="S26" s="73" t="s">
        <v>84</v>
      </c>
      <c r="T26" s="73" t="s">
        <v>368</v>
      </c>
      <c r="U26" s="73" t="s">
        <v>353</v>
      </c>
      <c r="V26" s="73">
        <f t="shared" si="0"/>
        <v>150</v>
      </c>
      <c r="W26" s="74">
        <f t="shared" si="1"/>
        <v>30</v>
      </c>
    </row>
    <row r="27" spans="2:27" ht="56.25" customHeight="1" x14ac:dyDescent="0.25">
      <c r="B27" s="279" t="s">
        <v>1392</v>
      </c>
      <c r="C27" s="190"/>
      <c r="D27" s="190"/>
      <c r="E27" s="190"/>
      <c r="F27" s="190"/>
      <c r="G27" s="190"/>
      <c r="H27" s="190"/>
      <c r="I27" s="190"/>
      <c r="J27" s="190"/>
      <c r="K27" s="190"/>
      <c r="L27" s="190"/>
      <c r="M27" s="191" t="s">
        <v>1388</v>
      </c>
      <c r="N27" s="191"/>
      <c r="O27" s="191" t="s">
        <v>76</v>
      </c>
      <c r="P27" s="191"/>
      <c r="Q27" s="191" t="s">
        <v>1391</v>
      </c>
      <c r="R27" s="191"/>
      <c r="S27" s="73" t="s">
        <v>84</v>
      </c>
      <c r="T27" s="73" t="s">
        <v>369</v>
      </c>
      <c r="U27" s="73" t="s">
        <v>369</v>
      </c>
      <c r="V27" s="73">
        <f t="shared" si="0"/>
        <v>100</v>
      </c>
      <c r="W27" s="74">
        <f t="shared" si="1"/>
        <v>25</v>
      </c>
    </row>
    <row r="28" spans="2:27" ht="56.25" customHeight="1" x14ac:dyDescent="0.25">
      <c r="B28" s="279" t="s">
        <v>1390</v>
      </c>
      <c r="C28" s="190"/>
      <c r="D28" s="190"/>
      <c r="E28" s="190"/>
      <c r="F28" s="190"/>
      <c r="G28" s="190"/>
      <c r="H28" s="190"/>
      <c r="I28" s="190"/>
      <c r="J28" s="190"/>
      <c r="K28" s="190"/>
      <c r="L28" s="190"/>
      <c r="M28" s="191" t="s">
        <v>1388</v>
      </c>
      <c r="N28" s="191"/>
      <c r="O28" s="191" t="s">
        <v>76</v>
      </c>
      <c r="P28" s="191"/>
      <c r="Q28" s="191" t="s">
        <v>221</v>
      </c>
      <c r="R28" s="191"/>
      <c r="S28" s="73" t="s">
        <v>84</v>
      </c>
      <c r="T28" s="73" t="s">
        <v>152</v>
      </c>
      <c r="U28" s="73" t="s">
        <v>152</v>
      </c>
      <c r="V28" s="73" t="str">
        <f t="shared" si="0"/>
        <v>N/A</v>
      </c>
      <c r="W28" s="74" t="str">
        <f t="shared" si="1"/>
        <v>N/A</v>
      </c>
    </row>
    <row r="29" spans="2:27" ht="56.25" customHeight="1" thickBot="1" x14ac:dyDescent="0.3">
      <c r="B29" s="279" t="s">
        <v>1389</v>
      </c>
      <c r="C29" s="190"/>
      <c r="D29" s="190"/>
      <c r="E29" s="190"/>
      <c r="F29" s="190"/>
      <c r="G29" s="190"/>
      <c r="H29" s="190"/>
      <c r="I29" s="190"/>
      <c r="J29" s="190"/>
      <c r="K29" s="190"/>
      <c r="L29" s="190"/>
      <c r="M29" s="191" t="s">
        <v>1388</v>
      </c>
      <c r="N29" s="191"/>
      <c r="O29" s="191" t="s">
        <v>76</v>
      </c>
      <c r="P29" s="191"/>
      <c r="Q29" s="191" t="s">
        <v>85</v>
      </c>
      <c r="R29" s="191"/>
      <c r="S29" s="73" t="s">
        <v>195</v>
      </c>
      <c r="T29" s="73" t="s">
        <v>1387</v>
      </c>
      <c r="U29" s="73" t="s">
        <v>1136</v>
      </c>
      <c r="V29" s="73">
        <f t="shared" si="0"/>
        <v>1484.38</v>
      </c>
      <c r="W29" s="74">
        <f t="shared" si="1"/>
        <v>380</v>
      </c>
    </row>
    <row r="30" spans="2:27" ht="21.75" customHeight="1" thickTop="1" thickBot="1" x14ac:dyDescent="0.3">
      <c r="B30" s="53" t="s">
        <v>81</v>
      </c>
      <c r="C30" s="54"/>
      <c r="D30" s="54"/>
      <c r="E30" s="54"/>
      <c r="F30" s="54"/>
      <c r="G30" s="54"/>
      <c r="H30" s="55"/>
      <c r="I30" s="55"/>
      <c r="J30" s="55"/>
      <c r="K30" s="55"/>
      <c r="L30" s="55"/>
      <c r="M30" s="55"/>
      <c r="N30" s="55"/>
      <c r="O30" s="55"/>
      <c r="P30" s="55"/>
      <c r="Q30" s="55"/>
      <c r="R30" s="55"/>
      <c r="S30" s="55"/>
      <c r="T30" s="55"/>
      <c r="U30" s="55"/>
      <c r="V30" s="55"/>
      <c r="W30" s="56"/>
      <c r="X30" s="64"/>
    </row>
    <row r="31" spans="2:27" ht="29.25" customHeight="1" thickTop="1" thickBot="1" x14ac:dyDescent="0.3">
      <c r="B31" s="266" t="s">
        <v>2487</v>
      </c>
      <c r="C31" s="196"/>
      <c r="D31" s="196"/>
      <c r="E31" s="196"/>
      <c r="F31" s="196"/>
      <c r="G31" s="196"/>
      <c r="H31" s="196"/>
      <c r="I31" s="196"/>
      <c r="J31" s="196"/>
      <c r="K31" s="196"/>
      <c r="L31" s="196"/>
      <c r="M31" s="196"/>
      <c r="N31" s="196"/>
      <c r="O31" s="196"/>
      <c r="P31" s="196"/>
      <c r="Q31" s="197"/>
      <c r="R31" s="75" t="s">
        <v>80</v>
      </c>
      <c r="S31" s="179" t="s">
        <v>79</v>
      </c>
      <c r="T31" s="179"/>
      <c r="U31" s="76" t="s">
        <v>78</v>
      </c>
      <c r="V31" s="178" t="s">
        <v>77</v>
      </c>
      <c r="W31" s="270"/>
    </row>
    <row r="32" spans="2:27" ht="30.75" customHeight="1" thickBot="1" x14ac:dyDescent="0.3">
      <c r="B32" s="267"/>
      <c r="C32" s="268"/>
      <c r="D32" s="268"/>
      <c r="E32" s="268"/>
      <c r="F32" s="268"/>
      <c r="G32" s="268"/>
      <c r="H32" s="268"/>
      <c r="I32" s="268"/>
      <c r="J32" s="268"/>
      <c r="K32" s="268"/>
      <c r="L32" s="268"/>
      <c r="M32" s="268"/>
      <c r="N32" s="268"/>
      <c r="O32" s="268"/>
      <c r="P32" s="268"/>
      <c r="Q32" s="269"/>
      <c r="R32" s="77" t="s">
        <v>75</v>
      </c>
      <c r="S32" s="77" t="s">
        <v>75</v>
      </c>
      <c r="T32" s="77" t="s">
        <v>76</v>
      </c>
      <c r="U32" s="77" t="s">
        <v>75</v>
      </c>
      <c r="V32" s="77" t="s">
        <v>74</v>
      </c>
      <c r="W32" s="78" t="s">
        <v>73</v>
      </c>
      <c r="Y32" s="64"/>
    </row>
    <row r="33" spans="2:23" ht="23.25" customHeight="1" thickBot="1" x14ac:dyDescent="0.3">
      <c r="B33" s="271" t="s">
        <v>72</v>
      </c>
      <c r="C33" s="211"/>
      <c r="D33" s="211"/>
      <c r="E33" s="79" t="s">
        <v>582</v>
      </c>
      <c r="F33" s="79"/>
      <c r="G33" s="79"/>
      <c r="H33" s="80"/>
      <c r="I33" s="80"/>
      <c r="J33" s="80"/>
      <c r="K33" s="80"/>
      <c r="L33" s="80"/>
      <c r="M33" s="80"/>
      <c r="N33" s="80"/>
      <c r="O33" s="80"/>
      <c r="P33" s="81"/>
      <c r="Q33" s="81"/>
      <c r="R33" s="82" t="s">
        <v>167</v>
      </c>
      <c r="S33" s="82" t="s">
        <v>71</v>
      </c>
      <c r="T33" s="81"/>
      <c r="U33" s="82" t="s">
        <v>167</v>
      </c>
      <c r="V33" s="81"/>
      <c r="W33" s="83" t="str">
        <f>+IF(ISERR(U33/R33*100),"N/A",ROUND(U33/R33*100,2))</f>
        <v>N/A</v>
      </c>
    </row>
    <row r="34" spans="2:23" ht="26.25" customHeight="1" x14ac:dyDescent="0.25">
      <c r="B34" s="272" t="s">
        <v>70</v>
      </c>
      <c r="C34" s="273"/>
      <c r="D34" s="273"/>
      <c r="E34" s="84" t="s">
        <v>582</v>
      </c>
      <c r="F34" s="84"/>
      <c r="G34" s="84"/>
      <c r="H34" s="85"/>
      <c r="I34" s="85"/>
      <c r="J34" s="85"/>
      <c r="K34" s="85"/>
      <c r="L34" s="85"/>
      <c r="M34" s="85"/>
      <c r="N34" s="85"/>
      <c r="O34" s="85"/>
      <c r="P34" s="86"/>
      <c r="Q34" s="86"/>
      <c r="R34" s="87" t="s">
        <v>167</v>
      </c>
      <c r="S34" s="87" t="s">
        <v>167</v>
      </c>
      <c r="T34" s="87" t="str">
        <f>+IF(ISERR(S34/R34*100),"N/A",ROUND(S34/R34*100,2))</f>
        <v>N/A</v>
      </c>
      <c r="U34" s="87" t="s">
        <v>167</v>
      </c>
      <c r="V34" s="87" t="str">
        <f>+IF(ISERR(U34/S34*100),"N/A",ROUND(U34/S34*100,2))</f>
        <v>N/A</v>
      </c>
      <c r="W34" s="88" t="str">
        <f>+IF(ISERR(U34/R34*100),"N/A",ROUND(U34/R34*100,2))</f>
        <v>N/A</v>
      </c>
    </row>
    <row r="35" spans="2:23" ht="23.25" customHeight="1" thickBot="1" x14ac:dyDescent="0.3">
      <c r="B35" s="271" t="s">
        <v>72</v>
      </c>
      <c r="C35" s="211"/>
      <c r="D35" s="211"/>
      <c r="E35" s="79" t="s">
        <v>1385</v>
      </c>
      <c r="F35" s="79"/>
      <c r="G35" s="79"/>
      <c r="H35" s="80"/>
      <c r="I35" s="80"/>
      <c r="J35" s="80"/>
      <c r="K35" s="80"/>
      <c r="L35" s="80"/>
      <c r="M35" s="80"/>
      <c r="N35" s="80"/>
      <c r="O35" s="80"/>
      <c r="P35" s="81"/>
      <c r="Q35" s="81"/>
      <c r="R35" s="82" t="s">
        <v>1386</v>
      </c>
      <c r="S35" s="82" t="s">
        <v>71</v>
      </c>
      <c r="T35" s="81"/>
      <c r="U35" s="82" t="s">
        <v>1382</v>
      </c>
      <c r="V35" s="81"/>
      <c r="W35" s="83">
        <f>+IF(ISERR(U35/R35*100),"N/A",ROUND(U35/R35*100,2))</f>
        <v>66.53</v>
      </c>
    </row>
    <row r="36" spans="2:23" ht="26.25" customHeight="1" thickBot="1" x14ac:dyDescent="0.3">
      <c r="B36" s="272" t="s">
        <v>70</v>
      </c>
      <c r="C36" s="273"/>
      <c r="D36" s="273"/>
      <c r="E36" s="84" t="s">
        <v>1385</v>
      </c>
      <c r="F36" s="84"/>
      <c r="G36" s="84"/>
      <c r="H36" s="85"/>
      <c r="I36" s="85"/>
      <c r="J36" s="85"/>
      <c r="K36" s="85"/>
      <c r="L36" s="85"/>
      <c r="M36" s="85"/>
      <c r="N36" s="85"/>
      <c r="O36" s="85"/>
      <c r="P36" s="86"/>
      <c r="Q36" s="86"/>
      <c r="R36" s="87" t="s">
        <v>1384</v>
      </c>
      <c r="S36" s="87" t="s">
        <v>1383</v>
      </c>
      <c r="T36" s="87">
        <f>+IF(ISERR(S36/R36*100),"N/A",ROUND(S36/R36*100,2))</f>
        <v>71.290000000000006</v>
      </c>
      <c r="U36" s="87" t="s">
        <v>1382</v>
      </c>
      <c r="V36" s="87">
        <f>+IF(ISERR(U36/S36*100),"N/A",ROUND(U36/S36*100,2))</f>
        <v>87.47</v>
      </c>
      <c r="W36" s="88">
        <f>+IF(ISERR(U36/R36*100),"N/A",ROUND(U36/R36*100,2))</f>
        <v>62.36</v>
      </c>
    </row>
    <row r="37" spans="2:23" ht="22.5" customHeight="1" thickTop="1" thickBot="1" x14ac:dyDescent="0.3">
      <c r="B37" s="53" t="s">
        <v>65</v>
      </c>
      <c r="C37" s="54"/>
      <c r="D37" s="54"/>
      <c r="E37" s="54"/>
      <c r="F37" s="54"/>
      <c r="G37" s="54"/>
      <c r="H37" s="55"/>
      <c r="I37" s="55"/>
      <c r="J37" s="55"/>
      <c r="K37" s="55"/>
      <c r="L37" s="55"/>
      <c r="M37" s="55"/>
      <c r="N37" s="55"/>
      <c r="O37" s="55"/>
      <c r="P37" s="55"/>
      <c r="Q37" s="55"/>
      <c r="R37" s="55"/>
      <c r="S37" s="55"/>
      <c r="T37" s="55"/>
      <c r="U37" s="55"/>
      <c r="V37" s="55"/>
      <c r="W37" s="56"/>
    </row>
    <row r="38" spans="2:23" ht="37.5" customHeight="1" thickTop="1" x14ac:dyDescent="0.25">
      <c r="B38" s="259" t="s">
        <v>2325</v>
      </c>
      <c r="C38" s="202"/>
      <c r="D38" s="202"/>
      <c r="E38" s="202"/>
      <c r="F38" s="202"/>
      <c r="G38" s="202"/>
      <c r="H38" s="202"/>
      <c r="I38" s="202"/>
      <c r="J38" s="202"/>
      <c r="K38" s="202"/>
      <c r="L38" s="202"/>
      <c r="M38" s="202"/>
      <c r="N38" s="202"/>
      <c r="O38" s="202"/>
      <c r="P38" s="202"/>
      <c r="Q38" s="202"/>
      <c r="R38" s="202"/>
      <c r="S38" s="202"/>
      <c r="T38" s="202"/>
      <c r="U38" s="202"/>
      <c r="V38" s="202"/>
      <c r="W38" s="260"/>
    </row>
    <row r="39" spans="2:23" ht="115.5" customHeight="1" thickBot="1" x14ac:dyDescent="0.3">
      <c r="B39" s="261"/>
      <c r="C39" s="205"/>
      <c r="D39" s="205"/>
      <c r="E39" s="205"/>
      <c r="F39" s="205"/>
      <c r="G39" s="205"/>
      <c r="H39" s="205"/>
      <c r="I39" s="205"/>
      <c r="J39" s="205"/>
      <c r="K39" s="205"/>
      <c r="L39" s="205"/>
      <c r="M39" s="205"/>
      <c r="N39" s="205"/>
      <c r="O39" s="205"/>
      <c r="P39" s="205"/>
      <c r="Q39" s="205"/>
      <c r="R39" s="205"/>
      <c r="S39" s="205"/>
      <c r="T39" s="205"/>
      <c r="U39" s="205"/>
      <c r="V39" s="205"/>
      <c r="W39" s="262"/>
    </row>
    <row r="40" spans="2:23" ht="37.5" customHeight="1" thickTop="1" x14ac:dyDescent="0.25">
      <c r="B40" s="259" t="s">
        <v>2326</v>
      </c>
      <c r="C40" s="202"/>
      <c r="D40" s="202"/>
      <c r="E40" s="202"/>
      <c r="F40" s="202"/>
      <c r="G40" s="202"/>
      <c r="H40" s="202"/>
      <c r="I40" s="202"/>
      <c r="J40" s="202"/>
      <c r="K40" s="202"/>
      <c r="L40" s="202"/>
      <c r="M40" s="202"/>
      <c r="N40" s="202"/>
      <c r="O40" s="202"/>
      <c r="P40" s="202"/>
      <c r="Q40" s="202"/>
      <c r="R40" s="202"/>
      <c r="S40" s="202"/>
      <c r="T40" s="202"/>
      <c r="U40" s="202"/>
      <c r="V40" s="202"/>
      <c r="W40" s="260"/>
    </row>
    <row r="41" spans="2:23" ht="130.5" customHeight="1" thickBot="1" x14ac:dyDescent="0.3">
      <c r="B41" s="261"/>
      <c r="C41" s="205"/>
      <c r="D41" s="205"/>
      <c r="E41" s="205"/>
      <c r="F41" s="205"/>
      <c r="G41" s="205"/>
      <c r="H41" s="205"/>
      <c r="I41" s="205"/>
      <c r="J41" s="205"/>
      <c r="K41" s="205"/>
      <c r="L41" s="205"/>
      <c r="M41" s="205"/>
      <c r="N41" s="205"/>
      <c r="O41" s="205"/>
      <c r="P41" s="205"/>
      <c r="Q41" s="205"/>
      <c r="R41" s="205"/>
      <c r="S41" s="205"/>
      <c r="T41" s="205"/>
      <c r="U41" s="205"/>
      <c r="V41" s="205"/>
      <c r="W41" s="262"/>
    </row>
    <row r="42" spans="2:23" ht="37.5" customHeight="1" thickTop="1" x14ac:dyDescent="0.25">
      <c r="B42" s="259" t="s">
        <v>2327</v>
      </c>
      <c r="C42" s="202"/>
      <c r="D42" s="202"/>
      <c r="E42" s="202"/>
      <c r="F42" s="202"/>
      <c r="G42" s="202"/>
      <c r="H42" s="202"/>
      <c r="I42" s="202"/>
      <c r="J42" s="202"/>
      <c r="K42" s="202"/>
      <c r="L42" s="202"/>
      <c r="M42" s="202"/>
      <c r="N42" s="202"/>
      <c r="O42" s="202"/>
      <c r="P42" s="202"/>
      <c r="Q42" s="202"/>
      <c r="R42" s="202"/>
      <c r="S42" s="202"/>
      <c r="T42" s="202"/>
      <c r="U42" s="202"/>
      <c r="V42" s="202"/>
      <c r="W42" s="260"/>
    </row>
    <row r="43" spans="2:23" ht="45.75" customHeight="1" thickBot="1" x14ac:dyDescent="0.3">
      <c r="B43" s="263"/>
      <c r="C43" s="264"/>
      <c r="D43" s="264"/>
      <c r="E43" s="264"/>
      <c r="F43" s="264"/>
      <c r="G43" s="264"/>
      <c r="H43" s="264"/>
      <c r="I43" s="264"/>
      <c r="J43" s="264"/>
      <c r="K43" s="264"/>
      <c r="L43" s="264"/>
      <c r="M43" s="264"/>
      <c r="N43" s="264"/>
      <c r="O43" s="264"/>
      <c r="P43" s="264"/>
      <c r="Q43" s="264"/>
      <c r="R43" s="264"/>
      <c r="S43" s="264"/>
      <c r="T43" s="264"/>
      <c r="U43" s="264"/>
      <c r="V43" s="264"/>
      <c r="W43" s="265"/>
    </row>
  </sheetData>
  <mergeCells count="8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6:D36"/>
    <mergeCell ref="B38:W39"/>
    <mergeCell ref="B40:W41"/>
    <mergeCell ref="B42:W43"/>
    <mergeCell ref="B31:Q32"/>
    <mergeCell ref="S31:T31"/>
    <mergeCell ref="V31:W31"/>
    <mergeCell ref="B33:D33"/>
    <mergeCell ref="B34:D34"/>
    <mergeCell ref="B35:D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166</v>
      </c>
      <c r="D4" s="156" t="s">
        <v>32</v>
      </c>
      <c r="E4" s="156"/>
      <c r="F4" s="156"/>
      <c r="G4" s="156"/>
      <c r="H4" s="157"/>
      <c r="J4" s="158" t="s">
        <v>136</v>
      </c>
      <c r="K4" s="156"/>
      <c r="L4" s="58" t="s">
        <v>194</v>
      </c>
      <c r="M4" s="159" t="s">
        <v>193</v>
      </c>
      <c r="N4" s="159"/>
      <c r="O4" s="159"/>
      <c r="P4" s="159"/>
      <c r="Q4" s="160"/>
      <c r="R4" s="59"/>
      <c r="S4" s="161" t="s">
        <v>2189</v>
      </c>
      <c r="T4" s="162"/>
      <c r="U4" s="162"/>
      <c r="V4" s="163" t="s">
        <v>192</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185</v>
      </c>
      <c r="D6" s="167" t="s">
        <v>191</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190</v>
      </c>
      <c r="K8" s="65" t="s">
        <v>160</v>
      </c>
      <c r="L8" s="65" t="s">
        <v>189</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66.75" customHeight="1" thickTop="1" thickBot="1" x14ac:dyDescent="0.3">
      <c r="B10" s="66" t="s">
        <v>123</v>
      </c>
      <c r="C10" s="163" t="s">
        <v>188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187</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thickBot="1" x14ac:dyDescent="0.3">
      <c r="B21" s="189" t="s">
        <v>186</v>
      </c>
      <c r="C21" s="190"/>
      <c r="D21" s="190"/>
      <c r="E21" s="190"/>
      <c r="F21" s="190"/>
      <c r="G21" s="190"/>
      <c r="H21" s="190"/>
      <c r="I21" s="190"/>
      <c r="J21" s="190"/>
      <c r="K21" s="190"/>
      <c r="L21" s="190"/>
      <c r="M21" s="191" t="s">
        <v>185</v>
      </c>
      <c r="N21" s="191"/>
      <c r="O21" s="191" t="s">
        <v>76</v>
      </c>
      <c r="P21" s="191"/>
      <c r="Q21" s="191" t="s">
        <v>85</v>
      </c>
      <c r="R21" s="191"/>
      <c r="S21" s="73" t="s">
        <v>84</v>
      </c>
      <c r="T21" s="73" t="s">
        <v>184</v>
      </c>
      <c r="U21" s="73" t="s">
        <v>183</v>
      </c>
      <c r="V21" s="73">
        <f>+IF(ISERR(U21/T21*100),"N/A",ROUND(U21/T21*100,2))</f>
        <v>112.04</v>
      </c>
      <c r="W21" s="92">
        <f>+IF(ISERR(U21/S21*100),"N/A",ROUND(U21/S21*100,2))</f>
        <v>80.67</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195"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180"/>
    </row>
    <row r="24" spans="2:27" ht="30.75" customHeight="1" thickBot="1" x14ac:dyDescent="0.3">
      <c r="B24" s="198"/>
      <c r="C24" s="199"/>
      <c r="D24" s="199"/>
      <c r="E24" s="199"/>
      <c r="F24" s="199"/>
      <c r="G24" s="199"/>
      <c r="H24" s="199"/>
      <c r="I24" s="199"/>
      <c r="J24" s="199"/>
      <c r="K24" s="199"/>
      <c r="L24" s="199"/>
      <c r="M24" s="199"/>
      <c r="N24" s="199"/>
      <c r="O24" s="199"/>
      <c r="P24" s="199"/>
      <c r="Q24" s="200"/>
      <c r="R24" s="93" t="s">
        <v>75</v>
      </c>
      <c r="S24" s="93" t="s">
        <v>75</v>
      </c>
      <c r="T24" s="93" t="s">
        <v>76</v>
      </c>
      <c r="U24" s="93" t="s">
        <v>75</v>
      </c>
      <c r="V24" s="93" t="s">
        <v>74</v>
      </c>
      <c r="W24" s="94" t="s">
        <v>73</v>
      </c>
      <c r="Y24" s="64"/>
    </row>
    <row r="25" spans="2:27" ht="23.25" customHeight="1" thickBot="1" x14ac:dyDescent="0.3">
      <c r="B25" s="210" t="s">
        <v>72</v>
      </c>
      <c r="C25" s="211"/>
      <c r="D25" s="211"/>
      <c r="E25" s="79" t="s">
        <v>181</v>
      </c>
      <c r="F25" s="79"/>
      <c r="G25" s="79"/>
      <c r="H25" s="80"/>
      <c r="I25" s="80"/>
      <c r="J25" s="80"/>
      <c r="K25" s="80"/>
      <c r="L25" s="80"/>
      <c r="M25" s="80"/>
      <c r="N25" s="80"/>
      <c r="O25" s="80"/>
      <c r="P25" s="81"/>
      <c r="Q25" s="81"/>
      <c r="R25" s="82" t="s">
        <v>182</v>
      </c>
      <c r="S25" s="82" t="s">
        <v>71</v>
      </c>
      <c r="T25" s="81"/>
      <c r="U25" s="82" t="s">
        <v>179</v>
      </c>
      <c r="V25" s="81"/>
      <c r="W25" s="95">
        <f>+IF(ISERR(U25/R25*100),"N/A",ROUND(U25/R25*100,2))</f>
        <v>3583.66</v>
      </c>
    </row>
    <row r="26" spans="2:27" ht="26.25" customHeight="1" thickBot="1" x14ac:dyDescent="0.3">
      <c r="B26" s="212" t="s">
        <v>70</v>
      </c>
      <c r="C26" s="213"/>
      <c r="D26" s="213"/>
      <c r="E26" s="96" t="s">
        <v>181</v>
      </c>
      <c r="F26" s="96"/>
      <c r="G26" s="96"/>
      <c r="H26" s="97"/>
      <c r="I26" s="97"/>
      <c r="J26" s="97"/>
      <c r="K26" s="97"/>
      <c r="L26" s="97"/>
      <c r="M26" s="97"/>
      <c r="N26" s="97"/>
      <c r="O26" s="97"/>
      <c r="P26" s="98"/>
      <c r="Q26" s="98"/>
      <c r="R26" s="99" t="s">
        <v>180</v>
      </c>
      <c r="S26" s="99" t="s">
        <v>179</v>
      </c>
      <c r="T26" s="99">
        <f>+IF(ISERR(S26/R26*100),"N/A",ROUND(S26/R26*100,2))</f>
        <v>98.81</v>
      </c>
      <c r="U26" s="99" t="s">
        <v>179</v>
      </c>
      <c r="V26" s="99">
        <f>+IF(ISERR(U26/S26*100),"N/A",ROUND(U26/S26*100,2))</f>
        <v>100</v>
      </c>
      <c r="W26" s="100">
        <f>+IF(ISERR(U26/R26*100),"N/A",ROUND(U26/R26*100,2))</f>
        <v>98.81</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01" t="s">
        <v>2474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66.75" customHeight="1" thickBot="1" x14ac:dyDescent="0.3">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5">
      <c r="B30" s="201" t="s">
        <v>2475</v>
      </c>
      <c r="C30" s="202"/>
      <c r="D30" s="202"/>
      <c r="E30" s="202"/>
      <c r="F30" s="202"/>
      <c r="G30" s="202"/>
      <c r="H30" s="202"/>
      <c r="I30" s="202"/>
      <c r="J30" s="202"/>
      <c r="K30" s="202"/>
      <c r="L30" s="202"/>
      <c r="M30" s="202"/>
      <c r="N30" s="202"/>
      <c r="O30" s="202"/>
      <c r="P30" s="202"/>
      <c r="Q30" s="202"/>
      <c r="R30" s="202"/>
      <c r="S30" s="202"/>
      <c r="T30" s="202"/>
      <c r="U30" s="202"/>
      <c r="V30" s="202"/>
      <c r="W30" s="203"/>
    </row>
    <row r="31" spans="2:27" ht="48.7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2476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1.75" customHeight="1" thickBot="1" x14ac:dyDescent="0.3">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73.5" customHeight="1" thickTop="1" thickBot="1" x14ac:dyDescent="0.3">
      <c r="B4" s="57" t="s">
        <v>10</v>
      </c>
      <c r="C4" s="58" t="s">
        <v>1371</v>
      </c>
      <c r="D4" s="156" t="s">
        <v>45</v>
      </c>
      <c r="E4" s="156"/>
      <c r="F4" s="156"/>
      <c r="G4" s="156"/>
      <c r="H4" s="157"/>
      <c r="J4" s="158" t="s">
        <v>136</v>
      </c>
      <c r="K4" s="156"/>
      <c r="L4" s="58" t="s">
        <v>1422</v>
      </c>
      <c r="M4" s="159" t="s">
        <v>1421</v>
      </c>
      <c r="N4" s="159"/>
      <c r="O4" s="159"/>
      <c r="P4" s="159"/>
      <c r="Q4" s="160"/>
      <c r="R4" s="59"/>
      <c r="S4" s="161" t="s">
        <v>2189</v>
      </c>
      <c r="T4" s="162"/>
      <c r="U4" s="162"/>
      <c r="V4" s="163" t="s">
        <v>1368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1411</v>
      </c>
      <c r="D6" s="167" t="s">
        <v>1420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1419</v>
      </c>
      <c r="K8" s="65" t="s">
        <v>1418</v>
      </c>
      <c r="L8" s="65" t="s">
        <v>1419</v>
      </c>
      <c r="M8" s="65" t="s">
        <v>1418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1417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1416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1415</v>
      </c>
      <c r="C21" s="190"/>
      <c r="D21" s="190"/>
      <c r="E21" s="190"/>
      <c r="F21" s="190"/>
      <c r="G21" s="190"/>
      <c r="H21" s="190"/>
      <c r="I21" s="190"/>
      <c r="J21" s="190"/>
      <c r="K21" s="190"/>
      <c r="L21" s="190"/>
      <c r="M21" s="191" t="s">
        <v>1411</v>
      </c>
      <c r="N21" s="191"/>
      <c r="O21" s="191" t="s">
        <v>76</v>
      </c>
      <c r="P21" s="191"/>
      <c r="Q21" s="191" t="s">
        <v>73</v>
      </c>
      <c r="R21" s="191"/>
      <c r="S21" s="73" t="s">
        <v>895</v>
      </c>
      <c r="T21" s="73" t="s">
        <v>152</v>
      </c>
      <c r="U21" s="73" t="s">
        <v>152</v>
      </c>
      <c r="V21" s="73" t="str">
        <f>+IF(ISERR(U21/T21*100),"N/A",ROUND(U21/T21*100,2))</f>
        <v>N/A</v>
      </c>
      <c r="W21" s="74" t="str">
        <f>+IF(ISERR(U21/S21*100),"N/A",ROUND(U21/S21*100,2))</f>
        <v>N/A</v>
      </c>
    </row>
    <row r="22" spans="2:27" ht="56.25" customHeight="1" x14ac:dyDescent="0.25">
      <c r="B22" s="279" t="s">
        <v>1414</v>
      </c>
      <c r="C22" s="190"/>
      <c r="D22" s="190"/>
      <c r="E22" s="190"/>
      <c r="F22" s="190"/>
      <c r="G22" s="190"/>
      <c r="H22" s="190"/>
      <c r="I22" s="190"/>
      <c r="J22" s="190"/>
      <c r="K22" s="190"/>
      <c r="L22" s="190"/>
      <c r="M22" s="191" t="s">
        <v>1411</v>
      </c>
      <c r="N22" s="191"/>
      <c r="O22" s="191" t="s">
        <v>76</v>
      </c>
      <c r="P22" s="191"/>
      <c r="Q22" s="191" t="s">
        <v>73</v>
      </c>
      <c r="R22" s="191"/>
      <c r="S22" s="73" t="s">
        <v>84</v>
      </c>
      <c r="T22" s="73" t="s">
        <v>152</v>
      </c>
      <c r="U22" s="73" t="s">
        <v>152</v>
      </c>
      <c r="V22" s="73" t="str">
        <f>+IF(ISERR(U22/T22*100),"N/A",ROUND(U22/T22*100,2))</f>
        <v>N/A</v>
      </c>
      <c r="W22" s="74" t="str">
        <f>+IF(ISERR(U22/S22*100),"N/A",ROUND(U22/S22*100,2))</f>
        <v>N/A</v>
      </c>
    </row>
    <row r="23" spans="2:27" ht="56.25" customHeight="1" x14ac:dyDescent="0.25">
      <c r="B23" s="279" t="s">
        <v>1413</v>
      </c>
      <c r="C23" s="190"/>
      <c r="D23" s="190"/>
      <c r="E23" s="190"/>
      <c r="F23" s="190"/>
      <c r="G23" s="190"/>
      <c r="H23" s="190"/>
      <c r="I23" s="190"/>
      <c r="J23" s="190"/>
      <c r="K23" s="190"/>
      <c r="L23" s="190"/>
      <c r="M23" s="191" t="s">
        <v>1411</v>
      </c>
      <c r="N23" s="191"/>
      <c r="O23" s="191" t="s">
        <v>76</v>
      </c>
      <c r="P23" s="191"/>
      <c r="Q23" s="191" t="s">
        <v>221</v>
      </c>
      <c r="R23" s="191"/>
      <c r="S23" s="73" t="s">
        <v>146</v>
      </c>
      <c r="T23" s="73" t="s">
        <v>152</v>
      </c>
      <c r="U23" s="73" t="s">
        <v>152</v>
      </c>
      <c r="V23" s="73" t="str">
        <f>+IF(ISERR(U23/T23*100),"N/A",ROUND(U23/T23*100,2))</f>
        <v>N/A</v>
      </c>
      <c r="W23" s="74" t="str">
        <f>+IF(ISERR(U23/S23*100),"N/A",ROUND(U23/S23*100,2))</f>
        <v>N/A</v>
      </c>
    </row>
    <row r="24" spans="2:27" ht="56.25" customHeight="1" thickBot="1" x14ac:dyDescent="0.3">
      <c r="B24" s="279" t="s">
        <v>1412</v>
      </c>
      <c r="C24" s="190"/>
      <c r="D24" s="190"/>
      <c r="E24" s="190"/>
      <c r="F24" s="190"/>
      <c r="G24" s="190"/>
      <c r="H24" s="190"/>
      <c r="I24" s="190"/>
      <c r="J24" s="190"/>
      <c r="K24" s="190"/>
      <c r="L24" s="190"/>
      <c r="M24" s="191" t="s">
        <v>1411</v>
      </c>
      <c r="N24" s="191"/>
      <c r="O24" s="191" t="s">
        <v>76</v>
      </c>
      <c r="P24" s="191"/>
      <c r="Q24" s="191" t="s">
        <v>85</v>
      </c>
      <c r="R24" s="191"/>
      <c r="S24" s="73" t="s">
        <v>84</v>
      </c>
      <c r="T24" s="73" t="s">
        <v>84</v>
      </c>
      <c r="U24" s="73" t="s">
        <v>84</v>
      </c>
      <c r="V24" s="73">
        <f>+IF(ISERR(U24/T24*100),"N/A",ROUND(U24/T24*100,2))</f>
        <v>100</v>
      </c>
      <c r="W24" s="74">
        <f>+IF(ISERR(U24/S24*100),"N/A",ROUND(U24/S24*100,2))</f>
        <v>100</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1410</v>
      </c>
      <c r="F28" s="79"/>
      <c r="G28" s="79"/>
      <c r="H28" s="80"/>
      <c r="I28" s="80"/>
      <c r="J28" s="80"/>
      <c r="K28" s="80"/>
      <c r="L28" s="80"/>
      <c r="M28" s="80"/>
      <c r="N28" s="80"/>
      <c r="O28" s="80"/>
      <c r="P28" s="81"/>
      <c r="Q28" s="81"/>
      <c r="R28" s="82" t="s">
        <v>1409</v>
      </c>
      <c r="S28" s="82" t="s">
        <v>71</v>
      </c>
      <c r="T28" s="81"/>
      <c r="U28" s="82" t="s">
        <v>167</v>
      </c>
      <c r="V28" s="81"/>
      <c r="W28" s="83">
        <f>+IF(ISERR(U28/R28*100),"N/A",ROUND(U28/R28*100,2))</f>
        <v>0</v>
      </c>
    </row>
    <row r="29" spans="2:27" ht="26.25" customHeight="1" thickBot="1" x14ac:dyDescent="0.3">
      <c r="B29" s="272" t="s">
        <v>70</v>
      </c>
      <c r="C29" s="273"/>
      <c r="D29" s="273"/>
      <c r="E29" s="84" t="s">
        <v>1410</v>
      </c>
      <c r="F29" s="84"/>
      <c r="G29" s="84"/>
      <c r="H29" s="85"/>
      <c r="I29" s="85"/>
      <c r="J29" s="85"/>
      <c r="K29" s="85"/>
      <c r="L29" s="85"/>
      <c r="M29" s="85"/>
      <c r="N29" s="85"/>
      <c r="O29" s="85"/>
      <c r="P29" s="86"/>
      <c r="Q29" s="86"/>
      <c r="R29" s="87" t="s">
        <v>1409</v>
      </c>
      <c r="S29" s="87" t="s">
        <v>1409</v>
      </c>
      <c r="T29" s="87">
        <f>+IF(ISERR(S29/R29*100),"N/A",ROUND(S29/R29*100,2))</f>
        <v>100</v>
      </c>
      <c r="U29" s="87" t="s">
        <v>167</v>
      </c>
      <c r="V29" s="87">
        <f>+IF(ISERR(U29/S29*100),"N/A",ROUND(U29/S29*100,2))</f>
        <v>0</v>
      </c>
      <c r="W29" s="88">
        <f>+IF(ISERR(U29/R29*100),"N/A",ROUND(U29/R29*100,2))</f>
        <v>0</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2322</v>
      </c>
      <c r="C31" s="202"/>
      <c r="D31" s="202"/>
      <c r="E31" s="202"/>
      <c r="F31" s="202"/>
      <c r="G31" s="202"/>
      <c r="H31" s="202"/>
      <c r="I31" s="202"/>
      <c r="J31" s="202"/>
      <c r="K31" s="202"/>
      <c r="L31" s="202"/>
      <c r="M31" s="202"/>
      <c r="N31" s="202"/>
      <c r="O31" s="202"/>
      <c r="P31" s="202"/>
      <c r="Q31" s="202"/>
      <c r="R31" s="202"/>
      <c r="S31" s="202"/>
      <c r="T31" s="202"/>
      <c r="U31" s="202"/>
      <c r="V31" s="202"/>
      <c r="W31" s="260"/>
    </row>
    <row r="32" spans="2:27" ht="4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2323</v>
      </c>
      <c r="C33" s="202"/>
      <c r="D33" s="202"/>
      <c r="E33" s="202"/>
      <c r="F33" s="202"/>
      <c r="G33" s="202"/>
      <c r="H33" s="202"/>
      <c r="I33" s="202"/>
      <c r="J33" s="202"/>
      <c r="K33" s="202"/>
      <c r="L33" s="202"/>
      <c r="M33" s="202"/>
      <c r="N33" s="202"/>
      <c r="O33" s="202"/>
      <c r="P33" s="202"/>
      <c r="Q33" s="202"/>
      <c r="R33" s="202"/>
      <c r="S33" s="202"/>
      <c r="T33" s="202"/>
      <c r="U33" s="202"/>
      <c r="V33" s="202"/>
      <c r="W33" s="260"/>
    </row>
    <row r="34" spans="2:23" ht="38.2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2324</v>
      </c>
      <c r="C35" s="202"/>
      <c r="D35" s="202"/>
      <c r="E35" s="202"/>
      <c r="F35" s="202"/>
      <c r="G35" s="202"/>
      <c r="H35" s="202"/>
      <c r="I35" s="202"/>
      <c r="J35" s="202"/>
      <c r="K35" s="202"/>
      <c r="L35" s="202"/>
      <c r="M35" s="202"/>
      <c r="N35" s="202"/>
      <c r="O35" s="202"/>
      <c r="P35" s="202"/>
      <c r="Q35" s="202"/>
      <c r="R35" s="202"/>
      <c r="S35" s="202"/>
      <c r="T35" s="202"/>
      <c r="U35" s="202"/>
      <c r="V35" s="202"/>
      <c r="W35" s="260"/>
    </row>
    <row r="36" spans="2:23" ht="42.7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1435</v>
      </c>
      <c r="D4" s="156" t="s">
        <v>46</v>
      </c>
      <c r="E4" s="156"/>
      <c r="F4" s="156"/>
      <c r="G4" s="156"/>
      <c r="H4" s="157"/>
      <c r="J4" s="158" t="s">
        <v>136</v>
      </c>
      <c r="K4" s="156"/>
      <c r="L4" s="58" t="s">
        <v>1434</v>
      </c>
      <c r="M4" s="159" t="s">
        <v>1433</v>
      </c>
      <c r="N4" s="159"/>
      <c r="O4" s="159"/>
      <c r="P4" s="159"/>
      <c r="Q4" s="160"/>
      <c r="R4" s="59"/>
      <c r="S4" s="161" t="s">
        <v>2189</v>
      </c>
      <c r="T4" s="162"/>
      <c r="U4" s="162"/>
      <c r="V4" s="163" t="s">
        <v>442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1427</v>
      </c>
      <c r="D6" s="167" t="s">
        <v>1432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1431</v>
      </c>
      <c r="K8" s="65" t="s">
        <v>160</v>
      </c>
      <c r="L8" s="65" t="s">
        <v>1431</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6.5" customHeight="1" thickTop="1" thickBot="1" x14ac:dyDescent="0.3">
      <c r="B10" s="66" t="s">
        <v>123</v>
      </c>
      <c r="C10" s="163" t="s">
        <v>1430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1429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1428</v>
      </c>
      <c r="C21" s="190"/>
      <c r="D21" s="190"/>
      <c r="E21" s="190"/>
      <c r="F21" s="190"/>
      <c r="G21" s="190"/>
      <c r="H21" s="190"/>
      <c r="I21" s="190"/>
      <c r="J21" s="190"/>
      <c r="K21" s="190"/>
      <c r="L21" s="190"/>
      <c r="M21" s="191" t="s">
        <v>1427</v>
      </c>
      <c r="N21" s="191"/>
      <c r="O21" s="191" t="s">
        <v>1426</v>
      </c>
      <c r="P21" s="191"/>
      <c r="Q21" s="191" t="s">
        <v>221</v>
      </c>
      <c r="R21" s="191"/>
      <c r="S21" s="73" t="s">
        <v>353</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1425</v>
      </c>
      <c r="F25" s="79"/>
      <c r="G25" s="79"/>
      <c r="H25" s="80"/>
      <c r="I25" s="80"/>
      <c r="J25" s="80"/>
      <c r="K25" s="80"/>
      <c r="L25" s="80"/>
      <c r="M25" s="80"/>
      <c r="N25" s="80"/>
      <c r="O25" s="80"/>
      <c r="P25" s="81"/>
      <c r="Q25" s="81"/>
      <c r="R25" s="82" t="s">
        <v>1424</v>
      </c>
      <c r="S25" s="82" t="s">
        <v>71</v>
      </c>
      <c r="T25" s="81"/>
      <c r="U25" s="82" t="s">
        <v>1423</v>
      </c>
      <c r="V25" s="81"/>
      <c r="W25" s="83">
        <f>+IF(ISERR(U25/R25*100),"N/A",ROUND(U25/R25*100,2))</f>
        <v>82.14</v>
      </c>
    </row>
    <row r="26" spans="2:27" ht="26.25" customHeight="1" thickBot="1" x14ac:dyDescent="0.3">
      <c r="B26" s="272" t="s">
        <v>70</v>
      </c>
      <c r="C26" s="273"/>
      <c r="D26" s="273"/>
      <c r="E26" s="84" t="s">
        <v>1425</v>
      </c>
      <c r="F26" s="84"/>
      <c r="G26" s="84"/>
      <c r="H26" s="85"/>
      <c r="I26" s="85"/>
      <c r="J26" s="85"/>
      <c r="K26" s="85"/>
      <c r="L26" s="85"/>
      <c r="M26" s="85"/>
      <c r="N26" s="85"/>
      <c r="O26" s="85"/>
      <c r="P26" s="86"/>
      <c r="Q26" s="86"/>
      <c r="R26" s="87" t="s">
        <v>1424</v>
      </c>
      <c r="S26" s="87" t="s">
        <v>1424</v>
      </c>
      <c r="T26" s="87">
        <f>+IF(ISERR(S26/R26*100),"N/A",ROUND(S26/R26*100,2))</f>
        <v>100</v>
      </c>
      <c r="U26" s="87" t="s">
        <v>1423</v>
      </c>
      <c r="V26" s="87">
        <f>+IF(ISERR(U26/S26*100),"N/A",ROUND(U26/S26*100,2))</f>
        <v>82.14</v>
      </c>
      <c r="W26" s="88">
        <f>+IF(ISERR(U26/R26*100),"N/A",ROUND(U26/R26*100,2))</f>
        <v>82.14</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2319</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1.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2320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2321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56.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1454</v>
      </c>
      <c r="D4" s="156" t="s">
        <v>47</v>
      </c>
      <c r="E4" s="156"/>
      <c r="F4" s="156"/>
      <c r="G4" s="156"/>
      <c r="H4" s="157"/>
      <c r="J4" s="158" t="s">
        <v>136</v>
      </c>
      <c r="K4" s="156"/>
      <c r="L4" s="58" t="s">
        <v>1453</v>
      </c>
      <c r="M4" s="159" t="s">
        <v>1452</v>
      </c>
      <c r="N4" s="159"/>
      <c r="O4" s="159"/>
      <c r="P4" s="159"/>
      <c r="Q4" s="160"/>
      <c r="R4" s="59"/>
      <c r="S4" s="161" t="s">
        <v>2189</v>
      </c>
      <c r="T4" s="162"/>
      <c r="U4" s="162"/>
      <c r="V4" s="163" t="s">
        <v>1451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1440</v>
      </c>
      <c r="D6" s="167" t="s">
        <v>1450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1449</v>
      </c>
      <c r="K8" s="65" t="s">
        <v>1449</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1448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1447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1446</v>
      </c>
      <c r="C21" s="190"/>
      <c r="D21" s="190"/>
      <c r="E21" s="190"/>
      <c r="F21" s="190"/>
      <c r="G21" s="190"/>
      <c r="H21" s="190"/>
      <c r="I21" s="190"/>
      <c r="J21" s="190"/>
      <c r="K21" s="190"/>
      <c r="L21" s="190"/>
      <c r="M21" s="191" t="s">
        <v>1440</v>
      </c>
      <c r="N21" s="191"/>
      <c r="O21" s="191" t="s">
        <v>76</v>
      </c>
      <c r="P21" s="191"/>
      <c r="Q21" s="191" t="s">
        <v>221</v>
      </c>
      <c r="R21" s="191"/>
      <c r="S21" s="73" t="s">
        <v>321</v>
      </c>
      <c r="T21" s="73" t="s">
        <v>152</v>
      </c>
      <c r="U21" s="73" t="s">
        <v>152</v>
      </c>
      <c r="V21" s="73" t="str">
        <f t="shared" ref="V21:V26" si="0">+IF(ISERR(U21/T21*100),"N/A",ROUND(U21/T21*100,2))</f>
        <v>N/A</v>
      </c>
      <c r="W21" s="74" t="str">
        <f t="shared" ref="W21:W26" si="1">+IF(ISERR(U21/S21*100),"N/A",ROUND(U21/S21*100,2))</f>
        <v>N/A</v>
      </c>
    </row>
    <row r="22" spans="2:27" ht="56.25" customHeight="1" x14ac:dyDescent="0.25">
      <c r="B22" s="279" t="s">
        <v>1445</v>
      </c>
      <c r="C22" s="190"/>
      <c r="D22" s="190"/>
      <c r="E22" s="190"/>
      <c r="F22" s="190"/>
      <c r="G22" s="190"/>
      <c r="H22" s="190"/>
      <c r="I22" s="190"/>
      <c r="J22" s="190"/>
      <c r="K22" s="190"/>
      <c r="L22" s="190"/>
      <c r="M22" s="191" t="s">
        <v>1440</v>
      </c>
      <c r="N22" s="191"/>
      <c r="O22" s="191" t="s">
        <v>76</v>
      </c>
      <c r="P22" s="191"/>
      <c r="Q22" s="191" t="s">
        <v>221</v>
      </c>
      <c r="R22" s="191"/>
      <c r="S22" s="73" t="s">
        <v>321</v>
      </c>
      <c r="T22" s="73" t="s">
        <v>152</v>
      </c>
      <c r="U22" s="73" t="s">
        <v>152</v>
      </c>
      <c r="V22" s="73" t="str">
        <f t="shared" si="0"/>
        <v>N/A</v>
      </c>
      <c r="W22" s="74" t="str">
        <f t="shared" si="1"/>
        <v>N/A</v>
      </c>
    </row>
    <row r="23" spans="2:27" ht="56.25" customHeight="1" x14ac:dyDescent="0.25">
      <c r="B23" s="279" t="s">
        <v>1444</v>
      </c>
      <c r="C23" s="190"/>
      <c r="D23" s="190"/>
      <c r="E23" s="190"/>
      <c r="F23" s="190"/>
      <c r="G23" s="190"/>
      <c r="H23" s="190"/>
      <c r="I23" s="190"/>
      <c r="J23" s="190"/>
      <c r="K23" s="190"/>
      <c r="L23" s="190"/>
      <c r="M23" s="191" t="s">
        <v>1440</v>
      </c>
      <c r="N23" s="191"/>
      <c r="O23" s="191" t="s">
        <v>76</v>
      </c>
      <c r="P23" s="191"/>
      <c r="Q23" s="191" t="s">
        <v>221</v>
      </c>
      <c r="R23" s="191"/>
      <c r="S23" s="73" t="s">
        <v>368</v>
      </c>
      <c r="T23" s="73" t="s">
        <v>152</v>
      </c>
      <c r="U23" s="73" t="s">
        <v>152</v>
      </c>
      <c r="V23" s="73" t="str">
        <f t="shared" si="0"/>
        <v>N/A</v>
      </c>
      <c r="W23" s="74" t="str">
        <f t="shared" si="1"/>
        <v>N/A</v>
      </c>
    </row>
    <row r="24" spans="2:27" ht="56.25" customHeight="1" x14ac:dyDescent="0.25">
      <c r="B24" s="279" t="s">
        <v>1443</v>
      </c>
      <c r="C24" s="190"/>
      <c r="D24" s="190"/>
      <c r="E24" s="190"/>
      <c r="F24" s="190"/>
      <c r="G24" s="190"/>
      <c r="H24" s="190"/>
      <c r="I24" s="190"/>
      <c r="J24" s="190"/>
      <c r="K24" s="190"/>
      <c r="L24" s="190"/>
      <c r="M24" s="191" t="s">
        <v>1440</v>
      </c>
      <c r="N24" s="191"/>
      <c r="O24" s="191" t="s">
        <v>76</v>
      </c>
      <c r="P24" s="191"/>
      <c r="Q24" s="191" t="s">
        <v>221</v>
      </c>
      <c r="R24" s="191"/>
      <c r="S24" s="73" t="s">
        <v>146</v>
      </c>
      <c r="T24" s="73" t="s">
        <v>152</v>
      </c>
      <c r="U24" s="73" t="s">
        <v>152</v>
      </c>
      <c r="V24" s="73" t="str">
        <f t="shared" si="0"/>
        <v>N/A</v>
      </c>
      <c r="W24" s="74" t="str">
        <f t="shared" si="1"/>
        <v>N/A</v>
      </c>
    </row>
    <row r="25" spans="2:27" ht="56.25" customHeight="1" x14ac:dyDescent="0.25">
      <c r="B25" s="279" t="s">
        <v>1442</v>
      </c>
      <c r="C25" s="190"/>
      <c r="D25" s="190"/>
      <c r="E25" s="190"/>
      <c r="F25" s="190"/>
      <c r="G25" s="190"/>
      <c r="H25" s="190"/>
      <c r="I25" s="190"/>
      <c r="J25" s="190"/>
      <c r="K25" s="190"/>
      <c r="L25" s="190"/>
      <c r="M25" s="191" t="s">
        <v>1440</v>
      </c>
      <c r="N25" s="191"/>
      <c r="O25" s="191" t="s">
        <v>76</v>
      </c>
      <c r="P25" s="191"/>
      <c r="Q25" s="191" t="s">
        <v>221</v>
      </c>
      <c r="R25" s="191"/>
      <c r="S25" s="73" t="s">
        <v>84</v>
      </c>
      <c r="T25" s="73" t="s">
        <v>152</v>
      </c>
      <c r="U25" s="73" t="s">
        <v>152</v>
      </c>
      <c r="V25" s="73" t="str">
        <f t="shared" si="0"/>
        <v>N/A</v>
      </c>
      <c r="W25" s="74" t="str">
        <f t="shared" si="1"/>
        <v>N/A</v>
      </c>
    </row>
    <row r="26" spans="2:27" ht="56.25" customHeight="1" thickBot="1" x14ac:dyDescent="0.3">
      <c r="B26" s="279" t="s">
        <v>1441</v>
      </c>
      <c r="C26" s="190"/>
      <c r="D26" s="190"/>
      <c r="E26" s="190"/>
      <c r="F26" s="190"/>
      <c r="G26" s="190"/>
      <c r="H26" s="190"/>
      <c r="I26" s="190"/>
      <c r="J26" s="190"/>
      <c r="K26" s="190"/>
      <c r="L26" s="190"/>
      <c r="M26" s="191" t="s">
        <v>1440</v>
      </c>
      <c r="N26" s="191"/>
      <c r="O26" s="191" t="s">
        <v>76</v>
      </c>
      <c r="P26" s="191"/>
      <c r="Q26" s="191" t="s">
        <v>221</v>
      </c>
      <c r="R26" s="191"/>
      <c r="S26" s="73" t="s">
        <v>321</v>
      </c>
      <c r="T26" s="73" t="s">
        <v>152</v>
      </c>
      <c r="U26" s="73" t="s">
        <v>152</v>
      </c>
      <c r="V26" s="73" t="str">
        <f t="shared" si="0"/>
        <v>N/A</v>
      </c>
      <c r="W26" s="74" t="str">
        <f t="shared" si="1"/>
        <v>N/A</v>
      </c>
    </row>
    <row r="27" spans="2:27" ht="21.75" customHeight="1" thickTop="1" thickBot="1" x14ac:dyDescent="0.3">
      <c r="B27" s="53" t="s">
        <v>81</v>
      </c>
      <c r="C27" s="54"/>
      <c r="D27" s="54"/>
      <c r="E27" s="54"/>
      <c r="F27" s="54"/>
      <c r="G27" s="54"/>
      <c r="H27" s="55"/>
      <c r="I27" s="55"/>
      <c r="J27" s="55"/>
      <c r="K27" s="55"/>
      <c r="L27" s="55"/>
      <c r="M27" s="55"/>
      <c r="N27" s="55"/>
      <c r="O27" s="55"/>
      <c r="P27" s="55"/>
      <c r="Q27" s="55"/>
      <c r="R27" s="55"/>
      <c r="S27" s="55"/>
      <c r="T27" s="55"/>
      <c r="U27" s="55"/>
      <c r="V27" s="55"/>
      <c r="W27" s="56"/>
      <c r="X27" s="64"/>
    </row>
    <row r="28" spans="2:27" ht="29.25" customHeight="1" thickTop="1" thickBot="1" x14ac:dyDescent="0.3">
      <c r="B28" s="266" t="s">
        <v>2487</v>
      </c>
      <c r="C28" s="196"/>
      <c r="D28" s="196"/>
      <c r="E28" s="196"/>
      <c r="F28" s="196"/>
      <c r="G28" s="196"/>
      <c r="H28" s="196"/>
      <c r="I28" s="196"/>
      <c r="J28" s="196"/>
      <c r="K28" s="196"/>
      <c r="L28" s="196"/>
      <c r="M28" s="196"/>
      <c r="N28" s="196"/>
      <c r="O28" s="196"/>
      <c r="P28" s="196"/>
      <c r="Q28" s="197"/>
      <c r="R28" s="75" t="s">
        <v>80</v>
      </c>
      <c r="S28" s="179" t="s">
        <v>79</v>
      </c>
      <c r="T28" s="179"/>
      <c r="U28" s="76" t="s">
        <v>78</v>
      </c>
      <c r="V28" s="178" t="s">
        <v>77</v>
      </c>
      <c r="W28" s="270"/>
    </row>
    <row r="29" spans="2:27" ht="30.75" customHeight="1" thickBot="1" x14ac:dyDescent="0.3">
      <c r="B29" s="267"/>
      <c r="C29" s="268"/>
      <c r="D29" s="268"/>
      <c r="E29" s="268"/>
      <c r="F29" s="268"/>
      <c r="G29" s="268"/>
      <c r="H29" s="268"/>
      <c r="I29" s="268"/>
      <c r="J29" s="268"/>
      <c r="K29" s="268"/>
      <c r="L29" s="268"/>
      <c r="M29" s="268"/>
      <c r="N29" s="268"/>
      <c r="O29" s="268"/>
      <c r="P29" s="268"/>
      <c r="Q29" s="269"/>
      <c r="R29" s="77" t="s">
        <v>75</v>
      </c>
      <c r="S29" s="77" t="s">
        <v>75</v>
      </c>
      <c r="T29" s="77" t="s">
        <v>76</v>
      </c>
      <c r="U29" s="77" t="s">
        <v>75</v>
      </c>
      <c r="V29" s="77" t="s">
        <v>74</v>
      </c>
      <c r="W29" s="78" t="s">
        <v>73</v>
      </c>
      <c r="Y29" s="64"/>
    </row>
    <row r="30" spans="2:27" ht="23.25" customHeight="1" thickBot="1" x14ac:dyDescent="0.3">
      <c r="B30" s="271" t="s">
        <v>72</v>
      </c>
      <c r="C30" s="211"/>
      <c r="D30" s="211"/>
      <c r="E30" s="79" t="s">
        <v>1438</v>
      </c>
      <c r="F30" s="79"/>
      <c r="G30" s="79"/>
      <c r="H30" s="80"/>
      <c r="I30" s="80"/>
      <c r="J30" s="80"/>
      <c r="K30" s="80"/>
      <c r="L30" s="80"/>
      <c r="M30" s="80"/>
      <c r="N30" s="80"/>
      <c r="O30" s="80"/>
      <c r="P30" s="81"/>
      <c r="Q30" s="81"/>
      <c r="R30" s="82" t="s">
        <v>1439</v>
      </c>
      <c r="S30" s="82" t="s">
        <v>71</v>
      </c>
      <c r="T30" s="81"/>
      <c r="U30" s="82" t="s">
        <v>1436</v>
      </c>
      <c r="V30" s="81"/>
      <c r="W30" s="83">
        <f>+IF(ISERR(U30/R30*100),"N/A",ROUND(U30/R30*100,2))</f>
        <v>7.63</v>
      </c>
    </row>
    <row r="31" spans="2:27" ht="26.25" customHeight="1" thickBot="1" x14ac:dyDescent="0.3">
      <c r="B31" s="272" t="s">
        <v>70</v>
      </c>
      <c r="C31" s="273"/>
      <c r="D31" s="273"/>
      <c r="E31" s="84" t="s">
        <v>1438</v>
      </c>
      <c r="F31" s="84"/>
      <c r="G31" s="84"/>
      <c r="H31" s="85"/>
      <c r="I31" s="85"/>
      <c r="J31" s="85"/>
      <c r="K31" s="85"/>
      <c r="L31" s="85"/>
      <c r="M31" s="85"/>
      <c r="N31" s="85"/>
      <c r="O31" s="85"/>
      <c r="P31" s="86"/>
      <c r="Q31" s="86"/>
      <c r="R31" s="87" t="s">
        <v>1437</v>
      </c>
      <c r="S31" s="87" t="s">
        <v>1436</v>
      </c>
      <c r="T31" s="87">
        <f>+IF(ISERR(S31/R31*100),"N/A",ROUND(S31/R31*100,2))</f>
        <v>100</v>
      </c>
      <c r="U31" s="87" t="s">
        <v>1436</v>
      </c>
      <c r="V31" s="87">
        <f>+IF(ISERR(U31/S31*100),"N/A",ROUND(U31/S31*100,2))</f>
        <v>100</v>
      </c>
      <c r="W31" s="88">
        <f>+IF(ISERR(U31/R31*100),"N/A",ROUND(U31/R31*100,2))</f>
        <v>100</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59" t="s">
        <v>2316</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22.2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2317</v>
      </c>
      <c r="C35" s="202"/>
      <c r="D35" s="202"/>
      <c r="E35" s="202"/>
      <c r="F35" s="202"/>
      <c r="G35" s="202"/>
      <c r="H35" s="202"/>
      <c r="I35" s="202"/>
      <c r="J35" s="202"/>
      <c r="K35" s="202"/>
      <c r="L35" s="202"/>
      <c r="M35" s="202"/>
      <c r="N35" s="202"/>
      <c r="O35" s="202"/>
      <c r="P35" s="202"/>
      <c r="Q35" s="202"/>
      <c r="R35" s="202"/>
      <c r="S35" s="202"/>
      <c r="T35" s="202"/>
      <c r="U35" s="202"/>
      <c r="V35" s="202"/>
      <c r="W35" s="260"/>
    </row>
    <row r="36" spans="2:23" ht="43.5"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2318</v>
      </c>
      <c r="C37" s="202"/>
      <c r="D37" s="202"/>
      <c r="E37" s="202"/>
      <c r="F37" s="202"/>
      <c r="G37" s="202"/>
      <c r="H37" s="202"/>
      <c r="I37" s="202"/>
      <c r="J37" s="202"/>
      <c r="K37" s="202"/>
      <c r="L37" s="202"/>
      <c r="M37" s="202"/>
      <c r="N37" s="202"/>
      <c r="O37" s="202"/>
      <c r="P37" s="202"/>
      <c r="Q37" s="202"/>
      <c r="R37" s="202"/>
      <c r="S37" s="202"/>
      <c r="T37" s="202"/>
      <c r="U37" s="202"/>
      <c r="V37" s="202"/>
      <c r="W37" s="260"/>
    </row>
    <row r="38" spans="2:23" ht="15.75" thickBot="1" x14ac:dyDescent="0.3">
      <c r="B38" s="263"/>
      <c r="C38" s="264"/>
      <c r="D38" s="264"/>
      <c r="E38" s="264"/>
      <c r="F38" s="264"/>
      <c r="G38" s="264"/>
      <c r="H38" s="264"/>
      <c r="I38" s="264"/>
      <c r="J38" s="264"/>
      <c r="K38" s="264"/>
      <c r="L38" s="264"/>
      <c r="M38" s="264"/>
      <c r="N38" s="264"/>
      <c r="O38" s="264"/>
      <c r="P38" s="264"/>
      <c r="Q38" s="264"/>
      <c r="R38" s="264"/>
      <c r="S38" s="264"/>
      <c r="T38" s="264"/>
      <c r="U38" s="264"/>
      <c r="V38" s="264"/>
      <c r="W38" s="26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6.75" customHeight="1" thickTop="1" thickBot="1" x14ac:dyDescent="0.3">
      <c r="B4" s="57" t="s">
        <v>10</v>
      </c>
      <c r="C4" s="58" t="s">
        <v>1454</v>
      </c>
      <c r="D4" s="156" t="s">
        <v>47</v>
      </c>
      <c r="E4" s="156"/>
      <c r="F4" s="156"/>
      <c r="G4" s="156"/>
      <c r="H4" s="157"/>
      <c r="J4" s="158" t="s">
        <v>136</v>
      </c>
      <c r="K4" s="156"/>
      <c r="L4" s="58" t="s">
        <v>1477</v>
      </c>
      <c r="M4" s="159" t="s">
        <v>1476</v>
      </c>
      <c r="N4" s="159"/>
      <c r="O4" s="159"/>
      <c r="P4" s="159"/>
      <c r="Q4" s="160"/>
      <c r="R4" s="59"/>
      <c r="S4" s="161" t="s">
        <v>2189</v>
      </c>
      <c r="T4" s="162"/>
      <c r="U4" s="162"/>
      <c r="V4" s="163" t="s">
        <v>1475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1461</v>
      </c>
      <c r="D6" s="167" t="s">
        <v>1474</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1473</v>
      </c>
      <c r="K8" s="65" t="s">
        <v>1472</v>
      </c>
      <c r="L8" s="65" t="s">
        <v>1471</v>
      </c>
      <c r="M8" s="65" t="s">
        <v>1470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1469</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1468</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1467</v>
      </c>
      <c r="C21" s="190"/>
      <c r="D21" s="190"/>
      <c r="E21" s="190"/>
      <c r="F21" s="190"/>
      <c r="G21" s="190"/>
      <c r="H21" s="190"/>
      <c r="I21" s="190"/>
      <c r="J21" s="190"/>
      <c r="K21" s="190"/>
      <c r="L21" s="190"/>
      <c r="M21" s="191" t="s">
        <v>1461</v>
      </c>
      <c r="N21" s="191"/>
      <c r="O21" s="191" t="s">
        <v>76</v>
      </c>
      <c r="P21" s="191"/>
      <c r="Q21" s="191" t="s">
        <v>85</v>
      </c>
      <c r="R21" s="191"/>
      <c r="S21" s="73" t="s">
        <v>1466</v>
      </c>
      <c r="T21" s="73" t="s">
        <v>1465</v>
      </c>
      <c r="U21" s="73" t="s">
        <v>1464</v>
      </c>
      <c r="V21" s="73">
        <f>+IF(ISERR(U21/T21*100),"N/A",ROUND(U21/T21*100,2))</f>
        <v>98.09</v>
      </c>
      <c r="W21" s="74">
        <f>+IF(ISERR(U21/S21*100),"N/A",ROUND(U21/S21*100,2))</f>
        <v>98.01</v>
      </c>
    </row>
    <row r="22" spans="2:27" ht="56.25" customHeight="1" x14ac:dyDescent="0.25">
      <c r="B22" s="279" t="s">
        <v>1463</v>
      </c>
      <c r="C22" s="190"/>
      <c r="D22" s="190"/>
      <c r="E22" s="190"/>
      <c r="F22" s="190"/>
      <c r="G22" s="190"/>
      <c r="H22" s="190"/>
      <c r="I22" s="190"/>
      <c r="J22" s="190"/>
      <c r="K22" s="190"/>
      <c r="L22" s="190"/>
      <c r="M22" s="191" t="s">
        <v>1461</v>
      </c>
      <c r="N22" s="191"/>
      <c r="O22" s="191" t="s">
        <v>76</v>
      </c>
      <c r="P22" s="191"/>
      <c r="Q22" s="191" t="s">
        <v>85</v>
      </c>
      <c r="R22" s="191"/>
      <c r="S22" s="73" t="s">
        <v>488</v>
      </c>
      <c r="T22" s="73" t="s">
        <v>488</v>
      </c>
      <c r="U22" s="73" t="s">
        <v>790</v>
      </c>
      <c r="V22" s="73">
        <f>+IF(ISERR(U22/T22*100),"N/A",ROUND(U22/T22*100,2))</f>
        <v>100.6</v>
      </c>
      <c r="W22" s="74">
        <f>+IF(ISERR(U22/S22*100),"N/A",ROUND(U22/S22*100,2))</f>
        <v>100.6</v>
      </c>
    </row>
    <row r="23" spans="2:27" ht="56.25" customHeight="1" thickBot="1" x14ac:dyDescent="0.3">
      <c r="B23" s="279" t="s">
        <v>1462</v>
      </c>
      <c r="C23" s="190"/>
      <c r="D23" s="190"/>
      <c r="E23" s="190"/>
      <c r="F23" s="190"/>
      <c r="G23" s="190"/>
      <c r="H23" s="190"/>
      <c r="I23" s="190"/>
      <c r="J23" s="190"/>
      <c r="K23" s="190"/>
      <c r="L23" s="190"/>
      <c r="M23" s="191" t="s">
        <v>1461</v>
      </c>
      <c r="N23" s="191"/>
      <c r="O23" s="191" t="s">
        <v>76</v>
      </c>
      <c r="P23" s="191"/>
      <c r="Q23" s="191" t="s">
        <v>85</v>
      </c>
      <c r="R23" s="191"/>
      <c r="S23" s="73" t="s">
        <v>1219</v>
      </c>
      <c r="T23" s="73" t="s">
        <v>1219</v>
      </c>
      <c r="U23" s="73" t="s">
        <v>1460</v>
      </c>
      <c r="V23" s="73">
        <f>+IF(ISERR(U23/T23*100),"N/A",ROUND(U23/T23*100,2))</f>
        <v>99.25</v>
      </c>
      <c r="W23" s="74">
        <f>+IF(ISERR(U23/S23*100),"N/A",ROUND(U23/S23*100,2))</f>
        <v>99.25</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1458</v>
      </c>
      <c r="F27" s="79"/>
      <c r="G27" s="79"/>
      <c r="H27" s="80"/>
      <c r="I27" s="80"/>
      <c r="J27" s="80"/>
      <c r="K27" s="80"/>
      <c r="L27" s="80"/>
      <c r="M27" s="80"/>
      <c r="N27" s="80"/>
      <c r="O27" s="80"/>
      <c r="P27" s="81"/>
      <c r="Q27" s="81"/>
      <c r="R27" s="82" t="s">
        <v>1459</v>
      </c>
      <c r="S27" s="82" t="s">
        <v>71</v>
      </c>
      <c r="T27" s="81"/>
      <c r="U27" s="82" t="s">
        <v>1455</v>
      </c>
      <c r="V27" s="81"/>
      <c r="W27" s="83">
        <f>+IF(ISERR(U27/R27*100),"N/A",ROUND(U27/R27*100,2))</f>
        <v>69.650000000000006</v>
      </c>
    </row>
    <row r="28" spans="2:27" ht="26.25" customHeight="1" thickBot="1" x14ac:dyDescent="0.3">
      <c r="B28" s="272" t="s">
        <v>70</v>
      </c>
      <c r="C28" s="273"/>
      <c r="D28" s="273"/>
      <c r="E28" s="84" t="s">
        <v>1458</v>
      </c>
      <c r="F28" s="84"/>
      <c r="G28" s="84"/>
      <c r="H28" s="85"/>
      <c r="I28" s="85"/>
      <c r="J28" s="85"/>
      <c r="K28" s="85"/>
      <c r="L28" s="85"/>
      <c r="M28" s="85"/>
      <c r="N28" s="85"/>
      <c r="O28" s="85"/>
      <c r="P28" s="86"/>
      <c r="Q28" s="86"/>
      <c r="R28" s="87" t="s">
        <v>1457</v>
      </c>
      <c r="S28" s="87" t="s">
        <v>1456</v>
      </c>
      <c r="T28" s="87">
        <f>+IF(ISERR(S28/R28*100),"N/A",ROUND(S28/R28*100,2))</f>
        <v>81.75</v>
      </c>
      <c r="U28" s="87" t="s">
        <v>1455</v>
      </c>
      <c r="V28" s="87">
        <f>+IF(ISERR(U28/S28*100),"N/A",ROUND(U28/S28*100,2))</f>
        <v>86.45</v>
      </c>
      <c r="W28" s="88">
        <f>+IF(ISERR(U28/R28*100),"N/A",ROUND(U28/R28*100,2))</f>
        <v>70.680000000000007</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2313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79.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2314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15.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2315</v>
      </c>
      <c r="C34" s="202"/>
      <c r="D34" s="202"/>
      <c r="E34" s="202"/>
      <c r="F34" s="202"/>
      <c r="G34" s="202"/>
      <c r="H34" s="202"/>
      <c r="I34" s="202"/>
      <c r="J34" s="202"/>
      <c r="K34" s="202"/>
      <c r="L34" s="202"/>
      <c r="M34" s="202"/>
      <c r="N34" s="202"/>
      <c r="O34" s="202"/>
      <c r="P34" s="202"/>
      <c r="Q34" s="202"/>
      <c r="R34" s="202"/>
      <c r="S34" s="202"/>
      <c r="T34" s="202"/>
      <c r="U34" s="202"/>
      <c r="V34" s="202"/>
      <c r="W34" s="260"/>
    </row>
    <row r="35" spans="2:23" ht="24.75" customHeight="1"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1454</v>
      </c>
      <c r="D4" s="156" t="s">
        <v>47</v>
      </c>
      <c r="E4" s="156"/>
      <c r="F4" s="156"/>
      <c r="G4" s="156"/>
      <c r="H4" s="157"/>
      <c r="J4" s="158" t="s">
        <v>136</v>
      </c>
      <c r="K4" s="156"/>
      <c r="L4" s="58" t="s">
        <v>1495</v>
      </c>
      <c r="M4" s="159" t="s">
        <v>1494</v>
      </c>
      <c r="N4" s="159"/>
      <c r="O4" s="159"/>
      <c r="P4" s="159"/>
      <c r="Q4" s="160"/>
      <c r="R4" s="59"/>
      <c r="S4" s="161" t="s">
        <v>2189</v>
      </c>
      <c r="T4" s="162"/>
      <c r="U4" s="162"/>
      <c r="V4" s="163" t="s">
        <v>1493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1485</v>
      </c>
      <c r="D6" s="167" t="s">
        <v>1492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1491</v>
      </c>
      <c r="K8" s="65" t="s">
        <v>1490</v>
      </c>
      <c r="L8" s="65" t="s">
        <v>1489</v>
      </c>
      <c r="M8" s="65" t="s">
        <v>1488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5.75" customHeight="1" thickTop="1" thickBot="1" x14ac:dyDescent="0.3">
      <c r="B10" s="66" t="s">
        <v>123</v>
      </c>
      <c r="C10" s="163" t="s">
        <v>1487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1468</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1486</v>
      </c>
      <c r="C21" s="190"/>
      <c r="D21" s="190"/>
      <c r="E21" s="190"/>
      <c r="F21" s="190"/>
      <c r="G21" s="190"/>
      <c r="H21" s="190"/>
      <c r="I21" s="190"/>
      <c r="J21" s="190"/>
      <c r="K21" s="190"/>
      <c r="L21" s="190"/>
      <c r="M21" s="191" t="s">
        <v>1485</v>
      </c>
      <c r="N21" s="191"/>
      <c r="O21" s="191" t="s">
        <v>1031</v>
      </c>
      <c r="P21" s="191"/>
      <c r="Q21" s="191" t="s">
        <v>85</v>
      </c>
      <c r="R21" s="191"/>
      <c r="S21" s="73" t="s">
        <v>1484</v>
      </c>
      <c r="T21" s="73" t="s">
        <v>1483</v>
      </c>
      <c r="U21" s="73" t="s">
        <v>1483</v>
      </c>
      <c r="V21" s="73">
        <f>+IF(ISERR(U21/T21*100),"N/A",ROUND(U21/T21*100,2))</f>
        <v>100</v>
      </c>
      <c r="W21" s="74">
        <f>+IF(ISERR(U21/S21*100),"N/A",ROUND(U21/S21*100,2))</f>
        <v>103.33</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1481</v>
      </c>
      <c r="F25" s="79"/>
      <c r="G25" s="79"/>
      <c r="H25" s="80"/>
      <c r="I25" s="80"/>
      <c r="J25" s="80"/>
      <c r="K25" s="80"/>
      <c r="L25" s="80"/>
      <c r="M25" s="80"/>
      <c r="N25" s="80"/>
      <c r="O25" s="80"/>
      <c r="P25" s="81"/>
      <c r="Q25" s="81"/>
      <c r="R25" s="82" t="s">
        <v>1482</v>
      </c>
      <c r="S25" s="82" t="s">
        <v>71</v>
      </c>
      <c r="T25" s="81"/>
      <c r="U25" s="82" t="s">
        <v>1478</v>
      </c>
      <c r="V25" s="81"/>
      <c r="W25" s="83">
        <f>+IF(ISERR(U25/R25*100),"N/A",ROUND(U25/R25*100,2))</f>
        <v>80.75</v>
      </c>
    </row>
    <row r="26" spans="2:27" ht="26.25" customHeight="1" thickBot="1" x14ac:dyDescent="0.3">
      <c r="B26" s="272" t="s">
        <v>70</v>
      </c>
      <c r="C26" s="273"/>
      <c r="D26" s="273"/>
      <c r="E26" s="84" t="s">
        <v>1481</v>
      </c>
      <c r="F26" s="84"/>
      <c r="G26" s="84"/>
      <c r="H26" s="85"/>
      <c r="I26" s="85"/>
      <c r="J26" s="85"/>
      <c r="K26" s="85"/>
      <c r="L26" s="85"/>
      <c r="M26" s="85"/>
      <c r="N26" s="85"/>
      <c r="O26" s="85"/>
      <c r="P26" s="86"/>
      <c r="Q26" s="86"/>
      <c r="R26" s="87" t="s">
        <v>1480</v>
      </c>
      <c r="S26" s="87" t="s">
        <v>1479</v>
      </c>
      <c r="T26" s="87">
        <f>+IF(ISERR(S26/R26*100),"N/A",ROUND(S26/R26*100,2))</f>
        <v>83.49</v>
      </c>
      <c r="U26" s="87" t="s">
        <v>1478</v>
      </c>
      <c r="V26" s="87">
        <f>+IF(ISERR(U26/S26*100),"N/A",ROUND(U26/S26*100,2))</f>
        <v>97.98</v>
      </c>
      <c r="W26" s="88">
        <f>+IF(ISERR(U26/R26*100),"N/A",ROUND(U26/R26*100,2))</f>
        <v>81.8</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2310</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2.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2311</v>
      </c>
      <c r="C30" s="202"/>
      <c r="D30" s="202"/>
      <c r="E30" s="202"/>
      <c r="F30" s="202"/>
      <c r="G30" s="202"/>
      <c r="H30" s="202"/>
      <c r="I30" s="202"/>
      <c r="J30" s="202"/>
      <c r="K30" s="202"/>
      <c r="L30" s="202"/>
      <c r="M30" s="202"/>
      <c r="N30" s="202"/>
      <c r="O30" s="202"/>
      <c r="P30" s="202"/>
      <c r="Q30" s="202"/>
      <c r="R30" s="202"/>
      <c r="S30" s="202"/>
      <c r="T30" s="202"/>
      <c r="U30" s="202"/>
      <c r="V30" s="202"/>
      <c r="W30" s="260"/>
    </row>
    <row r="31" spans="2:27" ht="98.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2312</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1454</v>
      </c>
      <c r="D4" s="156" t="s">
        <v>47</v>
      </c>
      <c r="E4" s="156"/>
      <c r="F4" s="156"/>
      <c r="G4" s="156"/>
      <c r="H4" s="157"/>
      <c r="J4" s="158" t="s">
        <v>136</v>
      </c>
      <c r="K4" s="156"/>
      <c r="L4" s="58" t="s">
        <v>1511</v>
      </c>
      <c r="M4" s="159" t="s">
        <v>1510</v>
      </c>
      <c r="N4" s="159"/>
      <c r="O4" s="159"/>
      <c r="P4" s="159"/>
      <c r="Q4" s="160"/>
      <c r="R4" s="59"/>
      <c r="S4" s="161" t="s">
        <v>2189</v>
      </c>
      <c r="T4" s="162"/>
      <c r="U4" s="162"/>
      <c r="V4" s="163" t="s">
        <v>1509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51.75" customHeight="1" thickBot="1" x14ac:dyDescent="0.3">
      <c r="B6" s="60" t="s">
        <v>133</v>
      </c>
      <c r="C6" s="61" t="s">
        <v>370</v>
      </c>
      <c r="D6" s="167" t="s">
        <v>1508</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1507</v>
      </c>
      <c r="K8" s="65" t="s">
        <v>1506</v>
      </c>
      <c r="L8" s="65" t="s">
        <v>1505</v>
      </c>
      <c r="M8" s="65" t="s">
        <v>1504</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5.75" customHeight="1" thickTop="1" thickBot="1" x14ac:dyDescent="0.3">
      <c r="B10" s="66" t="s">
        <v>123</v>
      </c>
      <c r="C10" s="163" t="s">
        <v>1503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1468</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1502</v>
      </c>
      <c r="C21" s="190"/>
      <c r="D21" s="190"/>
      <c r="E21" s="190"/>
      <c r="F21" s="190"/>
      <c r="G21" s="190"/>
      <c r="H21" s="190"/>
      <c r="I21" s="190"/>
      <c r="J21" s="190"/>
      <c r="K21" s="190"/>
      <c r="L21" s="190"/>
      <c r="M21" s="191" t="s">
        <v>370</v>
      </c>
      <c r="N21" s="191"/>
      <c r="O21" s="191" t="s">
        <v>76</v>
      </c>
      <c r="P21" s="191"/>
      <c r="Q21" s="191" t="s">
        <v>85</v>
      </c>
      <c r="R21" s="191"/>
      <c r="S21" s="73" t="s">
        <v>368</v>
      </c>
      <c r="T21" s="73" t="s">
        <v>368</v>
      </c>
      <c r="U21" s="73" t="s">
        <v>897</v>
      </c>
      <c r="V21" s="73">
        <f>+IF(ISERR(U21/T21*100),"N/A",ROUND(U21/T21*100,2))</f>
        <v>155</v>
      </c>
      <c r="W21" s="74">
        <f>+IF(ISERR(U21/S21*100),"N/A",ROUND(U21/S21*100,2))</f>
        <v>155</v>
      </c>
    </row>
    <row r="22" spans="2:27" ht="56.25" customHeight="1" thickBot="1" x14ac:dyDescent="0.3">
      <c r="B22" s="279" t="s">
        <v>1501</v>
      </c>
      <c r="C22" s="190"/>
      <c r="D22" s="190"/>
      <c r="E22" s="190"/>
      <c r="F22" s="190"/>
      <c r="G22" s="190"/>
      <c r="H22" s="190"/>
      <c r="I22" s="190"/>
      <c r="J22" s="190"/>
      <c r="K22" s="190"/>
      <c r="L22" s="190"/>
      <c r="M22" s="191" t="s">
        <v>370</v>
      </c>
      <c r="N22" s="191"/>
      <c r="O22" s="191" t="s">
        <v>76</v>
      </c>
      <c r="P22" s="191"/>
      <c r="Q22" s="191" t="s">
        <v>85</v>
      </c>
      <c r="R22" s="191"/>
      <c r="S22" s="73" t="s">
        <v>563</v>
      </c>
      <c r="T22" s="73" t="s">
        <v>93</v>
      </c>
      <c r="U22" s="73" t="s">
        <v>1500</v>
      </c>
      <c r="V22" s="73">
        <f>+IF(ISERR(U22/T22*100),"N/A",ROUND(U22/T22*100,2))</f>
        <v>156</v>
      </c>
      <c r="W22" s="74">
        <f>+IF(ISERR(U22/S22*100),"N/A",ROUND(U22/S22*100,2))</f>
        <v>123.16</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365</v>
      </c>
      <c r="F26" s="79"/>
      <c r="G26" s="79"/>
      <c r="H26" s="80"/>
      <c r="I26" s="80"/>
      <c r="J26" s="80"/>
      <c r="K26" s="80"/>
      <c r="L26" s="80"/>
      <c r="M26" s="80"/>
      <c r="N26" s="80"/>
      <c r="O26" s="80"/>
      <c r="P26" s="81"/>
      <c r="Q26" s="81"/>
      <c r="R26" s="82" t="s">
        <v>1499</v>
      </c>
      <c r="S26" s="82" t="s">
        <v>71</v>
      </c>
      <c r="T26" s="81"/>
      <c r="U26" s="82" t="s">
        <v>1496</v>
      </c>
      <c r="V26" s="81"/>
      <c r="W26" s="83">
        <f>+IF(ISERR(U26/R26*100),"N/A",ROUND(U26/R26*100,2))</f>
        <v>62.08</v>
      </c>
    </row>
    <row r="27" spans="2:27" ht="26.25" customHeight="1" thickBot="1" x14ac:dyDescent="0.3">
      <c r="B27" s="272" t="s">
        <v>70</v>
      </c>
      <c r="C27" s="273"/>
      <c r="D27" s="273"/>
      <c r="E27" s="84" t="s">
        <v>365</v>
      </c>
      <c r="F27" s="84"/>
      <c r="G27" s="84"/>
      <c r="H27" s="85"/>
      <c r="I27" s="85"/>
      <c r="J27" s="85"/>
      <c r="K27" s="85"/>
      <c r="L27" s="85"/>
      <c r="M27" s="85"/>
      <c r="N27" s="85"/>
      <c r="O27" s="85"/>
      <c r="P27" s="86"/>
      <c r="Q27" s="86"/>
      <c r="R27" s="87" t="s">
        <v>1498</v>
      </c>
      <c r="S27" s="87" t="s">
        <v>1497</v>
      </c>
      <c r="T27" s="87">
        <f>+IF(ISERR(S27/R27*100),"N/A",ROUND(S27/R27*100,2))</f>
        <v>65.69</v>
      </c>
      <c r="U27" s="87" t="s">
        <v>1496</v>
      </c>
      <c r="V27" s="87">
        <f>+IF(ISERR(U27/S27*100),"N/A",ROUND(U27/S27*100,2))</f>
        <v>94.85</v>
      </c>
      <c r="W27" s="88">
        <f>+IF(ISERR(U27/R27*100),"N/A",ROUND(U27/R27*100,2))</f>
        <v>62.31</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2307</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2308</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2309</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75"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1528</v>
      </c>
      <c r="D4" s="156" t="s">
        <v>48</v>
      </c>
      <c r="E4" s="156"/>
      <c r="F4" s="156"/>
      <c r="G4" s="156"/>
      <c r="H4" s="157"/>
      <c r="J4" s="158" t="s">
        <v>136</v>
      </c>
      <c r="K4" s="156"/>
      <c r="L4" s="58" t="s">
        <v>428</v>
      </c>
      <c r="M4" s="159" t="s">
        <v>1527</v>
      </c>
      <c r="N4" s="159"/>
      <c r="O4" s="159"/>
      <c r="P4" s="159"/>
      <c r="Q4" s="160"/>
      <c r="R4" s="59"/>
      <c r="S4" s="161" t="s">
        <v>2189</v>
      </c>
      <c r="T4" s="162"/>
      <c r="U4" s="162"/>
      <c r="V4" s="163" t="s">
        <v>1513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1515</v>
      </c>
      <c r="D6" s="167" t="s">
        <v>1526</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1525</v>
      </c>
      <c r="K8" s="65" t="s">
        <v>1524</v>
      </c>
      <c r="L8" s="65" t="s">
        <v>1525</v>
      </c>
      <c r="M8" s="65" t="s">
        <v>1524</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81.5" customHeight="1" thickTop="1" thickBot="1" x14ac:dyDescent="0.3">
      <c r="B10" s="66" t="s">
        <v>123</v>
      </c>
      <c r="C10" s="163" t="s">
        <v>1523</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1522</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1521</v>
      </c>
      <c r="C21" s="190"/>
      <c r="D21" s="190"/>
      <c r="E21" s="190"/>
      <c r="F21" s="190"/>
      <c r="G21" s="190"/>
      <c r="H21" s="190"/>
      <c r="I21" s="190"/>
      <c r="J21" s="190"/>
      <c r="K21" s="190"/>
      <c r="L21" s="190"/>
      <c r="M21" s="191" t="s">
        <v>1515</v>
      </c>
      <c r="N21" s="191"/>
      <c r="O21" s="191" t="s">
        <v>76</v>
      </c>
      <c r="P21" s="191"/>
      <c r="Q21" s="191" t="s">
        <v>85</v>
      </c>
      <c r="R21" s="191"/>
      <c r="S21" s="73" t="s">
        <v>422</v>
      </c>
      <c r="T21" s="73" t="s">
        <v>1520</v>
      </c>
      <c r="U21" s="73" t="s">
        <v>1520</v>
      </c>
      <c r="V21" s="73">
        <f>+IF(ISERR(U21/T21*100),"N/A",ROUND(U21/T21*100,2))</f>
        <v>100</v>
      </c>
      <c r="W21" s="74">
        <f>+IF(ISERR(U21/S21*100),"N/A",ROUND(U21/S21*100,2))</f>
        <v>50</v>
      </c>
    </row>
    <row r="22" spans="2:27" ht="56.25" customHeight="1" x14ac:dyDescent="0.25">
      <c r="B22" s="279" t="s">
        <v>1519</v>
      </c>
      <c r="C22" s="190"/>
      <c r="D22" s="190"/>
      <c r="E22" s="190"/>
      <c r="F22" s="190"/>
      <c r="G22" s="190"/>
      <c r="H22" s="190"/>
      <c r="I22" s="190"/>
      <c r="J22" s="190"/>
      <c r="K22" s="190"/>
      <c r="L22" s="190"/>
      <c r="M22" s="191" t="s">
        <v>1515</v>
      </c>
      <c r="N22" s="191"/>
      <c r="O22" s="191" t="s">
        <v>76</v>
      </c>
      <c r="P22" s="191"/>
      <c r="Q22" s="191" t="s">
        <v>85</v>
      </c>
      <c r="R22" s="191"/>
      <c r="S22" s="73" t="s">
        <v>422</v>
      </c>
      <c r="T22" s="73" t="s">
        <v>1518</v>
      </c>
      <c r="U22" s="73" t="s">
        <v>93</v>
      </c>
      <c r="V22" s="73">
        <f>+IF(ISERR(U22/T22*100),"N/A",ROUND(U22/T22*100,2))</f>
        <v>138.88999999999999</v>
      </c>
      <c r="W22" s="74">
        <f>+IF(ISERR(U22/S22*100),"N/A",ROUND(U22/S22*100,2))</f>
        <v>93.75</v>
      </c>
    </row>
    <row r="23" spans="2:27" ht="56.25" customHeight="1" x14ac:dyDescent="0.25">
      <c r="B23" s="279" t="s">
        <v>1517</v>
      </c>
      <c r="C23" s="190"/>
      <c r="D23" s="190"/>
      <c r="E23" s="190"/>
      <c r="F23" s="190"/>
      <c r="G23" s="190"/>
      <c r="H23" s="190"/>
      <c r="I23" s="190"/>
      <c r="J23" s="190"/>
      <c r="K23" s="190"/>
      <c r="L23" s="190"/>
      <c r="M23" s="191" t="s">
        <v>1515</v>
      </c>
      <c r="N23" s="191"/>
      <c r="O23" s="191" t="s">
        <v>76</v>
      </c>
      <c r="P23" s="191"/>
      <c r="Q23" s="191" t="s">
        <v>221</v>
      </c>
      <c r="R23" s="191"/>
      <c r="S23" s="73" t="s">
        <v>146</v>
      </c>
      <c r="T23" s="73" t="s">
        <v>152</v>
      </c>
      <c r="U23" s="73" t="s">
        <v>152</v>
      </c>
      <c r="V23" s="73" t="str">
        <f>+IF(ISERR(U23/T23*100),"N/A",ROUND(U23/T23*100,2))</f>
        <v>N/A</v>
      </c>
      <c r="W23" s="74" t="str">
        <f>+IF(ISERR(U23/S23*100),"N/A",ROUND(U23/S23*100,2))</f>
        <v>N/A</v>
      </c>
    </row>
    <row r="24" spans="2:27" ht="56.25" customHeight="1" thickBot="1" x14ac:dyDescent="0.3">
      <c r="B24" s="279" t="s">
        <v>1516</v>
      </c>
      <c r="C24" s="190"/>
      <c r="D24" s="190"/>
      <c r="E24" s="190"/>
      <c r="F24" s="190"/>
      <c r="G24" s="190"/>
      <c r="H24" s="190"/>
      <c r="I24" s="190"/>
      <c r="J24" s="190"/>
      <c r="K24" s="190"/>
      <c r="L24" s="190"/>
      <c r="M24" s="191" t="s">
        <v>1515</v>
      </c>
      <c r="N24" s="191"/>
      <c r="O24" s="191" t="s">
        <v>76</v>
      </c>
      <c r="P24" s="191"/>
      <c r="Q24" s="191" t="s">
        <v>73</v>
      </c>
      <c r="R24" s="191"/>
      <c r="S24" s="73" t="s">
        <v>422</v>
      </c>
      <c r="T24" s="73" t="s">
        <v>152</v>
      </c>
      <c r="U24" s="73" t="s">
        <v>152</v>
      </c>
      <c r="V24" s="73" t="str">
        <f>+IF(ISERR(U24/T24*100),"N/A",ROUND(U24/T24*100,2))</f>
        <v>N/A</v>
      </c>
      <c r="W24" s="74" t="str">
        <f>+IF(ISERR(U24/S24*100),"N/A",ROUND(U24/S24*100,2))</f>
        <v>N/A</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1514</v>
      </c>
      <c r="F28" s="79"/>
      <c r="G28" s="79"/>
      <c r="H28" s="80"/>
      <c r="I28" s="80"/>
      <c r="J28" s="80"/>
      <c r="K28" s="80"/>
      <c r="L28" s="80"/>
      <c r="M28" s="80"/>
      <c r="N28" s="80"/>
      <c r="O28" s="80"/>
      <c r="P28" s="81"/>
      <c r="Q28" s="81"/>
      <c r="R28" s="82" t="s">
        <v>1513</v>
      </c>
      <c r="S28" s="82" t="s">
        <v>71</v>
      </c>
      <c r="T28" s="81"/>
      <c r="U28" s="82" t="s">
        <v>1512</v>
      </c>
      <c r="V28" s="81"/>
      <c r="W28" s="83">
        <f>+IF(ISERR(U28/R28*100),"N/A",ROUND(U28/R28*100,2))</f>
        <v>3.45</v>
      </c>
    </row>
    <row r="29" spans="2:27" ht="26.25" customHeight="1" thickBot="1" x14ac:dyDescent="0.3">
      <c r="B29" s="272" t="s">
        <v>70</v>
      </c>
      <c r="C29" s="273"/>
      <c r="D29" s="273"/>
      <c r="E29" s="84" t="s">
        <v>1514</v>
      </c>
      <c r="F29" s="84"/>
      <c r="G29" s="84"/>
      <c r="H29" s="85"/>
      <c r="I29" s="85"/>
      <c r="J29" s="85"/>
      <c r="K29" s="85"/>
      <c r="L29" s="85"/>
      <c r="M29" s="85"/>
      <c r="N29" s="85"/>
      <c r="O29" s="85"/>
      <c r="P29" s="86"/>
      <c r="Q29" s="86"/>
      <c r="R29" s="87" t="s">
        <v>1513</v>
      </c>
      <c r="S29" s="87" t="s">
        <v>1512</v>
      </c>
      <c r="T29" s="87">
        <f>+IF(ISERR(S29/R29*100),"N/A",ROUND(S29/R29*100,2))</f>
        <v>3.45</v>
      </c>
      <c r="U29" s="87" t="s">
        <v>1512</v>
      </c>
      <c r="V29" s="87">
        <f>+IF(ISERR(U29/S29*100),"N/A",ROUND(U29/S29*100,2))</f>
        <v>100</v>
      </c>
      <c r="W29" s="88">
        <f>+IF(ISERR(U29/R29*100),"N/A",ROUND(U29/R29*100,2))</f>
        <v>3.45</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2304</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3"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2305</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75.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2306</v>
      </c>
      <c r="C35" s="202"/>
      <c r="D35" s="202"/>
      <c r="E35" s="202"/>
      <c r="F35" s="202"/>
      <c r="G35" s="202"/>
      <c r="H35" s="202"/>
      <c r="I35" s="202"/>
      <c r="J35" s="202"/>
      <c r="K35" s="202"/>
      <c r="L35" s="202"/>
      <c r="M35" s="202"/>
      <c r="N35" s="202"/>
      <c r="O35" s="202"/>
      <c r="P35" s="202"/>
      <c r="Q35" s="202"/>
      <c r="R35" s="202"/>
      <c r="S35" s="202"/>
      <c r="T35" s="202"/>
      <c r="U35" s="202"/>
      <c r="V35" s="202"/>
      <c r="W35" s="260"/>
    </row>
    <row r="36" spans="2:23" ht="25.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272</v>
      </c>
      <c r="M4" s="159" t="s">
        <v>1540</v>
      </c>
      <c r="N4" s="159"/>
      <c r="O4" s="159"/>
      <c r="P4" s="159"/>
      <c r="Q4" s="160"/>
      <c r="R4" s="59"/>
      <c r="S4" s="161" t="s">
        <v>2189</v>
      </c>
      <c r="T4" s="162"/>
      <c r="U4" s="162"/>
      <c r="V4" s="163" t="s">
        <v>277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1303</v>
      </c>
      <c r="D6" s="167" t="s">
        <v>1539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1538</v>
      </c>
      <c r="K8" s="65" t="s">
        <v>1537</v>
      </c>
      <c r="L8" s="65" t="s">
        <v>1536</v>
      </c>
      <c r="M8" s="65" t="s">
        <v>1535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42.5" customHeight="1" thickTop="1" thickBot="1" x14ac:dyDescent="0.3">
      <c r="B10" s="66" t="s">
        <v>123</v>
      </c>
      <c r="C10" s="163" t="s">
        <v>1534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1532</v>
      </c>
      <c r="C21" s="190"/>
      <c r="D21" s="190"/>
      <c r="E21" s="190"/>
      <c r="F21" s="190"/>
      <c r="G21" s="190"/>
      <c r="H21" s="190"/>
      <c r="I21" s="190"/>
      <c r="J21" s="190"/>
      <c r="K21" s="190"/>
      <c r="L21" s="190"/>
      <c r="M21" s="191" t="s">
        <v>1303</v>
      </c>
      <c r="N21" s="191"/>
      <c r="O21" s="191" t="s">
        <v>76</v>
      </c>
      <c r="P21" s="191"/>
      <c r="Q21" s="191" t="s">
        <v>85</v>
      </c>
      <c r="R21" s="191"/>
      <c r="S21" s="73" t="s">
        <v>321</v>
      </c>
      <c r="T21" s="73" t="s">
        <v>677</v>
      </c>
      <c r="U21" s="73" t="s">
        <v>1373</v>
      </c>
      <c r="V21" s="73">
        <f>+IF(ISERR(U21/T21*100),"N/A",ROUND(U21/T21*100,2))</f>
        <v>24.44</v>
      </c>
      <c r="W21" s="74">
        <f>+IF(ISERR(U21/S21*100),"N/A",ROUND(U21/S21*100,2))</f>
        <v>18.329999999999998</v>
      </c>
    </row>
    <row r="22" spans="2:27" ht="56.25" customHeight="1" thickBot="1" x14ac:dyDescent="0.3">
      <c r="B22" s="279" t="s">
        <v>1531</v>
      </c>
      <c r="C22" s="190"/>
      <c r="D22" s="190"/>
      <c r="E22" s="190"/>
      <c r="F22" s="190"/>
      <c r="G22" s="190"/>
      <c r="H22" s="190"/>
      <c r="I22" s="190"/>
      <c r="J22" s="190"/>
      <c r="K22" s="190"/>
      <c r="L22" s="190"/>
      <c r="M22" s="191" t="s">
        <v>1303</v>
      </c>
      <c r="N22" s="191"/>
      <c r="O22" s="191" t="s">
        <v>76</v>
      </c>
      <c r="P22" s="191"/>
      <c r="Q22" s="191" t="s">
        <v>85</v>
      </c>
      <c r="R22" s="191"/>
      <c r="S22" s="73" t="s">
        <v>1520</v>
      </c>
      <c r="T22" s="73" t="s">
        <v>353</v>
      </c>
      <c r="U22" s="73" t="s">
        <v>1530</v>
      </c>
      <c r="V22" s="73">
        <f>+IF(ISERR(U22/T22*100),"N/A",ROUND(U22/T22*100,2))</f>
        <v>6.67</v>
      </c>
      <c r="W22" s="74">
        <f>+IF(ISERR(U22/S22*100),"N/A",ROUND(U22/S22*100,2))</f>
        <v>5</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1301</v>
      </c>
      <c r="F26" s="79"/>
      <c r="G26" s="79"/>
      <c r="H26" s="80"/>
      <c r="I26" s="80"/>
      <c r="J26" s="80"/>
      <c r="K26" s="80"/>
      <c r="L26" s="80"/>
      <c r="M26" s="80"/>
      <c r="N26" s="80"/>
      <c r="O26" s="80"/>
      <c r="P26" s="81"/>
      <c r="Q26" s="81"/>
      <c r="R26" s="82" t="s">
        <v>552</v>
      </c>
      <c r="S26" s="82" t="s">
        <v>71</v>
      </c>
      <c r="T26" s="81"/>
      <c r="U26" s="82" t="s">
        <v>1529</v>
      </c>
      <c r="V26" s="81"/>
      <c r="W26" s="83">
        <f>+IF(ISERR(U26/R26*100),"N/A",ROUND(U26/R26*100,2))</f>
        <v>3.81</v>
      </c>
    </row>
    <row r="27" spans="2:27" ht="26.25" customHeight="1" thickBot="1" x14ac:dyDescent="0.3">
      <c r="B27" s="272" t="s">
        <v>70</v>
      </c>
      <c r="C27" s="273"/>
      <c r="D27" s="273"/>
      <c r="E27" s="84" t="s">
        <v>1301</v>
      </c>
      <c r="F27" s="84"/>
      <c r="G27" s="84"/>
      <c r="H27" s="85"/>
      <c r="I27" s="85"/>
      <c r="J27" s="85"/>
      <c r="K27" s="85"/>
      <c r="L27" s="85"/>
      <c r="M27" s="85"/>
      <c r="N27" s="85"/>
      <c r="O27" s="85"/>
      <c r="P27" s="86"/>
      <c r="Q27" s="86"/>
      <c r="R27" s="87" t="s">
        <v>552</v>
      </c>
      <c r="S27" s="87" t="s">
        <v>552</v>
      </c>
      <c r="T27" s="87">
        <f>+IF(ISERR(S27/R27*100),"N/A",ROUND(S27/R27*100,2))</f>
        <v>100</v>
      </c>
      <c r="U27" s="87" t="s">
        <v>1529</v>
      </c>
      <c r="V27" s="87">
        <f>+IF(ISERR(U27/S27*100),"N/A",ROUND(U27/S27*100,2))</f>
        <v>3.81</v>
      </c>
      <c r="W27" s="88">
        <f>+IF(ISERR(U27/R27*100),"N/A",ROUND(U27/R27*100,2))</f>
        <v>3.81</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2301</v>
      </c>
      <c r="C29" s="202"/>
      <c r="D29" s="202"/>
      <c r="E29" s="202"/>
      <c r="F29" s="202"/>
      <c r="G29" s="202"/>
      <c r="H29" s="202"/>
      <c r="I29" s="202"/>
      <c r="J29" s="202"/>
      <c r="K29" s="202"/>
      <c r="L29" s="202"/>
      <c r="M29" s="202"/>
      <c r="N29" s="202"/>
      <c r="O29" s="202"/>
      <c r="P29" s="202"/>
      <c r="Q29" s="202"/>
      <c r="R29" s="202"/>
      <c r="S29" s="202"/>
      <c r="T29" s="202"/>
      <c r="U29" s="202"/>
      <c r="V29" s="202"/>
      <c r="W29" s="260"/>
    </row>
    <row r="30" spans="2:27" ht="99.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2302</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75.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2303</v>
      </c>
      <c r="C33" s="202"/>
      <c r="D33" s="202"/>
      <c r="E33" s="202"/>
      <c r="F33" s="202"/>
      <c r="G33" s="202"/>
      <c r="H33" s="202"/>
      <c r="I33" s="202"/>
      <c r="J33" s="202"/>
      <c r="K33" s="202"/>
      <c r="L33" s="202"/>
      <c r="M33" s="202"/>
      <c r="N33" s="202"/>
      <c r="O33" s="202"/>
      <c r="P33" s="202"/>
      <c r="Q33" s="202"/>
      <c r="R33" s="202"/>
      <c r="S33" s="202"/>
      <c r="T33" s="202"/>
      <c r="U33" s="202"/>
      <c r="V33" s="202"/>
      <c r="W33" s="260"/>
    </row>
    <row r="34" spans="2:23" ht="52.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1560</v>
      </c>
      <c r="M4" s="159" t="s">
        <v>1559</v>
      </c>
      <c r="N4" s="159"/>
      <c r="O4" s="159"/>
      <c r="P4" s="159"/>
      <c r="Q4" s="160"/>
      <c r="R4" s="59"/>
      <c r="S4" s="161" t="s">
        <v>2189</v>
      </c>
      <c r="T4" s="162"/>
      <c r="U4" s="162"/>
      <c r="V4" s="163" t="s">
        <v>1558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1548</v>
      </c>
      <c r="D6" s="167" t="s">
        <v>1557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86</v>
      </c>
      <c r="D7" s="165" t="s">
        <v>1556</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1555</v>
      </c>
      <c r="K8" s="65" t="s">
        <v>1554</v>
      </c>
      <c r="L8" s="65" t="s">
        <v>1553</v>
      </c>
      <c r="M8" s="65" t="s">
        <v>1552</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369" customHeight="1" thickTop="1" thickBot="1" x14ac:dyDescent="0.3">
      <c r="B10" s="66" t="s">
        <v>123</v>
      </c>
      <c r="C10" s="163" t="s">
        <v>1551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1550</v>
      </c>
      <c r="C21" s="190"/>
      <c r="D21" s="190"/>
      <c r="E21" s="190"/>
      <c r="F21" s="190"/>
      <c r="G21" s="190"/>
      <c r="H21" s="190"/>
      <c r="I21" s="190"/>
      <c r="J21" s="190"/>
      <c r="K21" s="190"/>
      <c r="L21" s="190"/>
      <c r="M21" s="191" t="s">
        <v>1548</v>
      </c>
      <c r="N21" s="191"/>
      <c r="O21" s="191" t="s">
        <v>76</v>
      </c>
      <c r="P21" s="191"/>
      <c r="Q21" s="191" t="s">
        <v>221</v>
      </c>
      <c r="R21" s="191"/>
      <c r="S21" s="73" t="s">
        <v>84</v>
      </c>
      <c r="T21" s="73" t="s">
        <v>152</v>
      </c>
      <c r="U21" s="73" t="s">
        <v>152</v>
      </c>
      <c r="V21" s="73" t="str">
        <f>+IF(ISERR(U21/T21*100),"N/A",ROUND(U21/T21*100,2))</f>
        <v>N/A</v>
      </c>
      <c r="W21" s="74" t="str">
        <f>+IF(ISERR(U21/S21*100),"N/A",ROUND(U21/S21*100,2))</f>
        <v>N/A</v>
      </c>
    </row>
    <row r="22" spans="2:27" ht="56.25" customHeight="1" x14ac:dyDescent="0.25">
      <c r="B22" s="279" t="s">
        <v>1549</v>
      </c>
      <c r="C22" s="190"/>
      <c r="D22" s="190"/>
      <c r="E22" s="190"/>
      <c r="F22" s="190"/>
      <c r="G22" s="190"/>
      <c r="H22" s="190"/>
      <c r="I22" s="190"/>
      <c r="J22" s="190"/>
      <c r="K22" s="190"/>
      <c r="L22" s="190"/>
      <c r="M22" s="191" t="s">
        <v>1548</v>
      </c>
      <c r="N22" s="191"/>
      <c r="O22" s="191" t="s">
        <v>76</v>
      </c>
      <c r="P22" s="191"/>
      <c r="Q22" s="191" t="s">
        <v>73</v>
      </c>
      <c r="R22" s="191"/>
      <c r="S22" s="73" t="s">
        <v>84</v>
      </c>
      <c r="T22" s="73" t="s">
        <v>152</v>
      </c>
      <c r="U22" s="73" t="s">
        <v>152</v>
      </c>
      <c r="V22" s="73" t="str">
        <f>+IF(ISERR(U22/T22*100),"N/A",ROUND(U22/T22*100,2))</f>
        <v>N/A</v>
      </c>
      <c r="W22" s="74" t="str">
        <f>+IF(ISERR(U22/S22*100),"N/A",ROUND(U22/S22*100,2))</f>
        <v>N/A</v>
      </c>
    </row>
    <row r="23" spans="2:27" ht="56.25" customHeight="1" thickBot="1" x14ac:dyDescent="0.3">
      <c r="B23" s="279" t="s">
        <v>1547</v>
      </c>
      <c r="C23" s="190"/>
      <c r="D23" s="190"/>
      <c r="E23" s="190"/>
      <c r="F23" s="190"/>
      <c r="G23" s="190"/>
      <c r="H23" s="190"/>
      <c r="I23" s="190"/>
      <c r="J23" s="190"/>
      <c r="K23" s="190"/>
      <c r="L23" s="190"/>
      <c r="M23" s="191" t="s">
        <v>86</v>
      </c>
      <c r="N23" s="191"/>
      <c r="O23" s="191" t="s">
        <v>76</v>
      </c>
      <c r="P23" s="191"/>
      <c r="Q23" s="191" t="s">
        <v>221</v>
      </c>
      <c r="R23" s="191"/>
      <c r="S23" s="73" t="s">
        <v>84</v>
      </c>
      <c r="T23" s="73" t="s">
        <v>152</v>
      </c>
      <c r="U23" s="73" t="s">
        <v>152</v>
      </c>
      <c r="V23" s="73" t="str">
        <f>+IF(ISERR(U23/T23*100),"N/A",ROUND(U23/T23*100,2))</f>
        <v>N/A</v>
      </c>
      <c r="W23" s="74" t="str">
        <f>+IF(ISERR(U23/S23*100),"N/A",ROUND(U23/S23*100,2))</f>
        <v>N/A</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1545</v>
      </c>
      <c r="F27" s="79"/>
      <c r="G27" s="79"/>
      <c r="H27" s="80"/>
      <c r="I27" s="80"/>
      <c r="J27" s="80"/>
      <c r="K27" s="80"/>
      <c r="L27" s="80"/>
      <c r="M27" s="80"/>
      <c r="N27" s="80"/>
      <c r="O27" s="80"/>
      <c r="P27" s="81"/>
      <c r="Q27" s="81"/>
      <c r="R27" s="82" t="s">
        <v>1546</v>
      </c>
      <c r="S27" s="82" t="s">
        <v>71</v>
      </c>
      <c r="T27" s="81"/>
      <c r="U27" s="82" t="s">
        <v>1542</v>
      </c>
      <c r="V27" s="81"/>
      <c r="W27" s="83">
        <f>+IF(ISERR(U27/R27*100),"N/A",ROUND(U27/R27*100,2))</f>
        <v>30.06</v>
      </c>
    </row>
    <row r="28" spans="2:27" ht="26.25" customHeight="1" x14ac:dyDescent="0.25">
      <c r="B28" s="272" t="s">
        <v>70</v>
      </c>
      <c r="C28" s="273"/>
      <c r="D28" s="273"/>
      <c r="E28" s="84" t="s">
        <v>1545</v>
      </c>
      <c r="F28" s="84"/>
      <c r="G28" s="84"/>
      <c r="H28" s="85"/>
      <c r="I28" s="85"/>
      <c r="J28" s="85"/>
      <c r="K28" s="85"/>
      <c r="L28" s="85"/>
      <c r="M28" s="85"/>
      <c r="N28" s="85"/>
      <c r="O28" s="85"/>
      <c r="P28" s="86"/>
      <c r="Q28" s="86"/>
      <c r="R28" s="87" t="s">
        <v>1544</v>
      </c>
      <c r="S28" s="87" t="s">
        <v>1543</v>
      </c>
      <c r="T28" s="87">
        <f>+IF(ISERR(S28/R28*100),"N/A",ROUND(S28/R28*100,2))</f>
        <v>33.5</v>
      </c>
      <c r="U28" s="87" t="s">
        <v>1542</v>
      </c>
      <c r="V28" s="87">
        <f>+IF(ISERR(U28/S28*100),"N/A",ROUND(U28/S28*100,2))</f>
        <v>89.64</v>
      </c>
      <c r="W28" s="88">
        <f>+IF(ISERR(U28/R28*100),"N/A",ROUND(U28/R28*100,2))</f>
        <v>30.02</v>
      </c>
    </row>
    <row r="29" spans="2:27" ht="23.25" customHeight="1" thickBot="1" x14ac:dyDescent="0.3">
      <c r="B29" s="271" t="s">
        <v>72</v>
      </c>
      <c r="C29" s="211"/>
      <c r="D29" s="211"/>
      <c r="E29" s="79" t="s">
        <v>69</v>
      </c>
      <c r="F29" s="79"/>
      <c r="G29" s="79"/>
      <c r="H29" s="80"/>
      <c r="I29" s="80"/>
      <c r="J29" s="80"/>
      <c r="K29" s="80"/>
      <c r="L29" s="80"/>
      <c r="M29" s="80"/>
      <c r="N29" s="80"/>
      <c r="O29" s="80"/>
      <c r="P29" s="81"/>
      <c r="Q29" s="81"/>
      <c r="R29" s="82" t="s">
        <v>1409</v>
      </c>
      <c r="S29" s="82" t="s">
        <v>71</v>
      </c>
      <c r="T29" s="81"/>
      <c r="U29" s="82" t="s">
        <v>1355</v>
      </c>
      <c r="V29" s="81"/>
      <c r="W29" s="83">
        <f>+IF(ISERR(U29/R29*100),"N/A",ROUND(U29/R29*100,2))</f>
        <v>20</v>
      </c>
    </row>
    <row r="30" spans="2:27" ht="26.25" customHeight="1" thickBot="1" x14ac:dyDescent="0.3">
      <c r="B30" s="272" t="s">
        <v>70</v>
      </c>
      <c r="C30" s="273"/>
      <c r="D30" s="273"/>
      <c r="E30" s="84" t="s">
        <v>69</v>
      </c>
      <c r="F30" s="84"/>
      <c r="G30" s="84"/>
      <c r="H30" s="85"/>
      <c r="I30" s="85"/>
      <c r="J30" s="85"/>
      <c r="K30" s="85"/>
      <c r="L30" s="85"/>
      <c r="M30" s="85"/>
      <c r="N30" s="85"/>
      <c r="O30" s="85"/>
      <c r="P30" s="86"/>
      <c r="Q30" s="86"/>
      <c r="R30" s="87" t="s">
        <v>587</v>
      </c>
      <c r="S30" s="87" t="s">
        <v>1056</v>
      </c>
      <c r="T30" s="87">
        <f>+IF(ISERR(S30/R30*100),"N/A",ROUND(S30/R30*100,2))</f>
        <v>66.67</v>
      </c>
      <c r="U30" s="87" t="s">
        <v>1355</v>
      </c>
      <c r="V30" s="87">
        <f>+IF(ISERR(U30/S30*100),"N/A",ROUND(U30/S30*100,2))</f>
        <v>37.5</v>
      </c>
      <c r="W30" s="88">
        <f>+IF(ISERR(U30/R30*100),"N/A",ROUND(U30/R30*100,2))</f>
        <v>25</v>
      </c>
    </row>
    <row r="31" spans="2:27" ht="22.5" customHeight="1" thickTop="1" thickBot="1" x14ac:dyDescent="0.3">
      <c r="B31" s="53" t="s">
        <v>65</v>
      </c>
      <c r="C31" s="54"/>
      <c r="D31" s="54"/>
      <c r="E31" s="54"/>
      <c r="F31" s="54"/>
      <c r="G31" s="54"/>
      <c r="H31" s="55"/>
      <c r="I31" s="55"/>
      <c r="J31" s="55"/>
      <c r="K31" s="55"/>
      <c r="L31" s="55"/>
      <c r="M31" s="55"/>
      <c r="N31" s="55"/>
      <c r="O31" s="55"/>
      <c r="P31" s="55"/>
      <c r="Q31" s="55"/>
      <c r="R31" s="55"/>
      <c r="S31" s="55"/>
      <c r="T31" s="55"/>
      <c r="U31" s="55"/>
      <c r="V31" s="55"/>
      <c r="W31" s="56"/>
    </row>
    <row r="32" spans="2:27" ht="37.5" customHeight="1" thickTop="1" x14ac:dyDescent="0.25">
      <c r="B32" s="259" t="s">
        <v>2298</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25.7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2299</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00.5"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2300</v>
      </c>
      <c r="C36" s="202"/>
      <c r="D36" s="202"/>
      <c r="E36" s="202"/>
      <c r="F36" s="202"/>
      <c r="G36" s="202"/>
      <c r="H36" s="202"/>
      <c r="I36" s="202"/>
      <c r="J36" s="202"/>
      <c r="K36" s="202"/>
      <c r="L36" s="202"/>
      <c r="M36" s="202"/>
      <c r="N36" s="202"/>
      <c r="O36" s="202"/>
      <c r="P36" s="202"/>
      <c r="Q36" s="202"/>
      <c r="R36" s="202"/>
      <c r="S36" s="202"/>
      <c r="T36" s="202"/>
      <c r="U36" s="202"/>
      <c r="V36" s="202"/>
      <c r="W36" s="260"/>
    </row>
    <row r="37" spans="2:23" ht="143.25" customHeight="1" thickBot="1" x14ac:dyDescent="0.3">
      <c r="B37" s="263"/>
      <c r="C37" s="264"/>
      <c r="D37" s="264"/>
      <c r="E37" s="264"/>
      <c r="F37" s="264"/>
      <c r="G37" s="264"/>
      <c r="H37" s="264"/>
      <c r="I37" s="264"/>
      <c r="J37" s="264"/>
      <c r="K37" s="264"/>
      <c r="L37" s="264"/>
      <c r="M37" s="264"/>
      <c r="N37" s="264"/>
      <c r="O37" s="264"/>
      <c r="P37" s="264"/>
      <c r="Q37" s="264"/>
      <c r="R37" s="264"/>
      <c r="S37" s="264"/>
      <c r="T37" s="264"/>
      <c r="U37" s="264"/>
      <c r="V37" s="264"/>
      <c r="W37" s="26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1572</v>
      </c>
      <c r="M4" s="159" t="s">
        <v>1571</v>
      </c>
      <c r="N4" s="159"/>
      <c r="O4" s="159"/>
      <c r="P4" s="159"/>
      <c r="Q4" s="160"/>
      <c r="R4" s="59"/>
      <c r="S4" s="161" t="s">
        <v>2189</v>
      </c>
      <c r="T4" s="162"/>
      <c r="U4" s="162"/>
      <c r="V4" s="163" t="s">
        <v>1563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1565</v>
      </c>
      <c r="D6" s="167" t="s">
        <v>1570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1569</v>
      </c>
      <c r="K8" s="65" t="s">
        <v>1568</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2.75" customHeight="1" thickTop="1" thickBot="1" x14ac:dyDescent="0.3">
      <c r="B10" s="66" t="s">
        <v>123</v>
      </c>
      <c r="C10" s="163" t="s">
        <v>1567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1566</v>
      </c>
      <c r="C21" s="190"/>
      <c r="D21" s="190"/>
      <c r="E21" s="190"/>
      <c r="F21" s="190"/>
      <c r="G21" s="190"/>
      <c r="H21" s="190"/>
      <c r="I21" s="190"/>
      <c r="J21" s="190"/>
      <c r="K21" s="190"/>
      <c r="L21" s="190"/>
      <c r="M21" s="191" t="s">
        <v>1565</v>
      </c>
      <c r="N21" s="191"/>
      <c r="O21" s="191" t="s">
        <v>76</v>
      </c>
      <c r="P21" s="191"/>
      <c r="Q21" s="191" t="s">
        <v>73</v>
      </c>
      <c r="R21" s="191"/>
      <c r="S21" s="73" t="s">
        <v>84</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1564</v>
      </c>
      <c r="F25" s="79"/>
      <c r="G25" s="79"/>
      <c r="H25" s="80"/>
      <c r="I25" s="80"/>
      <c r="J25" s="80"/>
      <c r="K25" s="80"/>
      <c r="L25" s="80"/>
      <c r="M25" s="80"/>
      <c r="N25" s="80"/>
      <c r="O25" s="80"/>
      <c r="P25" s="81"/>
      <c r="Q25" s="81"/>
      <c r="R25" s="82" t="s">
        <v>1563</v>
      </c>
      <c r="S25" s="82" t="s">
        <v>71</v>
      </c>
      <c r="T25" s="81"/>
      <c r="U25" s="82" t="s">
        <v>1561</v>
      </c>
      <c r="V25" s="81"/>
      <c r="W25" s="83">
        <f>+IF(ISERR(U25/R25*100),"N/A",ROUND(U25/R25*100,2))</f>
        <v>50</v>
      </c>
    </row>
    <row r="26" spans="2:27" ht="26.25" customHeight="1" thickBot="1" x14ac:dyDescent="0.3">
      <c r="B26" s="272" t="s">
        <v>70</v>
      </c>
      <c r="C26" s="273"/>
      <c r="D26" s="273"/>
      <c r="E26" s="84" t="s">
        <v>1564</v>
      </c>
      <c r="F26" s="84"/>
      <c r="G26" s="84"/>
      <c r="H26" s="85"/>
      <c r="I26" s="85"/>
      <c r="J26" s="85"/>
      <c r="K26" s="85"/>
      <c r="L26" s="85"/>
      <c r="M26" s="85"/>
      <c r="N26" s="85"/>
      <c r="O26" s="85"/>
      <c r="P26" s="86"/>
      <c r="Q26" s="86"/>
      <c r="R26" s="87" t="s">
        <v>1563</v>
      </c>
      <c r="S26" s="87" t="s">
        <v>1562</v>
      </c>
      <c r="T26" s="87">
        <f>+IF(ISERR(S26/R26*100),"N/A",ROUND(S26/R26*100,2))</f>
        <v>70</v>
      </c>
      <c r="U26" s="87" t="s">
        <v>1561</v>
      </c>
      <c r="V26" s="87">
        <f>+IF(ISERR(U26/S26*100),"N/A",ROUND(U26/S26*100,2))</f>
        <v>71.430000000000007</v>
      </c>
      <c r="W26" s="88">
        <f>+IF(ISERR(U26/R26*100),"N/A",ROUND(U26/R26*100,2))</f>
        <v>50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2295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69.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2296</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2297</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166</v>
      </c>
      <c r="D4" s="156" t="s">
        <v>32</v>
      </c>
      <c r="E4" s="156"/>
      <c r="F4" s="156"/>
      <c r="G4" s="156"/>
      <c r="H4" s="157"/>
      <c r="J4" s="158" t="s">
        <v>136</v>
      </c>
      <c r="K4" s="156"/>
      <c r="L4" s="58" t="s">
        <v>204</v>
      </c>
      <c r="M4" s="159" t="s">
        <v>203</v>
      </c>
      <c r="N4" s="159"/>
      <c r="O4" s="159"/>
      <c r="P4" s="159"/>
      <c r="Q4" s="160"/>
      <c r="R4" s="59"/>
      <c r="S4" s="161" t="s">
        <v>2189</v>
      </c>
      <c r="T4" s="162"/>
      <c r="U4" s="162"/>
      <c r="V4" s="163" t="s">
        <v>196</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198</v>
      </c>
      <c r="D6" s="167" t="s">
        <v>202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160</v>
      </c>
      <c r="K8" s="65" t="s">
        <v>160</v>
      </c>
      <c r="L8" s="65" t="s">
        <v>160</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66.75" customHeight="1" thickTop="1" thickBot="1" x14ac:dyDescent="0.3">
      <c r="B10" s="66" t="s">
        <v>123</v>
      </c>
      <c r="C10" s="163" t="s">
        <v>201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200</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thickBot="1" x14ac:dyDescent="0.3">
      <c r="B21" s="189" t="s">
        <v>199</v>
      </c>
      <c r="C21" s="190"/>
      <c r="D21" s="190"/>
      <c r="E21" s="190"/>
      <c r="F21" s="190"/>
      <c r="G21" s="190"/>
      <c r="H21" s="190"/>
      <c r="I21" s="190"/>
      <c r="J21" s="190"/>
      <c r="K21" s="190"/>
      <c r="L21" s="190"/>
      <c r="M21" s="191" t="s">
        <v>198</v>
      </c>
      <c r="N21" s="191"/>
      <c r="O21" s="191" t="s">
        <v>76</v>
      </c>
      <c r="P21" s="191"/>
      <c r="Q21" s="191" t="s">
        <v>73</v>
      </c>
      <c r="R21" s="191"/>
      <c r="S21" s="73" t="s">
        <v>84</v>
      </c>
      <c r="T21" s="73" t="s">
        <v>152</v>
      </c>
      <c r="U21" s="73" t="s">
        <v>152</v>
      </c>
      <c r="V21" s="73" t="str">
        <f>+IF(ISERR(U21/T21*100),"N/A",ROUND(U21/T21*100,2))</f>
        <v>N/A</v>
      </c>
      <c r="W21" s="92"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195"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180"/>
    </row>
    <row r="24" spans="2:27" ht="30.75" customHeight="1" thickBot="1" x14ac:dyDescent="0.3">
      <c r="B24" s="198"/>
      <c r="C24" s="199"/>
      <c r="D24" s="199"/>
      <c r="E24" s="199"/>
      <c r="F24" s="199"/>
      <c r="G24" s="199"/>
      <c r="H24" s="199"/>
      <c r="I24" s="199"/>
      <c r="J24" s="199"/>
      <c r="K24" s="199"/>
      <c r="L24" s="199"/>
      <c r="M24" s="199"/>
      <c r="N24" s="199"/>
      <c r="O24" s="199"/>
      <c r="P24" s="199"/>
      <c r="Q24" s="200"/>
      <c r="R24" s="93" t="s">
        <v>75</v>
      </c>
      <c r="S24" s="93" t="s">
        <v>75</v>
      </c>
      <c r="T24" s="93" t="s">
        <v>76</v>
      </c>
      <c r="U24" s="93" t="s">
        <v>75</v>
      </c>
      <c r="V24" s="93" t="s">
        <v>74</v>
      </c>
      <c r="W24" s="94" t="s">
        <v>73</v>
      </c>
      <c r="Y24" s="64"/>
    </row>
    <row r="25" spans="2:27" ht="23.25" customHeight="1" thickBot="1" x14ac:dyDescent="0.3">
      <c r="B25" s="210" t="s">
        <v>72</v>
      </c>
      <c r="C25" s="211"/>
      <c r="D25" s="211"/>
      <c r="E25" s="79" t="s">
        <v>197</v>
      </c>
      <c r="F25" s="79"/>
      <c r="G25" s="79"/>
      <c r="H25" s="80"/>
      <c r="I25" s="80"/>
      <c r="J25" s="80"/>
      <c r="K25" s="80"/>
      <c r="L25" s="80"/>
      <c r="M25" s="80"/>
      <c r="N25" s="80"/>
      <c r="O25" s="80"/>
      <c r="P25" s="81"/>
      <c r="Q25" s="81"/>
      <c r="R25" s="82" t="s">
        <v>196</v>
      </c>
      <c r="S25" s="82" t="s">
        <v>71</v>
      </c>
      <c r="T25" s="81"/>
      <c r="U25" s="82" t="s">
        <v>195</v>
      </c>
      <c r="V25" s="81"/>
      <c r="W25" s="95">
        <f>+IF(ISERR(U25/R25*100),"N/A",ROUND(U25/R25*100,2))</f>
        <v>100</v>
      </c>
    </row>
    <row r="26" spans="2:27" ht="26.25" customHeight="1" thickBot="1" x14ac:dyDescent="0.3">
      <c r="B26" s="212" t="s">
        <v>70</v>
      </c>
      <c r="C26" s="213"/>
      <c r="D26" s="213"/>
      <c r="E26" s="96" t="s">
        <v>197</v>
      </c>
      <c r="F26" s="96"/>
      <c r="G26" s="96"/>
      <c r="H26" s="97"/>
      <c r="I26" s="97"/>
      <c r="J26" s="97"/>
      <c r="K26" s="97"/>
      <c r="L26" s="97"/>
      <c r="M26" s="97"/>
      <c r="N26" s="97"/>
      <c r="O26" s="97"/>
      <c r="P26" s="98"/>
      <c r="Q26" s="98"/>
      <c r="R26" s="99" t="s">
        <v>196</v>
      </c>
      <c r="S26" s="99" t="s">
        <v>195</v>
      </c>
      <c r="T26" s="99">
        <f>+IF(ISERR(S26/R26*100),"N/A",ROUND(S26/R26*100,2))</f>
        <v>100</v>
      </c>
      <c r="U26" s="99" t="s">
        <v>195</v>
      </c>
      <c r="V26" s="99">
        <f>+IF(ISERR(U26/S26*100),"N/A",ROUND(U26/S26*100,2))</f>
        <v>100</v>
      </c>
      <c r="W26" s="100">
        <f>+IF(ISERR(U26/R26*100),"N/A",ROUND(U26/R26*100,2))</f>
        <v>100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01" t="s">
        <v>2471</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4.25" customHeight="1" thickBot="1" x14ac:dyDescent="0.3">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5">
      <c r="B30" s="201" t="s">
        <v>2472</v>
      </c>
      <c r="C30" s="202"/>
      <c r="D30" s="202"/>
      <c r="E30" s="202"/>
      <c r="F30" s="202"/>
      <c r="G30" s="202"/>
      <c r="H30" s="202"/>
      <c r="I30" s="202"/>
      <c r="J30" s="202"/>
      <c r="K30" s="202"/>
      <c r="L30" s="202"/>
      <c r="M30" s="202"/>
      <c r="N30" s="202"/>
      <c r="O30" s="202"/>
      <c r="P30" s="202"/>
      <c r="Q30" s="202"/>
      <c r="R30" s="202"/>
      <c r="S30" s="202"/>
      <c r="T30" s="202"/>
      <c r="U30" s="202"/>
      <c r="V30" s="202"/>
      <c r="W30" s="203"/>
    </row>
    <row r="31" spans="2:27" ht="25.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2473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0.25" customHeight="1" thickBot="1" x14ac:dyDescent="0.3">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1593</v>
      </c>
      <c r="M4" s="159" t="s">
        <v>1592</v>
      </c>
      <c r="N4" s="159"/>
      <c r="O4" s="159"/>
      <c r="P4" s="159"/>
      <c r="Q4" s="160"/>
      <c r="R4" s="59"/>
      <c r="S4" s="161" t="s">
        <v>2189</v>
      </c>
      <c r="T4" s="162"/>
      <c r="U4" s="162"/>
      <c r="V4" s="163" t="s">
        <v>1591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1583</v>
      </c>
      <c r="D6" s="167" t="s">
        <v>1590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1580</v>
      </c>
      <c r="D7" s="165" t="s">
        <v>1589</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1588</v>
      </c>
      <c r="K8" s="65" t="s">
        <v>1588</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354" customHeight="1" thickTop="1" thickBot="1" x14ac:dyDescent="0.3">
      <c r="B10" s="66" t="s">
        <v>123</v>
      </c>
      <c r="C10" s="163" t="s">
        <v>1587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1586</v>
      </c>
      <c r="C21" s="190"/>
      <c r="D21" s="190"/>
      <c r="E21" s="190"/>
      <c r="F21" s="190"/>
      <c r="G21" s="190"/>
      <c r="H21" s="190"/>
      <c r="I21" s="190"/>
      <c r="J21" s="190"/>
      <c r="K21" s="190"/>
      <c r="L21" s="190"/>
      <c r="M21" s="191" t="s">
        <v>1583</v>
      </c>
      <c r="N21" s="191"/>
      <c r="O21" s="191" t="s">
        <v>76</v>
      </c>
      <c r="P21" s="191"/>
      <c r="Q21" s="191" t="s">
        <v>73</v>
      </c>
      <c r="R21" s="191"/>
      <c r="S21" s="73" t="s">
        <v>84</v>
      </c>
      <c r="T21" s="73" t="s">
        <v>152</v>
      </c>
      <c r="U21" s="73" t="s">
        <v>152</v>
      </c>
      <c r="V21" s="73" t="str">
        <f>+IF(ISERR(U21/T21*100),"N/A",ROUND(U21/T21*100,2))</f>
        <v>N/A</v>
      </c>
      <c r="W21" s="74" t="str">
        <f>+IF(ISERR(U21/S21*100),"N/A",ROUND(U21/S21*100,2))</f>
        <v>N/A</v>
      </c>
    </row>
    <row r="22" spans="2:27" ht="56.25" customHeight="1" x14ac:dyDescent="0.25">
      <c r="B22" s="279" t="s">
        <v>1585</v>
      </c>
      <c r="C22" s="190"/>
      <c r="D22" s="190"/>
      <c r="E22" s="190"/>
      <c r="F22" s="190"/>
      <c r="G22" s="190"/>
      <c r="H22" s="190"/>
      <c r="I22" s="190"/>
      <c r="J22" s="190"/>
      <c r="K22" s="190"/>
      <c r="L22" s="190"/>
      <c r="M22" s="191" t="s">
        <v>1583</v>
      </c>
      <c r="N22" s="191"/>
      <c r="O22" s="191" t="s">
        <v>76</v>
      </c>
      <c r="P22" s="191"/>
      <c r="Q22" s="191" t="s">
        <v>73</v>
      </c>
      <c r="R22" s="191"/>
      <c r="S22" s="73" t="s">
        <v>84</v>
      </c>
      <c r="T22" s="73" t="s">
        <v>152</v>
      </c>
      <c r="U22" s="73" t="s">
        <v>152</v>
      </c>
      <c r="V22" s="73" t="str">
        <f>+IF(ISERR(U22/T22*100),"N/A",ROUND(U22/T22*100,2))</f>
        <v>N/A</v>
      </c>
      <c r="W22" s="74" t="str">
        <f>+IF(ISERR(U22/S22*100),"N/A",ROUND(U22/S22*100,2))</f>
        <v>N/A</v>
      </c>
    </row>
    <row r="23" spans="2:27" ht="56.25" customHeight="1" x14ac:dyDescent="0.25">
      <c r="B23" s="279" t="s">
        <v>1584</v>
      </c>
      <c r="C23" s="190"/>
      <c r="D23" s="190"/>
      <c r="E23" s="190"/>
      <c r="F23" s="190"/>
      <c r="G23" s="190"/>
      <c r="H23" s="190"/>
      <c r="I23" s="190"/>
      <c r="J23" s="190"/>
      <c r="K23" s="190"/>
      <c r="L23" s="190"/>
      <c r="M23" s="191" t="s">
        <v>1583</v>
      </c>
      <c r="N23" s="191"/>
      <c r="O23" s="191" t="s">
        <v>76</v>
      </c>
      <c r="P23" s="191"/>
      <c r="Q23" s="191" t="s">
        <v>73</v>
      </c>
      <c r="R23" s="191"/>
      <c r="S23" s="73" t="s">
        <v>353</v>
      </c>
      <c r="T23" s="73" t="s">
        <v>152</v>
      </c>
      <c r="U23" s="73" t="s">
        <v>152</v>
      </c>
      <c r="V23" s="73" t="str">
        <f>+IF(ISERR(U23/T23*100),"N/A",ROUND(U23/T23*100,2))</f>
        <v>N/A</v>
      </c>
      <c r="W23" s="74" t="str">
        <f>+IF(ISERR(U23/S23*100),"N/A",ROUND(U23/S23*100,2))</f>
        <v>N/A</v>
      </c>
    </row>
    <row r="24" spans="2:27" ht="56.25" customHeight="1" x14ac:dyDescent="0.25">
      <c r="B24" s="279" t="s">
        <v>1582</v>
      </c>
      <c r="C24" s="190"/>
      <c r="D24" s="190"/>
      <c r="E24" s="190"/>
      <c r="F24" s="190"/>
      <c r="G24" s="190"/>
      <c r="H24" s="190"/>
      <c r="I24" s="190"/>
      <c r="J24" s="190"/>
      <c r="K24" s="190"/>
      <c r="L24" s="190"/>
      <c r="M24" s="191" t="s">
        <v>1580</v>
      </c>
      <c r="N24" s="191"/>
      <c r="O24" s="191" t="s">
        <v>76</v>
      </c>
      <c r="P24" s="191"/>
      <c r="Q24" s="191" t="s">
        <v>73</v>
      </c>
      <c r="R24" s="191"/>
      <c r="S24" s="73" t="s">
        <v>488</v>
      </c>
      <c r="T24" s="73" t="s">
        <v>152</v>
      </c>
      <c r="U24" s="73" t="s">
        <v>152</v>
      </c>
      <c r="V24" s="73" t="str">
        <f>+IF(ISERR(U24/T24*100),"N/A",ROUND(U24/T24*100,2))</f>
        <v>N/A</v>
      </c>
      <c r="W24" s="74" t="str">
        <f>+IF(ISERR(U24/S24*100),"N/A",ROUND(U24/S24*100,2))</f>
        <v>N/A</v>
      </c>
    </row>
    <row r="25" spans="2:27" ht="56.25" customHeight="1" thickBot="1" x14ac:dyDescent="0.3">
      <c r="B25" s="279" t="s">
        <v>1581</v>
      </c>
      <c r="C25" s="190"/>
      <c r="D25" s="190"/>
      <c r="E25" s="190"/>
      <c r="F25" s="190"/>
      <c r="G25" s="190"/>
      <c r="H25" s="190"/>
      <c r="I25" s="190"/>
      <c r="J25" s="190"/>
      <c r="K25" s="190"/>
      <c r="L25" s="190"/>
      <c r="M25" s="191" t="s">
        <v>1580</v>
      </c>
      <c r="N25" s="191"/>
      <c r="O25" s="191" t="s">
        <v>76</v>
      </c>
      <c r="P25" s="191"/>
      <c r="Q25" s="191" t="s">
        <v>73</v>
      </c>
      <c r="R25" s="191"/>
      <c r="S25" s="73" t="s">
        <v>930</v>
      </c>
      <c r="T25" s="73" t="s">
        <v>152</v>
      </c>
      <c r="U25" s="73" t="s">
        <v>152</v>
      </c>
      <c r="V25" s="73" t="str">
        <f>+IF(ISERR(U25/T25*100),"N/A",ROUND(U25/T25*100,2))</f>
        <v>N/A</v>
      </c>
      <c r="W25" s="74" t="str">
        <f>+IF(ISERR(U25/S25*100),"N/A",ROUND(U25/S25*100,2))</f>
        <v>N/A</v>
      </c>
    </row>
    <row r="26" spans="2:27" ht="21.75" customHeight="1" thickTop="1" thickBot="1" x14ac:dyDescent="0.3">
      <c r="B26" s="53" t="s">
        <v>81</v>
      </c>
      <c r="C26" s="54"/>
      <c r="D26" s="54"/>
      <c r="E26" s="54"/>
      <c r="F26" s="54"/>
      <c r="G26" s="54"/>
      <c r="H26" s="55"/>
      <c r="I26" s="55"/>
      <c r="J26" s="55"/>
      <c r="K26" s="55"/>
      <c r="L26" s="55"/>
      <c r="M26" s="55"/>
      <c r="N26" s="55"/>
      <c r="O26" s="55"/>
      <c r="P26" s="55"/>
      <c r="Q26" s="55"/>
      <c r="R26" s="55"/>
      <c r="S26" s="55"/>
      <c r="T26" s="55"/>
      <c r="U26" s="55"/>
      <c r="V26" s="55"/>
      <c r="W26" s="56"/>
      <c r="X26" s="64"/>
    </row>
    <row r="27" spans="2:27" ht="29.25" customHeight="1" thickTop="1" thickBot="1" x14ac:dyDescent="0.3">
      <c r="B27" s="266" t="s">
        <v>2487</v>
      </c>
      <c r="C27" s="196"/>
      <c r="D27" s="196"/>
      <c r="E27" s="196"/>
      <c r="F27" s="196"/>
      <c r="G27" s="196"/>
      <c r="H27" s="196"/>
      <c r="I27" s="196"/>
      <c r="J27" s="196"/>
      <c r="K27" s="196"/>
      <c r="L27" s="196"/>
      <c r="M27" s="196"/>
      <c r="N27" s="196"/>
      <c r="O27" s="196"/>
      <c r="P27" s="196"/>
      <c r="Q27" s="197"/>
      <c r="R27" s="75" t="s">
        <v>80</v>
      </c>
      <c r="S27" s="179" t="s">
        <v>79</v>
      </c>
      <c r="T27" s="179"/>
      <c r="U27" s="76" t="s">
        <v>78</v>
      </c>
      <c r="V27" s="178" t="s">
        <v>77</v>
      </c>
      <c r="W27" s="270"/>
    </row>
    <row r="28" spans="2:27" ht="30.75" customHeight="1" thickBot="1" x14ac:dyDescent="0.3">
      <c r="B28" s="267"/>
      <c r="C28" s="268"/>
      <c r="D28" s="268"/>
      <c r="E28" s="268"/>
      <c r="F28" s="268"/>
      <c r="G28" s="268"/>
      <c r="H28" s="268"/>
      <c r="I28" s="268"/>
      <c r="J28" s="268"/>
      <c r="K28" s="268"/>
      <c r="L28" s="268"/>
      <c r="M28" s="268"/>
      <c r="N28" s="268"/>
      <c r="O28" s="268"/>
      <c r="P28" s="268"/>
      <c r="Q28" s="269"/>
      <c r="R28" s="77" t="s">
        <v>75</v>
      </c>
      <c r="S28" s="77" t="s">
        <v>75</v>
      </c>
      <c r="T28" s="77" t="s">
        <v>76</v>
      </c>
      <c r="U28" s="77" t="s">
        <v>75</v>
      </c>
      <c r="V28" s="77" t="s">
        <v>74</v>
      </c>
      <c r="W28" s="78" t="s">
        <v>73</v>
      </c>
      <c r="Y28" s="64"/>
    </row>
    <row r="29" spans="2:27" ht="23.25" customHeight="1" thickBot="1" x14ac:dyDescent="0.3">
      <c r="B29" s="271" t="s">
        <v>72</v>
      </c>
      <c r="C29" s="211"/>
      <c r="D29" s="211"/>
      <c r="E29" s="79" t="s">
        <v>1579</v>
      </c>
      <c r="F29" s="79"/>
      <c r="G29" s="79"/>
      <c r="H29" s="80"/>
      <c r="I29" s="80"/>
      <c r="J29" s="80"/>
      <c r="K29" s="80"/>
      <c r="L29" s="80"/>
      <c r="M29" s="80"/>
      <c r="N29" s="80"/>
      <c r="O29" s="80"/>
      <c r="P29" s="81"/>
      <c r="Q29" s="81"/>
      <c r="R29" s="82" t="s">
        <v>1578</v>
      </c>
      <c r="S29" s="82" t="s">
        <v>71</v>
      </c>
      <c r="T29" s="81"/>
      <c r="U29" s="82" t="s">
        <v>1576</v>
      </c>
      <c r="V29" s="81"/>
      <c r="W29" s="83">
        <f>+IF(ISERR(U29/R29*100),"N/A",ROUND(U29/R29*100,2))</f>
        <v>13.98</v>
      </c>
    </row>
    <row r="30" spans="2:27" ht="26.25" customHeight="1" x14ac:dyDescent="0.25">
      <c r="B30" s="272" t="s">
        <v>70</v>
      </c>
      <c r="C30" s="273"/>
      <c r="D30" s="273"/>
      <c r="E30" s="84" t="s">
        <v>1579</v>
      </c>
      <c r="F30" s="84"/>
      <c r="G30" s="84"/>
      <c r="H30" s="85"/>
      <c r="I30" s="85"/>
      <c r="J30" s="85"/>
      <c r="K30" s="85"/>
      <c r="L30" s="85"/>
      <c r="M30" s="85"/>
      <c r="N30" s="85"/>
      <c r="O30" s="85"/>
      <c r="P30" s="86"/>
      <c r="Q30" s="86"/>
      <c r="R30" s="87" t="s">
        <v>1578</v>
      </c>
      <c r="S30" s="87" t="s">
        <v>1577</v>
      </c>
      <c r="T30" s="87">
        <f>+IF(ISERR(S30/R30*100),"N/A",ROUND(S30/R30*100,2))</f>
        <v>78.94</v>
      </c>
      <c r="U30" s="87" t="s">
        <v>1576</v>
      </c>
      <c r="V30" s="87">
        <f>+IF(ISERR(U30/S30*100),"N/A",ROUND(U30/S30*100,2))</f>
        <v>17.71</v>
      </c>
      <c r="W30" s="88">
        <f>+IF(ISERR(U30/R30*100),"N/A",ROUND(U30/R30*100,2))</f>
        <v>13.98</v>
      </c>
    </row>
    <row r="31" spans="2:27" ht="23.25" customHeight="1" thickBot="1" x14ac:dyDescent="0.3">
      <c r="B31" s="271" t="s">
        <v>72</v>
      </c>
      <c r="C31" s="211"/>
      <c r="D31" s="211"/>
      <c r="E31" s="79" t="s">
        <v>1575</v>
      </c>
      <c r="F31" s="79"/>
      <c r="G31" s="79"/>
      <c r="H31" s="80"/>
      <c r="I31" s="80"/>
      <c r="J31" s="80"/>
      <c r="K31" s="80"/>
      <c r="L31" s="80"/>
      <c r="M31" s="80"/>
      <c r="N31" s="80"/>
      <c r="O31" s="80"/>
      <c r="P31" s="81"/>
      <c r="Q31" s="81"/>
      <c r="R31" s="82" t="s">
        <v>1574</v>
      </c>
      <c r="S31" s="82" t="s">
        <v>71</v>
      </c>
      <c r="T31" s="81"/>
      <c r="U31" s="82" t="s">
        <v>1573</v>
      </c>
      <c r="V31" s="81"/>
      <c r="W31" s="83">
        <f>+IF(ISERR(U31/R31*100),"N/A",ROUND(U31/R31*100,2))</f>
        <v>41.27</v>
      </c>
    </row>
    <row r="32" spans="2:27" ht="26.25" customHeight="1" thickBot="1" x14ac:dyDescent="0.3">
      <c r="B32" s="272" t="s">
        <v>70</v>
      </c>
      <c r="C32" s="273"/>
      <c r="D32" s="273"/>
      <c r="E32" s="84" t="s">
        <v>1575</v>
      </c>
      <c r="F32" s="84"/>
      <c r="G32" s="84"/>
      <c r="H32" s="85"/>
      <c r="I32" s="85"/>
      <c r="J32" s="85"/>
      <c r="K32" s="85"/>
      <c r="L32" s="85"/>
      <c r="M32" s="85"/>
      <c r="N32" s="85"/>
      <c r="O32" s="85"/>
      <c r="P32" s="86"/>
      <c r="Q32" s="86"/>
      <c r="R32" s="87" t="s">
        <v>1574</v>
      </c>
      <c r="S32" s="87" t="s">
        <v>1574</v>
      </c>
      <c r="T32" s="87">
        <f>+IF(ISERR(S32/R32*100),"N/A",ROUND(S32/R32*100,2))</f>
        <v>100</v>
      </c>
      <c r="U32" s="87" t="s">
        <v>1573</v>
      </c>
      <c r="V32" s="87">
        <f>+IF(ISERR(U32/S32*100),"N/A",ROUND(U32/S32*100,2))</f>
        <v>41.27</v>
      </c>
      <c r="W32" s="88">
        <f>+IF(ISERR(U32/R32*100),"N/A",ROUND(U32/R32*100,2))</f>
        <v>41.27</v>
      </c>
    </row>
    <row r="33" spans="2:23" ht="22.5" customHeight="1" thickTop="1" thickBot="1" x14ac:dyDescent="0.3">
      <c r="B33" s="53" t="s">
        <v>65</v>
      </c>
      <c r="C33" s="54"/>
      <c r="D33" s="54"/>
      <c r="E33" s="54"/>
      <c r="F33" s="54"/>
      <c r="G33" s="54"/>
      <c r="H33" s="55"/>
      <c r="I33" s="55"/>
      <c r="J33" s="55"/>
      <c r="K33" s="55"/>
      <c r="L33" s="55"/>
      <c r="M33" s="55"/>
      <c r="N33" s="55"/>
      <c r="O33" s="55"/>
      <c r="P33" s="55"/>
      <c r="Q33" s="55"/>
      <c r="R33" s="55"/>
      <c r="S33" s="55"/>
      <c r="T33" s="55"/>
      <c r="U33" s="55"/>
      <c r="V33" s="55"/>
      <c r="W33" s="56"/>
    </row>
    <row r="34" spans="2:23" ht="37.5" customHeight="1" thickTop="1" x14ac:dyDescent="0.25">
      <c r="B34" s="259" t="s">
        <v>2292</v>
      </c>
      <c r="C34" s="202"/>
      <c r="D34" s="202"/>
      <c r="E34" s="202"/>
      <c r="F34" s="202"/>
      <c r="G34" s="202"/>
      <c r="H34" s="202"/>
      <c r="I34" s="202"/>
      <c r="J34" s="202"/>
      <c r="K34" s="202"/>
      <c r="L34" s="202"/>
      <c r="M34" s="202"/>
      <c r="N34" s="202"/>
      <c r="O34" s="202"/>
      <c r="P34" s="202"/>
      <c r="Q34" s="202"/>
      <c r="R34" s="202"/>
      <c r="S34" s="202"/>
      <c r="T34" s="202"/>
      <c r="U34" s="202"/>
      <c r="V34" s="202"/>
      <c r="W34" s="260"/>
    </row>
    <row r="35" spans="2:23" ht="210"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2293</v>
      </c>
      <c r="C36" s="202"/>
      <c r="D36" s="202"/>
      <c r="E36" s="202"/>
      <c r="F36" s="202"/>
      <c r="G36" s="202"/>
      <c r="H36" s="202"/>
      <c r="I36" s="202"/>
      <c r="J36" s="202"/>
      <c r="K36" s="202"/>
      <c r="L36" s="202"/>
      <c r="M36" s="202"/>
      <c r="N36" s="202"/>
      <c r="O36" s="202"/>
      <c r="P36" s="202"/>
      <c r="Q36" s="202"/>
      <c r="R36" s="202"/>
      <c r="S36" s="202"/>
      <c r="T36" s="202"/>
      <c r="U36" s="202"/>
      <c r="V36" s="202"/>
      <c r="W36" s="260"/>
    </row>
    <row r="37" spans="2:23" ht="99.75" customHeight="1" thickBot="1" x14ac:dyDescent="0.3">
      <c r="B37" s="261"/>
      <c r="C37" s="205"/>
      <c r="D37" s="205"/>
      <c r="E37" s="205"/>
      <c r="F37" s="205"/>
      <c r="G37" s="205"/>
      <c r="H37" s="205"/>
      <c r="I37" s="205"/>
      <c r="J37" s="205"/>
      <c r="K37" s="205"/>
      <c r="L37" s="205"/>
      <c r="M37" s="205"/>
      <c r="N37" s="205"/>
      <c r="O37" s="205"/>
      <c r="P37" s="205"/>
      <c r="Q37" s="205"/>
      <c r="R37" s="205"/>
      <c r="S37" s="205"/>
      <c r="T37" s="205"/>
      <c r="U37" s="205"/>
      <c r="V37" s="205"/>
      <c r="W37" s="262"/>
    </row>
    <row r="38" spans="2:23" ht="37.5" customHeight="1" thickTop="1" x14ac:dyDescent="0.25">
      <c r="B38" s="259" t="s">
        <v>2294</v>
      </c>
      <c r="C38" s="202"/>
      <c r="D38" s="202"/>
      <c r="E38" s="202"/>
      <c r="F38" s="202"/>
      <c r="G38" s="202"/>
      <c r="H38" s="202"/>
      <c r="I38" s="202"/>
      <c r="J38" s="202"/>
      <c r="K38" s="202"/>
      <c r="L38" s="202"/>
      <c r="M38" s="202"/>
      <c r="N38" s="202"/>
      <c r="O38" s="202"/>
      <c r="P38" s="202"/>
      <c r="Q38" s="202"/>
      <c r="R38" s="202"/>
      <c r="S38" s="202"/>
      <c r="T38" s="202"/>
      <c r="U38" s="202"/>
      <c r="V38" s="202"/>
      <c r="W38" s="260"/>
    </row>
    <row r="39" spans="2:23" ht="84.75" customHeight="1" thickBot="1" x14ac:dyDescent="0.3">
      <c r="B39" s="263"/>
      <c r="C39" s="264"/>
      <c r="D39" s="264"/>
      <c r="E39" s="264"/>
      <c r="F39" s="264"/>
      <c r="G39" s="264"/>
      <c r="H39" s="264"/>
      <c r="I39" s="264"/>
      <c r="J39" s="264"/>
      <c r="K39" s="264"/>
      <c r="L39" s="264"/>
      <c r="M39" s="264"/>
      <c r="N39" s="264"/>
      <c r="O39" s="264"/>
      <c r="P39" s="264"/>
      <c r="Q39" s="264"/>
      <c r="R39" s="264"/>
      <c r="S39" s="264"/>
      <c r="T39" s="264"/>
      <c r="U39" s="264"/>
      <c r="V39" s="264"/>
      <c r="W39" s="265"/>
    </row>
  </sheetData>
  <mergeCells count="6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101.25" customHeight="1" thickTop="1" thickBot="1" x14ac:dyDescent="0.3">
      <c r="B4" s="57" t="s">
        <v>10</v>
      </c>
      <c r="C4" s="58" t="s">
        <v>1541</v>
      </c>
      <c r="D4" s="156" t="s">
        <v>49</v>
      </c>
      <c r="E4" s="156"/>
      <c r="F4" s="156"/>
      <c r="G4" s="156"/>
      <c r="H4" s="157"/>
      <c r="J4" s="158" t="s">
        <v>136</v>
      </c>
      <c r="K4" s="156"/>
      <c r="L4" s="58" t="s">
        <v>1610</v>
      </c>
      <c r="M4" s="159" t="s">
        <v>1609</v>
      </c>
      <c r="N4" s="159"/>
      <c r="O4" s="159"/>
      <c r="P4" s="159"/>
      <c r="Q4" s="160"/>
      <c r="R4" s="59"/>
      <c r="S4" s="161" t="s">
        <v>2189</v>
      </c>
      <c r="T4" s="162"/>
      <c r="U4" s="162"/>
      <c r="V4" s="163" t="s">
        <v>1608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1599</v>
      </c>
      <c r="D6" s="167" t="s">
        <v>1607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1606</v>
      </c>
      <c r="K8" s="65" t="s">
        <v>1605</v>
      </c>
      <c r="L8" s="65" t="s">
        <v>1604</v>
      </c>
      <c r="M8" s="65" t="s">
        <v>1603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8" customHeight="1" thickTop="1" thickBot="1" x14ac:dyDescent="0.3">
      <c r="B10" s="66" t="s">
        <v>123</v>
      </c>
      <c r="C10" s="163" t="s">
        <v>1602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1601</v>
      </c>
      <c r="C21" s="190"/>
      <c r="D21" s="190"/>
      <c r="E21" s="190"/>
      <c r="F21" s="190"/>
      <c r="G21" s="190"/>
      <c r="H21" s="190"/>
      <c r="I21" s="190"/>
      <c r="J21" s="190"/>
      <c r="K21" s="190"/>
      <c r="L21" s="190"/>
      <c r="M21" s="191" t="s">
        <v>1599</v>
      </c>
      <c r="N21" s="191"/>
      <c r="O21" s="191" t="s">
        <v>76</v>
      </c>
      <c r="P21" s="191"/>
      <c r="Q21" s="191" t="s">
        <v>221</v>
      </c>
      <c r="R21" s="191"/>
      <c r="S21" s="73" t="s">
        <v>292</v>
      </c>
      <c r="T21" s="73" t="s">
        <v>152</v>
      </c>
      <c r="U21" s="73" t="s">
        <v>152</v>
      </c>
      <c r="V21" s="73" t="str">
        <f>+IF(ISERR(U21/T21*100),"N/A",ROUND(U21/T21*100,2))</f>
        <v>N/A</v>
      </c>
      <c r="W21" s="74" t="str">
        <f>+IF(ISERR(U21/S21*100),"N/A",ROUND(U21/S21*100,2))</f>
        <v>N/A</v>
      </c>
    </row>
    <row r="22" spans="2:27" ht="56.25" customHeight="1" thickBot="1" x14ac:dyDescent="0.3">
      <c r="B22" s="279" t="s">
        <v>1600</v>
      </c>
      <c r="C22" s="190"/>
      <c r="D22" s="190"/>
      <c r="E22" s="190"/>
      <c r="F22" s="190"/>
      <c r="G22" s="190"/>
      <c r="H22" s="190"/>
      <c r="I22" s="190"/>
      <c r="J22" s="190"/>
      <c r="K22" s="190"/>
      <c r="L22" s="190"/>
      <c r="M22" s="191" t="s">
        <v>1599</v>
      </c>
      <c r="N22" s="191"/>
      <c r="O22" s="191" t="s">
        <v>76</v>
      </c>
      <c r="P22" s="191"/>
      <c r="Q22" s="191" t="s">
        <v>85</v>
      </c>
      <c r="R22" s="191"/>
      <c r="S22" s="73" t="s">
        <v>353</v>
      </c>
      <c r="T22" s="73" t="s">
        <v>1598</v>
      </c>
      <c r="U22" s="73" t="s">
        <v>1597</v>
      </c>
      <c r="V22" s="73">
        <f>+IF(ISERR(U22/T22*100),"N/A",ROUND(U22/T22*100,2))</f>
        <v>89.58</v>
      </c>
      <c r="W22" s="74">
        <f>+IF(ISERR(U22/S22*100),"N/A",ROUND(U22/S22*100,2))</f>
        <v>71.67</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1596</v>
      </c>
      <c r="F26" s="79"/>
      <c r="G26" s="79"/>
      <c r="H26" s="80"/>
      <c r="I26" s="80"/>
      <c r="J26" s="80"/>
      <c r="K26" s="80"/>
      <c r="L26" s="80"/>
      <c r="M26" s="80"/>
      <c r="N26" s="80"/>
      <c r="O26" s="80"/>
      <c r="P26" s="81"/>
      <c r="Q26" s="81"/>
      <c r="R26" s="82" t="s">
        <v>1595</v>
      </c>
      <c r="S26" s="82" t="s">
        <v>71</v>
      </c>
      <c r="T26" s="81"/>
      <c r="U26" s="82" t="s">
        <v>1052</v>
      </c>
      <c r="V26" s="81"/>
      <c r="W26" s="83">
        <f>+IF(ISERR(U26/R26*100),"N/A",ROUND(U26/R26*100,2))</f>
        <v>63.64</v>
      </c>
    </row>
    <row r="27" spans="2:27" ht="26.25" customHeight="1" thickBot="1" x14ac:dyDescent="0.3">
      <c r="B27" s="272" t="s">
        <v>70</v>
      </c>
      <c r="C27" s="273"/>
      <c r="D27" s="273"/>
      <c r="E27" s="84" t="s">
        <v>1596</v>
      </c>
      <c r="F27" s="84"/>
      <c r="G27" s="84"/>
      <c r="H27" s="85"/>
      <c r="I27" s="85"/>
      <c r="J27" s="85"/>
      <c r="K27" s="85"/>
      <c r="L27" s="85"/>
      <c r="M27" s="85"/>
      <c r="N27" s="85"/>
      <c r="O27" s="85"/>
      <c r="P27" s="86"/>
      <c r="Q27" s="86"/>
      <c r="R27" s="87" t="s">
        <v>1595</v>
      </c>
      <c r="S27" s="87" t="s">
        <v>1594</v>
      </c>
      <c r="T27" s="87">
        <f>+IF(ISERR(S27/R27*100),"N/A",ROUND(S27/R27*100,2))</f>
        <v>65.8</v>
      </c>
      <c r="U27" s="87" t="s">
        <v>1052</v>
      </c>
      <c r="V27" s="87">
        <f>+IF(ISERR(U27/S27*100),"N/A",ROUND(U27/S27*100,2))</f>
        <v>96.71</v>
      </c>
      <c r="W27" s="88">
        <f>+IF(ISERR(U27/R27*100),"N/A",ROUND(U27/R27*100,2))</f>
        <v>63.64</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2289</v>
      </c>
      <c r="C29" s="202"/>
      <c r="D29" s="202"/>
      <c r="E29" s="202"/>
      <c r="F29" s="202"/>
      <c r="G29" s="202"/>
      <c r="H29" s="202"/>
      <c r="I29" s="202"/>
      <c r="J29" s="202"/>
      <c r="K29" s="202"/>
      <c r="L29" s="202"/>
      <c r="M29" s="202"/>
      <c r="N29" s="202"/>
      <c r="O29" s="202"/>
      <c r="P29" s="202"/>
      <c r="Q29" s="202"/>
      <c r="R29" s="202"/>
      <c r="S29" s="202"/>
      <c r="T29" s="202"/>
      <c r="U29" s="202"/>
      <c r="V29" s="202"/>
      <c r="W29" s="260"/>
    </row>
    <row r="30" spans="2:27" ht="9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2290</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10.7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2291</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18.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1620</v>
      </c>
      <c r="M4" s="159" t="s">
        <v>1619</v>
      </c>
      <c r="N4" s="159"/>
      <c r="O4" s="159"/>
      <c r="P4" s="159"/>
      <c r="Q4" s="160"/>
      <c r="R4" s="59"/>
      <c r="S4" s="161" t="s">
        <v>2189</v>
      </c>
      <c r="T4" s="162"/>
      <c r="U4" s="162"/>
      <c r="V4" s="163" t="s">
        <v>1618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1377</v>
      </c>
      <c r="D6" s="167" t="s">
        <v>1617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1616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1615</v>
      </c>
      <c r="C21" s="190"/>
      <c r="D21" s="190"/>
      <c r="E21" s="190"/>
      <c r="F21" s="190"/>
      <c r="G21" s="190"/>
      <c r="H21" s="190"/>
      <c r="I21" s="190"/>
      <c r="J21" s="190"/>
      <c r="K21" s="190"/>
      <c r="L21" s="190"/>
      <c r="M21" s="191" t="s">
        <v>1377</v>
      </c>
      <c r="N21" s="191"/>
      <c r="O21" s="191" t="s">
        <v>76</v>
      </c>
      <c r="P21" s="191"/>
      <c r="Q21" s="191" t="s">
        <v>73</v>
      </c>
      <c r="R21" s="191"/>
      <c r="S21" s="73" t="s">
        <v>84</v>
      </c>
      <c r="T21" s="73" t="s">
        <v>152</v>
      </c>
      <c r="U21" s="73" t="s">
        <v>152</v>
      </c>
      <c r="V21" s="73" t="str">
        <f>+IF(ISERR(U21/T21*100),"N/A",ROUND(U21/T21*100,2))</f>
        <v>N/A</v>
      </c>
      <c r="W21" s="74" t="str">
        <f>+IF(ISERR(U21/S21*100),"N/A",ROUND(U21/S21*100,2))</f>
        <v>N/A</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1614</v>
      </c>
      <c r="F25" s="79"/>
      <c r="G25" s="79"/>
      <c r="H25" s="80"/>
      <c r="I25" s="80"/>
      <c r="J25" s="80"/>
      <c r="K25" s="80"/>
      <c r="L25" s="80"/>
      <c r="M25" s="80"/>
      <c r="N25" s="80"/>
      <c r="O25" s="80"/>
      <c r="P25" s="81"/>
      <c r="Q25" s="81"/>
      <c r="R25" s="82" t="s">
        <v>1613</v>
      </c>
      <c r="S25" s="82" t="s">
        <v>71</v>
      </c>
      <c r="T25" s="81"/>
      <c r="U25" s="82" t="s">
        <v>1611</v>
      </c>
      <c r="V25" s="81"/>
      <c r="W25" s="83">
        <f>+IF(ISERR(U25/R25*100),"N/A",ROUND(U25/R25*100,2))</f>
        <v>64.38</v>
      </c>
    </row>
    <row r="26" spans="2:27" ht="26.25" customHeight="1" thickBot="1" x14ac:dyDescent="0.3">
      <c r="B26" s="272" t="s">
        <v>70</v>
      </c>
      <c r="C26" s="273"/>
      <c r="D26" s="273"/>
      <c r="E26" s="84" t="s">
        <v>1614</v>
      </c>
      <c r="F26" s="84"/>
      <c r="G26" s="84"/>
      <c r="H26" s="85"/>
      <c r="I26" s="85"/>
      <c r="J26" s="85"/>
      <c r="K26" s="85"/>
      <c r="L26" s="85"/>
      <c r="M26" s="85"/>
      <c r="N26" s="85"/>
      <c r="O26" s="85"/>
      <c r="P26" s="86"/>
      <c r="Q26" s="86"/>
      <c r="R26" s="87" t="s">
        <v>1613</v>
      </c>
      <c r="S26" s="87" t="s">
        <v>1612</v>
      </c>
      <c r="T26" s="87">
        <f>+IF(ISERR(S26/R26*100),"N/A",ROUND(S26/R26*100,2))</f>
        <v>65.75</v>
      </c>
      <c r="U26" s="87" t="s">
        <v>1611</v>
      </c>
      <c r="V26" s="87">
        <f>+IF(ISERR(U26/S26*100),"N/A",ROUND(U26/S26*100,2))</f>
        <v>97.92</v>
      </c>
      <c r="W26" s="88">
        <f>+IF(ISERR(U26/R26*100),"N/A",ROUND(U26/R26*100,2))</f>
        <v>64.38</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2286</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55.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2287</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2288</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1541</v>
      </c>
      <c r="D4" s="156" t="s">
        <v>49</v>
      </c>
      <c r="E4" s="156"/>
      <c r="F4" s="156"/>
      <c r="G4" s="156"/>
      <c r="H4" s="157"/>
      <c r="J4" s="158" t="s">
        <v>136</v>
      </c>
      <c r="K4" s="156"/>
      <c r="L4" s="58" t="s">
        <v>1631</v>
      </c>
      <c r="M4" s="159" t="s">
        <v>1630</v>
      </c>
      <c r="N4" s="159"/>
      <c r="O4" s="159"/>
      <c r="P4" s="159"/>
      <c r="Q4" s="160"/>
      <c r="R4" s="59"/>
      <c r="S4" s="161" t="s">
        <v>2189</v>
      </c>
      <c r="T4" s="162"/>
      <c r="U4" s="162"/>
      <c r="V4" s="163" t="s">
        <v>1629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1377</v>
      </c>
      <c r="D6" s="167" t="s">
        <v>1617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1599</v>
      </c>
      <c r="D7" s="165" t="s">
        <v>1607</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1606</v>
      </c>
      <c r="K8" s="65" t="s">
        <v>1605</v>
      </c>
      <c r="L8" s="65" t="s">
        <v>1604</v>
      </c>
      <c r="M8" s="65" t="s">
        <v>1603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74" customHeight="1" thickTop="1" thickBot="1" x14ac:dyDescent="0.3">
      <c r="B10" s="66" t="s">
        <v>123</v>
      </c>
      <c r="C10" s="163" t="s">
        <v>1628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1533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1627</v>
      </c>
      <c r="C21" s="190"/>
      <c r="D21" s="190"/>
      <c r="E21" s="190"/>
      <c r="F21" s="190"/>
      <c r="G21" s="190"/>
      <c r="H21" s="190"/>
      <c r="I21" s="190"/>
      <c r="J21" s="190"/>
      <c r="K21" s="190"/>
      <c r="L21" s="190"/>
      <c r="M21" s="191" t="s">
        <v>1377</v>
      </c>
      <c r="N21" s="191"/>
      <c r="O21" s="191" t="s">
        <v>76</v>
      </c>
      <c r="P21" s="191"/>
      <c r="Q21" s="191" t="s">
        <v>73</v>
      </c>
      <c r="R21" s="191"/>
      <c r="S21" s="73" t="s">
        <v>84</v>
      </c>
      <c r="T21" s="73" t="s">
        <v>152</v>
      </c>
      <c r="U21" s="73" t="s">
        <v>152</v>
      </c>
      <c r="V21" s="73" t="str">
        <f>+IF(ISERR(U21/T21*100),"N/A",ROUND(U21/T21*100,2))</f>
        <v>N/A</v>
      </c>
      <c r="W21" s="74" t="str">
        <f>+IF(ISERR(U21/S21*100),"N/A",ROUND(U21/S21*100,2))</f>
        <v>N/A</v>
      </c>
    </row>
    <row r="22" spans="2:27" ht="56.25" customHeight="1" thickBot="1" x14ac:dyDescent="0.3">
      <c r="B22" s="279" t="s">
        <v>1626</v>
      </c>
      <c r="C22" s="190"/>
      <c r="D22" s="190"/>
      <c r="E22" s="190"/>
      <c r="F22" s="190"/>
      <c r="G22" s="190"/>
      <c r="H22" s="190"/>
      <c r="I22" s="190"/>
      <c r="J22" s="190"/>
      <c r="K22" s="190"/>
      <c r="L22" s="190"/>
      <c r="M22" s="191" t="s">
        <v>1599</v>
      </c>
      <c r="N22" s="191"/>
      <c r="O22" s="191" t="s">
        <v>76</v>
      </c>
      <c r="P22" s="191"/>
      <c r="Q22" s="191" t="s">
        <v>73</v>
      </c>
      <c r="R22" s="191"/>
      <c r="S22" s="73" t="s">
        <v>1625</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1614</v>
      </c>
      <c r="F26" s="79"/>
      <c r="G26" s="79"/>
      <c r="H26" s="80"/>
      <c r="I26" s="80"/>
      <c r="J26" s="80"/>
      <c r="K26" s="80"/>
      <c r="L26" s="80"/>
      <c r="M26" s="80"/>
      <c r="N26" s="80"/>
      <c r="O26" s="80"/>
      <c r="P26" s="81"/>
      <c r="Q26" s="81"/>
      <c r="R26" s="82" t="s">
        <v>1624</v>
      </c>
      <c r="S26" s="82" t="s">
        <v>71</v>
      </c>
      <c r="T26" s="81"/>
      <c r="U26" s="82" t="s">
        <v>167</v>
      </c>
      <c r="V26" s="81"/>
      <c r="W26" s="83">
        <f>+IF(ISERR(U26/R26*100),"N/A",ROUND(U26/R26*100,2))</f>
        <v>0</v>
      </c>
    </row>
    <row r="27" spans="2:27" ht="26.25" customHeight="1" x14ac:dyDescent="0.25">
      <c r="B27" s="272" t="s">
        <v>70</v>
      </c>
      <c r="C27" s="273"/>
      <c r="D27" s="273"/>
      <c r="E27" s="84" t="s">
        <v>1614</v>
      </c>
      <c r="F27" s="84"/>
      <c r="G27" s="84"/>
      <c r="H27" s="85"/>
      <c r="I27" s="85"/>
      <c r="J27" s="85"/>
      <c r="K27" s="85"/>
      <c r="L27" s="85"/>
      <c r="M27" s="85"/>
      <c r="N27" s="85"/>
      <c r="O27" s="85"/>
      <c r="P27" s="86"/>
      <c r="Q27" s="86"/>
      <c r="R27" s="87" t="s">
        <v>1624</v>
      </c>
      <c r="S27" s="87" t="s">
        <v>1624</v>
      </c>
      <c r="T27" s="87">
        <f>+IF(ISERR(S27/R27*100),"N/A",ROUND(S27/R27*100,2))</f>
        <v>100</v>
      </c>
      <c r="U27" s="87" t="s">
        <v>167</v>
      </c>
      <c r="V27" s="87">
        <f>+IF(ISERR(U27/S27*100),"N/A",ROUND(U27/S27*100,2))</f>
        <v>0</v>
      </c>
      <c r="W27" s="88">
        <f>+IF(ISERR(U27/R27*100),"N/A",ROUND(U27/R27*100,2))</f>
        <v>0</v>
      </c>
    </row>
    <row r="28" spans="2:27" ht="23.25" customHeight="1" thickBot="1" x14ac:dyDescent="0.3">
      <c r="B28" s="271" t="s">
        <v>72</v>
      </c>
      <c r="C28" s="211"/>
      <c r="D28" s="211"/>
      <c r="E28" s="79" t="s">
        <v>1596</v>
      </c>
      <c r="F28" s="79"/>
      <c r="G28" s="79"/>
      <c r="H28" s="80"/>
      <c r="I28" s="80"/>
      <c r="J28" s="80"/>
      <c r="K28" s="80"/>
      <c r="L28" s="80"/>
      <c r="M28" s="80"/>
      <c r="N28" s="80"/>
      <c r="O28" s="80"/>
      <c r="P28" s="81"/>
      <c r="Q28" s="81"/>
      <c r="R28" s="82" t="s">
        <v>1623</v>
      </c>
      <c r="S28" s="82" t="s">
        <v>71</v>
      </c>
      <c r="T28" s="81"/>
      <c r="U28" s="82" t="s">
        <v>1621</v>
      </c>
      <c r="V28" s="81"/>
      <c r="W28" s="83">
        <f>+IF(ISERR(U28/R28*100),"N/A",ROUND(U28/R28*100,2))</f>
        <v>63.77</v>
      </c>
    </row>
    <row r="29" spans="2:27" ht="26.25" customHeight="1" thickBot="1" x14ac:dyDescent="0.3">
      <c r="B29" s="272" t="s">
        <v>70</v>
      </c>
      <c r="C29" s="273"/>
      <c r="D29" s="273"/>
      <c r="E29" s="84" t="s">
        <v>1596</v>
      </c>
      <c r="F29" s="84"/>
      <c r="G29" s="84"/>
      <c r="H29" s="85"/>
      <c r="I29" s="85"/>
      <c r="J29" s="85"/>
      <c r="K29" s="85"/>
      <c r="L29" s="85"/>
      <c r="M29" s="85"/>
      <c r="N29" s="85"/>
      <c r="O29" s="85"/>
      <c r="P29" s="86"/>
      <c r="Q29" s="86"/>
      <c r="R29" s="87" t="s">
        <v>1623</v>
      </c>
      <c r="S29" s="87" t="s">
        <v>1622</v>
      </c>
      <c r="T29" s="87">
        <f>+IF(ISERR(S29/R29*100),"N/A",ROUND(S29/R29*100,2))</f>
        <v>65.28</v>
      </c>
      <c r="U29" s="87" t="s">
        <v>1621</v>
      </c>
      <c r="V29" s="87">
        <f>+IF(ISERR(U29/S29*100),"N/A",ROUND(U29/S29*100,2))</f>
        <v>97.69</v>
      </c>
      <c r="W29" s="88">
        <f>+IF(ISERR(U29/R29*100),"N/A",ROUND(U29/R29*100,2))</f>
        <v>63.77</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2283</v>
      </c>
      <c r="C31" s="202"/>
      <c r="D31" s="202"/>
      <c r="E31" s="202"/>
      <c r="F31" s="202"/>
      <c r="G31" s="202"/>
      <c r="H31" s="202"/>
      <c r="I31" s="202"/>
      <c r="J31" s="202"/>
      <c r="K31" s="202"/>
      <c r="L31" s="202"/>
      <c r="M31" s="202"/>
      <c r="N31" s="202"/>
      <c r="O31" s="202"/>
      <c r="P31" s="202"/>
      <c r="Q31" s="202"/>
      <c r="R31" s="202"/>
      <c r="S31" s="202"/>
      <c r="T31" s="202"/>
      <c r="U31" s="202"/>
      <c r="V31" s="202"/>
      <c r="W31" s="260"/>
    </row>
    <row r="32" spans="2:27" ht="280.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2284</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2285</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5.75"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106.5" customHeight="1" thickTop="1" thickBot="1" x14ac:dyDescent="0.3">
      <c r="B4" s="57" t="s">
        <v>10</v>
      </c>
      <c r="C4" s="58" t="s">
        <v>1661</v>
      </c>
      <c r="D4" s="156" t="s">
        <v>50</v>
      </c>
      <c r="E4" s="156"/>
      <c r="F4" s="156"/>
      <c r="G4" s="156"/>
      <c r="H4" s="157"/>
      <c r="J4" s="158" t="s">
        <v>136</v>
      </c>
      <c r="K4" s="156"/>
      <c r="L4" s="58" t="s">
        <v>1660</v>
      </c>
      <c r="M4" s="159" t="s">
        <v>1659</v>
      </c>
      <c r="N4" s="159"/>
      <c r="O4" s="159"/>
      <c r="P4" s="159"/>
      <c r="Q4" s="160"/>
      <c r="R4" s="59"/>
      <c r="S4" s="161" t="s">
        <v>2189</v>
      </c>
      <c r="T4" s="162"/>
      <c r="U4" s="162"/>
      <c r="V4" s="163" t="s">
        <v>1658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1377</v>
      </c>
      <c r="D6" s="167" t="s">
        <v>1657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1656</v>
      </c>
      <c r="M8" s="65" t="s">
        <v>1655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65" customHeight="1" thickTop="1" thickBot="1" x14ac:dyDescent="0.3">
      <c r="B10" s="66" t="s">
        <v>123</v>
      </c>
      <c r="C10" s="163" t="s">
        <v>1654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1653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1652</v>
      </c>
      <c r="C21" s="190"/>
      <c r="D21" s="190"/>
      <c r="E21" s="190"/>
      <c r="F21" s="190"/>
      <c r="G21" s="190"/>
      <c r="H21" s="190"/>
      <c r="I21" s="190"/>
      <c r="J21" s="190"/>
      <c r="K21" s="190"/>
      <c r="L21" s="190"/>
      <c r="M21" s="191" t="s">
        <v>1377</v>
      </c>
      <c r="N21" s="191"/>
      <c r="O21" s="191" t="s">
        <v>76</v>
      </c>
      <c r="P21" s="191"/>
      <c r="Q21" s="191" t="s">
        <v>73</v>
      </c>
      <c r="R21" s="191"/>
      <c r="S21" s="73" t="s">
        <v>84</v>
      </c>
      <c r="T21" s="73" t="s">
        <v>152</v>
      </c>
      <c r="U21" s="73" t="s">
        <v>152</v>
      </c>
      <c r="V21" s="73" t="str">
        <f t="shared" ref="V21:V33" si="0">+IF(ISERR(U21/T21*100),"N/A",ROUND(U21/T21*100,2))</f>
        <v>N/A</v>
      </c>
      <c r="W21" s="74" t="str">
        <f t="shared" ref="W21:W33" si="1">+IF(ISERR(U21/S21*100),"N/A",ROUND(U21/S21*100,2))</f>
        <v>N/A</v>
      </c>
    </row>
    <row r="22" spans="2:27" ht="56.25" customHeight="1" x14ac:dyDescent="0.25">
      <c r="B22" s="279" t="s">
        <v>1651</v>
      </c>
      <c r="C22" s="190"/>
      <c r="D22" s="190"/>
      <c r="E22" s="190"/>
      <c r="F22" s="190"/>
      <c r="G22" s="190"/>
      <c r="H22" s="190"/>
      <c r="I22" s="190"/>
      <c r="J22" s="190"/>
      <c r="K22" s="190"/>
      <c r="L22" s="190"/>
      <c r="M22" s="191" t="s">
        <v>1377</v>
      </c>
      <c r="N22" s="191"/>
      <c r="O22" s="191" t="s">
        <v>76</v>
      </c>
      <c r="P22" s="191"/>
      <c r="Q22" s="191" t="s">
        <v>73</v>
      </c>
      <c r="R22" s="191"/>
      <c r="S22" s="73" t="s">
        <v>84</v>
      </c>
      <c r="T22" s="73" t="s">
        <v>152</v>
      </c>
      <c r="U22" s="73" t="s">
        <v>152</v>
      </c>
      <c r="V22" s="73" t="str">
        <f t="shared" si="0"/>
        <v>N/A</v>
      </c>
      <c r="W22" s="74" t="str">
        <f t="shared" si="1"/>
        <v>N/A</v>
      </c>
    </row>
    <row r="23" spans="2:27" ht="56.25" customHeight="1" x14ac:dyDescent="0.25">
      <c r="B23" s="279" t="s">
        <v>1650</v>
      </c>
      <c r="C23" s="190"/>
      <c r="D23" s="190"/>
      <c r="E23" s="190"/>
      <c r="F23" s="190"/>
      <c r="G23" s="190"/>
      <c r="H23" s="190"/>
      <c r="I23" s="190"/>
      <c r="J23" s="190"/>
      <c r="K23" s="190"/>
      <c r="L23" s="190"/>
      <c r="M23" s="191" t="s">
        <v>1377</v>
      </c>
      <c r="N23" s="191"/>
      <c r="O23" s="191" t="s">
        <v>76</v>
      </c>
      <c r="P23" s="191"/>
      <c r="Q23" s="191" t="s">
        <v>221</v>
      </c>
      <c r="R23" s="191"/>
      <c r="S23" s="73" t="s">
        <v>84</v>
      </c>
      <c r="T23" s="73" t="s">
        <v>152</v>
      </c>
      <c r="U23" s="73" t="s">
        <v>152</v>
      </c>
      <c r="V23" s="73" t="str">
        <f t="shared" si="0"/>
        <v>N/A</v>
      </c>
      <c r="W23" s="74" t="str">
        <f t="shared" si="1"/>
        <v>N/A</v>
      </c>
    </row>
    <row r="24" spans="2:27" ht="56.25" customHeight="1" x14ac:dyDescent="0.25">
      <c r="B24" s="279" t="s">
        <v>1649</v>
      </c>
      <c r="C24" s="190"/>
      <c r="D24" s="190"/>
      <c r="E24" s="190"/>
      <c r="F24" s="190"/>
      <c r="G24" s="190"/>
      <c r="H24" s="190"/>
      <c r="I24" s="190"/>
      <c r="J24" s="190"/>
      <c r="K24" s="190"/>
      <c r="L24" s="190"/>
      <c r="M24" s="191" t="s">
        <v>1377</v>
      </c>
      <c r="N24" s="191"/>
      <c r="O24" s="191" t="s">
        <v>76</v>
      </c>
      <c r="P24" s="191"/>
      <c r="Q24" s="191" t="s">
        <v>221</v>
      </c>
      <c r="R24" s="191"/>
      <c r="S24" s="73" t="s">
        <v>84</v>
      </c>
      <c r="T24" s="73" t="s">
        <v>152</v>
      </c>
      <c r="U24" s="73" t="s">
        <v>152</v>
      </c>
      <c r="V24" s="73" t="str">
        <f t="shared" si="0"/>
        <v>N/A</v>
      </c>
      <c r="W24" s="74" t="str">
        <f t="shared" si="1"/>
        <v>N/A</v>
      </c>
    </row>
    <row r="25" spans="2:27" ht="56.25" customHeight="1" x14ac:dyDescent="0.25">
      <c r="B25" s="279" t="s">
        <v>1648</v>
      </c>
      <c r="C25" s="190"/>
      <c r="D25" s="190"/>
      <c r="E25" s="190"/>
      <c r="F25" s="190"/>
      <c r="G25" s="190"/>
      <c r="H25" s="190"/>
      <c r="I25" s="190"/>
      <c r="J25" s="190"/>
      <c r="K25" s="190"/>
      <c r="L25" s="190"/>
      <c r="M25" s="191" t="s">
        <v>1377</v>
      </c>
      <c r="N25" s="191"/>
      <c r="O25" s="191" t="s">
        <v>76</v>
      </c>
      <c r="P25" s="191"/>
      <c r="Q25" s="191" t="s">
        <v>221</v>
      </c>
      <c r="R25" s="191"/>
      <c r="S25" s="73" t="s">
        <v>1638</v>
      </c>
      <c r="T25" s="73" t="s">
        <v>152</v>
      </c>
      <c r="U25" s="73" t="s">
        <v>152</v>
      </c>
      <c r="V25" s="73" t="str">
        <f t="shared" si="0"/>
        <v>N/A</v>
      </c>
      <c r="W25" s="74" t="str">
        <f t="shared" si="1"/>
        <v>N/A</v>
      </c>
    </row>
    <row r="26" spans="2:27" ht="56.25" customHeight="1" x14ac:dyDescent="0.25">
      <c r="B26" s="279" t="s">
        <v>1647</v>
      </c>
      <c r="C26" s="190"/>
      <c r="D26" s="190"/>
      <c r="E26" s="190"/>
      <c r="F26" s="190"/>
      <c r="G26" s="190"/>
      <c r="H26" s="190"/>
      <c r="I26" s="190"/>
      <c r="J26" s="190"/>
      <c r="K26" s="190"/>
      <c r="L26" s="190"/>
      <c r="M26" s="191" t="s">
        <v>1377</v>
      </c>
      <c r="N26" s="191"/>
      <c r="O26" s="191" t="s">
        <v>76</v>
      </c>
      <c r="P26" s="191"/>
      <c r="Q26" s="191" t="s">
        <v>85</v>
      </c>
      <c r="R26" s="191"/>
      <c r="S26" s="73" t="s">
        <v>84</v>
      </c>
      <c r="T26" s="73" t="s">
        <v>84</v>
      </c>
      <c r="U26" s="73" t="s">
        <v>84</v>
      </c>
      <c r="V26" s="73">
        <f t="shared" si="0"/>
        <v>100</v>
      </c>
      <c r="W26" s="74">
        <f t="shared" si="1"/>
        <v>100</v>
      </c>
    </row>
    <row r="27" spans="2:27" ht="56.25" customHeight="1" x14ac:dyDescent="0.25">
      <c r="B27" s="279" t="s">
        <v>1646</v>
      </c>
      <c r="C27" s="190"/>
      <c r="D27" s="190"/>
      <c r="E27" s="190"/>
      <c r="F27" s="190"/>
      <c r="G27" s="190"/>
      <c r="H27" s="190"/>
      <c r="I27" s="190"/>
      <c r="J27" s="190"/>
      <c r="K27" s="190"/>
      <c r="L27" s="190"/>
      <c r="M27" s="191" t="s">
        <v>1377</v>
      </c>
      <c r="N27" s="191"/>
      <c r="O27" s="191" t="s">
        <v>76</v>
      </c>
      <c r="P27" s="191"/>
      <c r="Q27" s="191" t="s">
        <v>85</v>
      </c>
      <c r="R27" s="191"/>
      <c r="S27" s="73" t="s">
        <v>84</v>
      </c>
      <c r="T27" s="73" t="s">
        <v>84</v>
      </c>
      <c r="U27" s="73" t="s">
        <v>84</v>
      </c>
      <c r="V27" s="73">
        <f t="shared" si="0"/>
        <v>100</v>
      </c>
      <c r="W27" s="74">
        <f t="shared" si="1"/>
        <v>100</v>
      </c>
    </row>
    <row r="28" spans="2:27" ht="56.25" customHeight="1" x14ac:dyDescent="0.25">
      <c r="B28" s="279" t="s">
        <v>1645</v>
      </c>
      <c r="C28" s="190"/>
      <c r="D28" s="190"/>
      <c r="E28" s="190"/>
      <c r="F28" s="190"/>
      <c r="G28" s="190"/>
      <c r="H28" s="190"/>
      <c r="I28" s="190"/>
      <c r="J28" s="190"/>
      <c r="K28" s="190"/>
      <c r="L28" s="190"/>
      <c r="M28" s="191" t="s">
        <v>1377</v>
      </c>
      <c r="N28" s="191"/>
      <c r="O28" s="191" t="s">
        <v>76</v>
      </c>
      <c r="P28" s="191"/>
      <c r="Q28" s="191" t="s">
        <v>73</v>
      </c>
      <c r="R28" s="191"/>
      <c r="S28" s="73" t="s">
        <v>84</v>
      </c>
      <c r="T28" s="73" t="s">
        <v>152</v>
      </c>
      <c r="U28" s="73" t="s">
        <v>152</v>
      </c>
      <c r="V28" s="73" t="str">
        <f t="shared" si="0"/>
        <v>N/A</v>
      </c>
      <c r="W28" s="74" t="str">
        <f t="shared" si="1"/>
        <v>N/A</v>
      </c>
    </row>
    <row r="29" spans="2:27" ht="56.25" customHeight="1" x14ac:dyDescent="0.25">
      <c r="B29" s="279" t="s">
        <v>1644</v>
      </c>
      <c r="C29" s="190"/>
      <c r="D29" s="190"/>
      <c r="E29" s="190"/>
      <c r="F29" s="190"/>
      <c r="G29" s="190"/>
      <c r="H29" s="190"/>
      <c r="I29" s="190"/>
      <c r="J29" s="190"/>
      <c r="K29" s="190"/>
      <c r="L29" s="190"/>
      <c r="M29" s="191" t="s">
        <v>1377</v>
      </c>
      <c r="N29" s="191"/>
      <c r="O29" s="191" t="s">
        <v>76</v>
      </c>
      <c r="P29" s="191"/>
      <c r="Q29" s="191" t="s">
        <v>73</v>
      </c>
      <c r="R29" s="191"/>
      <c r="S29" s="73" t="s">
        <v>84</v>
      </c>
      <c r="T29" s="73" t="s">
        <v>152</v>
      </c>
      <c r="U29" s="73" t="s">
        <v>152</v>
      </c>
      <c r="V29" s="73" t="str">
        <f t="shared" si="0"/>
        <v>N/A</v>
      </c>
      <c r="W29" s="74" t="str">
        <f t="shared" si="1"/>
        <v>N/A</v>
      </c>
    </row>
    <row r="30" spans="2:27" ht="56.25" customHeight="1" x14ac:dyDescent="0.25">
      <c r="B30" s="279" t="s">
        <v>1643</v>
      </c>
      <c r="C30" s="190"/>
      <c r="D30" s="190"/>
      <c r="E30" s="190"/>
      <c r="F30" s="190"/>
      <c r="G30" s="190"/>
      <c r="H30" s="190"/>
      <c r="I30" s="190"/>
      <c r="J30" s="190"/>
      <c r="K30" s="190"/>
      <c r="L30" s="190"/>
      <c r="M30" s="191" t="s">
        <v>1377</v>
      </c>
      <c r="N30" s="191"/>
      <c r="O30" s="191" t="s">
        <v>76</v>
      </c>
      <c r="P30" s="191"/>
      <c r="Q30" s="191" t="s">
        <v>85</v>
      </c>
      <c r="R30" s="191"/>
      <c r="S30" s="73" t="s">
        <v>84</v>
      </c>
      <c r="T30" s="73" t="s">
        <v>84</v>
      </c>
      <c r="U30" s="73" t="s">
        <v>1642</v>
      </c>
      <c r="V30" s="73">
        <f t="shared" si="0"/>
        <v>98.63</v>
      </c>
      <c r="W30" s="74">
        <f t="shared" si="1"/>
        <v>98.63</v>
      </c>
    </row>
    <row r="31" spans="2:27" ht="56.25" customHeight="1" x14ac:dyDescent="0.25">
      <c r="B31" s="279" t="s">
        <v>1641</v>
      </c>
      <c r="C31" s="190"/>
      <c r="D31" s="190"/>
      <c r="E31" s="190"/>
      <c r="F31" s="190"/>
      <c r="G31" s="190"/>
      <c r="H31" s="190"/>
      <c r="I31" s="190"/>
      <c r="J31" s="190"/>
      <c r="K31" s="190"/>
      <c r="L31" s="190"/>
      <c r="M31" s="191" t="s">
        <v>1377</v>
      </c>
      <c r="N31" s="191"/>
      <c r="O31" s="191" t="s">
        <v>76</v>
      </c>
      <c r="P31" s="191"/>
      <c r="Q31" s="191" t="s">
        <v>85</v>
      </c>
      <c r="R31" s="191"/>
      <c r="S31" s="73" t="s">
        <v>84</v>
      </c>
      <c r="T31" s="73" t="s">
        <v>84</v>
      </c>
      <c r="U31" s="73" t="s">
        <v>84</v>
      </c>
      <c r="V31" s="73">
        <f t="shared" si="0"/>
        <v>100</v>
      </c>
      <c r="W31" s="74">
        <f t="shared" si="1"/>
        <v>100</v>
      </c>
    </row>
    <row r="32" spans="2:27" ht="56.25" customHeight="1" x14ac:dyDescent="0.25">
      <c r="B32" s="279" t="s">
        <v>1640</v>
      </c>
      <c r="C32" s="190"/>
      <c r="D32" s="190"/>
      <c r="E32" s="190"/>
      <c r="F32" s="190"/>
      <c r="G32" s="190"/>
      <c r="H32" s="190"/>
      <c r="I32" s="190"/>
      <c r="J32" s="190"/>
      <c r="K32" s="190"/>
      <c r="L32" s="190"/>
      <c r="M32" s="191" t="s">
        <v>1377</v>
      </c>
      <c r="N32" s="191"/>
      <c r="O32" s="191" t="s">
        <v>76</v>
      </c>
      <c r="P32" s="191"/>
      <c r="Q32" s="191" t="s">
        <v>85</v>
      </c>
      <c r="R32" s="191"/>
      <c r="S32" s="73" t="s">
        <v>84</v>
      </c>
      <c r="T32" s="73" t="s">
        <v>84</v>
      </c>
      <c r="U32" s="73" t="s">
        <v>84</v>
      </c>
      <c r="V32" s="73">
        <f t="shared" si="0"/>
        <v>100</v>
      </c>
      <c r="W32" s="74">
        <f t="shared" si="1"/>
        <v>100</v>
      </c>
    </row>
    <row r="33" spans="2:25" ht="56.25" customHeight="1" thickBot="1" x14ac:dyDescent="0.3">
      <c r="B33" s="279" t="s">
        <v>1639</v>
      </c>
      <c r="C33" s="190"/>
      <c r="D33" s="190"/>
      <c r="E33" s="190"/>
      <c r="F33" s="190"/>
      <c r="G33" s="190"/>
      <c r="H33" s="190"/>
      <c r="I33" s="190"/>
      <c r="J33" s="190"/>
      <c r="K33" s="190"/>
      <c r="L33" s="190"/>
      <c r="M33" s="191" t="s">
        <v>1377</v>
      </c>
      <c r="N33" s="191"/>
      <c r="O33" s="191" t="s">
        <v>76</v>
      </c>
      <c r="P33" s="191"/>
      <c r="Q33" s="191" t="s">
        <v>85</v>
      </c>
      <c r="R33" s="191"/>
      <c r="S33" s="73" t="s">
        <v>1638</v>
      </c>
      <c r="T33" s="73" t="s">
        <v>1637</v>
      </c>
      <c r="U33" s="73" t="s">
        <v>1636</v>
      </c>
      <c r="V33" s="73">
        <f t="shared" si="0"/>
        <v>78.69</v>
      </c>
      <c r="W33" s="74">
        <f t="shared" si="1"/>
        <v>74.400000000000006</v>
      </c>
    </row>
    <row r="34" spans="2:25" ht="21.75" customHeight="1" thickTop="1" thickBot="1" x14ac:dyDescent="0.3">
      <c r="B34" s="53" t="s">
        <v>81</v>
      </c>
      <c r="C34" s="54"/>
      <c r="D34" s="54"/>
      <c r="E34" s="54"/>
      <c r="F34" s="54"/>
      <c r="G34" s="54"/>
      <c r="H34" s="55"/>
      <c r="I34" s="55"/>
      <c r="J34" s="55"/>
      <c r="K34" s="55"/>
      <c r="L34" s="55"/>
      <c r="M34" s="55"/>
      <c r="N34" s="55"/>
      <c r="O34" s="55"/>
      <c r="P34" s="55"/>
      <c r="Q34" s="55"/>
      <c r="R34" s="55"/>
      <c r="S34" s="55"/>
      <c r="T34" s="55"/>
      <c r="U34" s="55"/>
      <c r="V34" s="55"/>
      <c r="W34" s="56"/>
      <c r="X34" s="64"/>
    </row>
    <row r="35" spans="2:25" ht="29.25" customHeight="1" thickTop="1" thickBot="1" x14ac:dyDescent="0.3">
      <c r="B35" s="266" t="s">
        <v>2487</v>
      </c>
      <c r="C35" s="196"/>
      <c r="D35" s="196"/>
      <c r="E35" s="196"/>
      <c r="F35" s="196"/>
      <c r="G35" s="196"/>
      <c r="H35" s="196"/>
      <c r="I35" s="196"/>
      <c r="J35" s="196"/>
      <c r="K35" s="196"/>
      <c r="L35" s="196"/>
      <c r="M35" s="196"/>
      <c r="N35" s="196"/>
      <c r="O35" s="196"/>
      <c r="P35" s="196"/>
      <c r="Q35" s="197"/>
      <c r="R35" s="75" t="s">
        <v>80</v>
      </c>
      <c r="S35" s="179" t="s">
        <v>79</v>
      </c>
      <c r="T35" s="179"/>
      <c r="U35" s="76" t="s">
        <v>78</v>
      </c>
      <c r="V35" s="178" t="s">
        <v>77</v>
      </c>
      <c r="W35" s="270"/>
    </row>
    <row r="36" spans="2:25" ht="30.75" customHeight="1" thickBot="1" x14ac:dyDescent="0.3">
      <c r="B36" s="267"/>
      <c r="C36" s="268"/>
      <c r="D36" s="268"/>
      <c r="E36" s="268"/>
      <c r="F36" s="268"/>
      <c r="G36" s="268"/>
      <c r="H36" s="268"/>
      <c r="I36" s="268"/>
      <c r="J36" s="268"/>
      <c r="K36" s="268"/>
      <c r="L36" s="268"/>
      <c r="M36" s="268"/>
      <c r="N36" s="268"/>
      <c r="O36" s="268"/>
      <c r="P36" s="268"/>
      <c r="Q36" s="269"/>
      <c r="R36" s="77" t="s">
        <v>75</v>
      </c>
      <c r="S36" s="77" t="s">
        <v>75</v>
      </c>
      <c r="T36" s="77" t="s">
        <v>76</v>
      </c>
      <c r="U36" s="77" t="s">
        <v>75</v>
      </c>
      <c r="V36" s="77" t="s">
        <v>74</v>
      </c>
      <c r="W36" s="78" t="s">
        <v>73</v>
      </c>
      <c r="Y36" s="64"/>
    </row>
    <row r="37" spans="2:25" ht="23.25" customHeight="1" thickBot="1" x14ac:dyDescent="0.3">
      <c r="B37" s="271" t="s">
        <v>72</v>
      </c>
      <c r="C37" s="211"/>
      <c r="D37" s="211"/>
      <c r="E37" s="79" t="s">
        <v>1614</v>
      </c>
      <c r="F37" s="79"/>
      <c r="G37" s="79"/>
      <c r="H37" s="80"/>
      <c r="I37" s="80"/>
      <c r="J37" s="80"/>
      <c r="K37" s="80"/>
      <c r="L37" s="80"/>
      <c r="M37" s="80"/>
      <c r="N37" s="80"/>
      <c r="O37" s="80"/>
      <c r="P37" s="81"/>
      <c r="Q37" s="81"/>
      <c r="R37" s="82" t="s">
        <v>1635</v>
      </c>
      <c r="S37" s="82" t="s">
        <v>71</v>
      </c>
      <c r="T37" s="81"/>
      <c r="U37" s="82" t="s">
        <v>1632</v>
      </c>
      <c r="V37" s="81"/>
      <c r="W37" s="83">
        <f>+IF(ISERR(U37/R37*100),"N/A",ROUND(U37/R37*100,2))</f>
        <v>58.41</v>
      </c>
    </row>
    <row r="38" spans="2:25" ht="26.25" customHeight="1" thickBot="1" x14ac:dyDescent="0.3">
      <c r="B38" s="272" t="s">
        <v>70</v>
      </c>
      <c r="C38" s="273"/>
      <c r="D38" s="273"/>
      <c r="E38" s="84" t="s">
        <v>1614</v>
      </c>
      <c r="F38" s="84"/>
      <c r="G38" s="84"/>
      <c r="H38" s="85"/>
      <c r="I38" s="85"/>
      <c r="J38" s="85"/>
      <c r="K38" s="85"/>
      <c r="L38" s="85"/>
      <c r="M38" s="85"/>
      <c r="N38" s="85"/>
      <c r="O38" s="85"/>
      <c r="P38" s="86"/>
      <c r="Q38" s="86"/>
      <c r="R38" s="87" t="s">
        <v>1634</v>
      </c>
      <c r="S38" s="87" t="s">
        <v>1633</v>
      </c>
      <c r="T38" s="87">
        <f>+IF(ISERR(S38/R38*100),"N/A",ROUND(S38/R38*100,2))</f>
        <v>65.09</v>
      </c>
      <c r="U38" s="87" t="s">
        <v>1632</v>
      </c>
      <c r="V38" s="87">
        <f>+IF(ISERR(U38/S38*100),"N/A",ROUND(U38/S38*100,2))</f>
        <v>80.41</v>
      </c>
      <c r="W38" s="88">
        <f>+IF(ISERR(U38/R38*100),"N/A",ROUND(U38/R38*100,2))</f>
        <v>52.35</v>
      </c>
    </row>
    <row r="39" spans="2:25" ht="22.5" customHeight="1" thickTop="1" thickBot="1" x14ac:dyDescent="0.3">
      <c r="B39" s="53" t="s">
        <v>65</v>
      </c>
      <c r="C39" s="54"/>
      <c r="D39" s="54"/>
      <c r="E39" s="54"/>
      <c r="F39" s="54"/>
      <c r="G39" s="54"/>
      <c r="H39" s="55"/>
      <c r="I39" s="55"/>
      <c r="J39" s="55"/>
      <c r="K39" s="55"/>
      <c r="L39" s="55"/>
      <c r="M39" s="55"/>
      <c r="N39" s="55"/>
      <c r="O39" s="55"/>
      <c r="P39" s="55"/>
      <c r="Q39" s="55"/>
      <c r="R39" s="55"/>
      <c r="S39" s="55"/>
      <c r="T39" s="55"/>
      <c r="U39" s="55"/>
      <c r="V39" s="55"/>
      <c r="W39" s="56"/>
    </row>
    <row r="40" spans="2:25" ht="37.5" customHeight="1" thickTop="1" x14ac:dyDescent="0.25">
      <c r="B40" s="259" t="s">
        <v>2280</v>
      </c>
      <c r="C40" s="202"/>
      <c r="D40" s="202"/>
      <c r="E40" s="202"/>
      <c r="F40" s="202"/>
      <c r="G40" s="202"/>
      <c r="H40" s="202"/>
      <c r="I40" s="202"/>
      <c r="J40" s="202"/>
      <c r="K40" s="202"/>
      <c r="L40" s="202"/>
      <c r="M40" s="202"/>
      <c r="N40" s="202"/>
      <c r="O40" s="202"/>
      <c r="P40" s="202"/>
      <c r="Q40" s="202"/>
      <c r="R40" s="202"/>
      <c r="S40" s="202"/>
      <c r="T40" s="202"/>
      <c r="U40" s="202"/>
      <c r="V40" s="202"/>
      <c r="W40" s="260"/>
    </row>
    <row r="41" spans="2:25" ht="150.75" customHeight="1" thickBot="1" x14ac:dyDescent="0.3">
      <c r="B41" s="261"/>
      <c r="C41" s="205"/>
      <c r="D41" s="205"/>
      <c r="E41" s="205"/>
      <c r="F41" s="205"/>
      <c r="G41" s="205"/>
      <c r="H41" s="205"/>
      <c r="I41" s="205"/>
      <c r="J41" s="205"/>
      <c r="K41" s="205"/>
      <c r="L41" s="205"/>
      <c r="M41" s="205"/>
      <c r="N41" s="205"/>
      <c r="O41" s="205"/>
      <c r="P41" s="205"/>
      <c r="Q41" s="205"/>
      <c r="R41" s="205"/>
      <c r="S41" s="205"/>
      <c r="T41" s="205"/>
      <c r="U41" s="205"/>
      <c r="V41" s="205"/>
      <c r="W41" s="262"/>
    </row>
    <row r="42" spans="2:25" ht="37.5" customHeight="1" thickTop="1" x14ac:dyDescent="0.25">
      <c r="B42" s="259" t="s">
        <v>2281</v>
      </c>
      <c r="C42" s="202"/>
      <c r="D42" s="202"/>
      <c r="E42" s="202"/>
      <c r="F42" s="202"/>
      <c r="G42" s="202"/>
      <c r="H42" s="202"/>
      <c r="I42" s="202"/>
      <c r="J42" s="202"/>
      <c r="K42" s="202"/>
      <c r="L42" s="202"/>
      <c r="M42" s="202"/>
      <c r="N42" s="202"/>
      <c r="O42" s="202"/>
      <c r="P42" s="202"/>
      <c r="Q42" s="202"/>
      <c r="R42" s="202"/>
      <c r="S42" s="202"/>
      <c r="T42" s="202"/>
      <c r="U42" s="202"/>
      <c r="V42" s="202"/>
      <c r="W42" s="260"/>
    </row>
    <row r="43" spans="2:25" ht="138" customHeight="1" thickBot="1" x14ac:dyDescent="0.3">
      <c r="B43" s="261"/>
      <c r="C43" s="205"/>
      <c r="D43" s="205"/>
      <c r="E43" s="205"/>
      <c r="F43" s="205"/>
      <c r="G43" s="205"/>
      <c r="H43" s="205"/>
      <c r="I43" s="205"/>
      <c r="J43" s="205"/>
      <c r="K43" s="205"/>
      <c r="L43" s="205"/>
      <c r="M43" s="205"/>
      <c r="N43" s="205"/>
      <c r="O43" s="205"/>
      <c r="P43" s="205"/>
      <c r="Q43" s="205"/>
      <c r="R43" s="205"/>
      <c r="S43" s="205"/>
      <c r="T43" s="205"/>
      <c r="U43" s="205"/>
      <c r="V43" s="205"/>
      <c r="W43" s="262"/>
    </row>
    <row r="44" spans="2:25" ht="37.5" customHeight="1" thickTop="1" x14ac:dyDescent="0.25">
      <c r="B44" s="259" t="s">
        <v>2282</v>
      </c>
      <c r="C44" s="202"/>
      <c r="D44" s="202"/>
      <c r="E44" s="202"/>
      <c r="F44" s="202"/>
      <c r="G44" s="202"/>
      <c r="H44" s="202"/>
      <c r="I44" s="202"/>
      <c r="J44" s="202"/>
      <c r="K44" s="202"/>
      <c r="L44" s="202"/>
      <c r="M44" s="202"/>
      <c r="N44" s="202"/>
      <c r="O44" s="202"/>
      <c r="P44" s="202"/>
      <c r="Q44" s="202"/>
      <c r="R44" s="202"/>
      <c r="S44" s="202"/>
      <c r="T44" s="202"/>
      <c r="U44" s="202"/>
      <c r="V44" s="202"/>
      <c r="W44" s="260"/>
    </row>
    <row r="45" spans="2:25" ht="51" customHeight="1" thickBot="1" x14ac:dyDescent="0.3">
      <c r="B45" s="263"/>
      <c r="C45" s="264"/>
      <c r="D45" s="264"/>
      <c r="E45" s="264"/>
      <c r="F45" s="264"/>
      <c r="G45" s="264"/>
      <c r="H45" s="264"/>
      <c r="I45" s="264"/>
      <c r="J45" s="264"/>
      <c r="K45" s="264"/>
      <c r="L45" s="264"/>
      <c r="M45" s="264"/>
      <c r="N45" s="264"/>
      <c r="O45" s="264"/>
      <c r="P45" s="264"/>
      <c r="Q45" s="264"/>
      <c r="R45" s="264"/>
      <c r="S45" s="264"/>
      <c r="T45" s="264"/>
      <c r="U45" s="264"/>
      <c r="V45" s="264"/>
      <c r="W45" s="265"/>
    </row>
  </sheetData>
  <mergeCells count="9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42:W43"/>
    <mergeCell ref="B44:W45"/>
    <mergeCell ref="B35:Q36"/>
    <mergeCell ref="S35:T35"/>
    <mergeCell ref="V35:W35"/>
    <mergeCell ref="B37:D37"/>
    <mergeCell ref="B38:D38"/>
    <mergeCell ref="B40:W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1661</v>
      </c>
      <c r="D4" s="156" t="s">
        <v>50</v>
      </c>
      <c r="E4" s="156"/>
      <c r="F4" s="156"/>
      <c r="G4" s="156"/>
      <c r="H4" s="157"/>
      <c r="J4" s="158" t="s">
        <v>136</v>
      </c>
      <c r="K4" s="156"/>
      <c r="L4" s="58" t="s">
        <v>1685</v>
      </c>
      <c r="M4" s="159" t="s">
        <v>1684</v>
      </c>
      <c r="N4" s="159"/>
      <c r="O4" s="159"/>
      <c r="P4" s="159"/>
      <c r="Q4" s="160"/>
      <c r="R4" s="59"/>
      <c r="S4" s="161" t="s">
        <v>2189</v>
      </c>
      <c r="T4" s="162"/>
      <c r="U4" s="162"/>
      <c r="V4" s="163" t="s">
        <v>1683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1668</v>
      </c>
      <c r="D6" s="167" t="s">
        <v>1682</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1681</v>
      </c>
      <c r="K8" s="65" t="s">
        <v>1680</v>
      </c>
      <c r="L8" s="65" t="s">
        <v>1679</v>
      </c>
      <c r="M8" s="65" t="s">
        <v>1678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2" customHeight="1" thickTop="1" thickBot="1" x14ac:dyDescent="0.3">
      <c r="B10" s="66" t="s">
        <v>123</v>
      </c>
      <c r="C10" s="163" t="s">
        <v>1677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1676</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1675</v>
      </c>
      <c r="C21" s="190"/>
      <c r="D21" s="190"/>
      <c r="E21" s="190"/>
      <c r="F21" s="190"/>
      <c r="G21" s="190"/>
      <c r="H21" s="190"/>
      <c r="I21" s="190"/>
      <c r="J21" s="190"/>
      <c r="K21" s="190"/>
      <c r="L21" s="190"/>
      <c r="M21" s="191" t="s">
        <v>1668</v>
      </c>
      <c r="N21" s="191"/>
      <c r="O21" s="191" t="s">
        <v>76</v>
      </c>
      <c r="P21" s="191"/>
      <c r="Q21" s="191" t="s">
        <v>73</v>
      </c>
      <c r="R21" s="191"/>
      <c r="S21" s="73" t="s">
        <v>84</v>
      </c>
      <c r="T21" s="73" t="s">
        <v>152</v>
      </c>
      <c r="U21" s="73" t="s">
        <v>152</v>
      </c>
      <c r="V21" s="73" t="str">
        <f t="shared" ref="V21:V27" si="0">+IF(ISERR(U21/T21*100),"N/A",ROUND(U21/T21*100,2))</f>
        <v>N/A</v>
      </c>
      <c r="W21" s="74" t="str">
        <f t="shared" ref="W21:W27" si="1">+IF(ISERR(U21/S21*100),"N/A",ROUND(U21/S21*100,2))</f>
        <v>N/A</v>
      </c>
    </row>
    <row r="22" spans="2:27" ht="56.25" customHeight="1" x14ac:dyDescent="0.25">
      <c r="B22" s="279" t="s">
        <v>1674</v>
      </c>
      <c r="C22" s="190"/>
      <c r="D22" s="190"/>
      <c r="E22" s="190"/>
      <c r="F22" s="190"/>
      <c r="G22" s="190"/>
      <c r="H22" s="190"/>
      <c r="I22" s="190"/>
      <c r="J22" s="190"/>
      <c r="K22" s="190"/>
      <c r="L22" s="190"/>
      <c r="M22" s="191" t="s">
        <v>1668</v>
      </c>
      <c r="N22" s="191"/>
      <c r="O22" s="191" t="s">
        <v>76</v>
      </c>
      <c r="P22" s="191"/>
      <c r="Q22" s="191" t="s">
        <v>73</v>
      </c>
      <c r="R22" s="191"/>
      <c r="S22" s="73" t="s">
        <v>84</v>
      </c>
      <c r="T22" s="73" t="s">
        <v>152</v>
      </c>
      <c r="U22" s="73" t="s">
        <v>152</v>
      </c>
      <c r="V22" s="73" t="str">
        <f t="shared" si="0"/>
        <v>N/A</v>
      </c>
      <c r="W22" s="74" t="str">
        <f t="shared" si="1"/>
        <v>N/A</v>
      </c>
    </row>
    <row r="23" spans="2:27" ht="56.25" customHeight="1" x14ac:dyDescent="0.25">
      <c r="B23" s="279" t="s">
        <v>1673</v>
      </c>
      <c r="C23" s="190"/>
      <c r="D23" s="190"/>
      <c r="E23" s="190"/>
      <c r="F23" s="190"/>
      <c r="G23" s="190"/>
      <c r="H23" s="190"/>
      <c r="I23" s="190"/>
      <c r="J23" s="190"/>
      <c r="K23" s="190"/>
      <c r="L23" s="190"/>
      <c r="M23" s="191" t="s">
        <v>1668</v>
      </c>
      <c r="N23" s="191"/>
      <c r="O23" s="191" t="s">
        <v>76</v>
      </c>
      <c r="P23" s="191"/>
      <c r="Q23" s="191" t="s">
        <v>85</v>
      </c>
      <c r="R23" s="191"/>
      <c r="S23" s="73" t="s">
        <v>84</v>
      </c>
      <c r="T23" s="73" t="s">
        <v>84</v>
      </c>
      <c r="U23" s="73" t="s">
        <v>84</v>
      </c>
      <c r="V23" s="73">
        <f t="shared" si="0"/>
        <v>100</v>
      </c>
      <c r="W23" s="74">
        <f t="shared" si="1"/>
        <v>100</v>
      </c>
    </row>
    <row r="24" spans="2:27" ht="56.25" customHeight="1" x14ac:dyDescent="0.25">
      <c r="B24" s="279" t="s">
        <v>1672</v>
      </c>
      <c r="C24" s="190"/>
      <c r="D24" s="190"/>
      <c r="E24" s="190"/>
      <c r="F24" s="190"/>
      <c r="G24" s="190"/>
      <c r="H24" s="190"/>
      <c r="I24" s="190"/>
      <c r="J24" s="190"/>
      <c r="K24" s="190"/>
      <c r="L24" s="190"/>
      <c r="M24" s="191" t="s">
        <v>1668</v>
      </c>
      <c r="N24" s="191"/>
      <c r="O24" s="191" t="s">
        <v>76</v>
      </c>
      <c r="P24" s="191"/>
      <c r="Q24" s="191" t="s">
        <v>85</v>
      </c>
      <c r="R24" s="191"/>
      <c r="S24" s="73" t="s">
        <v>84</v>
      </c>
      <c r="T24" s="73" t="s">
        <v>84</v>
      </c>
      <c r="U24" s="73" t="s">
        <v>84</v>
      </c>
      <c r="V24" s="73">
        <f t="shared" si="0"/>
        <v>100</v>
      </c>
      <c r="W24" s="74">
        <f t="shared" si="1"/>
        <v>100</v>
      </c>
    </row>
    <row r="25" spans="2:27" ht="56.25" customHeight="1" x14ac:dyDescent="0.25">
      <c r="B25" s="279" t="s">
        <v>1671</v>
      </c>
      <c r="C25" s="190"/>
      <c r="D25" s="190"/>
      <c r="E25" s="190"/>
      <c r="F25" s="190"/>
      <c r="G25" s="190"/>
      <c r="H25" s="190"/>
      <c r="I25" s="190"/>
      <c r="J25" s="190"/>
      <c r="K25" s="190"/>
      <c r="L25" s="190"/>
      <c r="M25" s="191" t="s">
        <v>1668</v>
      </c>
      <c r="N25" s="191"/>
      <c r="O25" s="191" t="s">
        <v>76</v>
      </c>
      <c r="P25" s="191"/>
      <c r="Q25" s="191" t="s">
        <v>73</v>
      </c>
      <c r="R25" s="191"/>
      <c r="S25" s="73" t="s">
        <v>84</v>
      </c>
      <c r="T25" s="73" t="s">
        <v>152</v>
      </c>
      <c r="U25" s="73" t="s">
        <v>152</v>
      </c>
      <c r="V25" s="73" t="str">
        <f t="shared" si="0"/>
        <v>N/A</v>
      </c>
      <c r="W25" s="74" t="str">
        <f t="shared" si="1"/>
        <v>N/A</v>
      </c>
    </row>
    <row r="26" spans="2:27" ht="56.25" customHeight="1" x14ac:dyDescent="0.25">
      <c r="B26" s="279" t="s">
        <v>1670</v>
      </c>
      <c r="C26" s="190"/>
      <c r="D26" s="190"/>
      <c r="E26" s="190"/>
      <c r="F26" s="190"/>
      <c r="G26" s="190"/>
      <c r="H26" s="190"/>
      <c r="I26" s="190"/>
      <c r="J26" s="190"/>
      <c r="K26" s="190"/>
      <c r="L26" s="190"/>
      <c r="M26" s="191" t="s">
        <v>1668</v>
      </c>
      <c r="N26" s="191"/>
      <c r="O26" s="191" t="s">
        <v>76</v>
      </c>
      <c r="P26" s="191"/>
      <c r="Q26" s="191" t="s">
        <v>85</v>
      </c>
      <c r="R26" s="191"/>
      <c r="S26" s="73" t="s">
        <v>84</v>
      </c>
      <c r="T26" s="73" t="s">
        <v>84</v>
      </c>
      <c r="U26" s="73" t="s">
        <v>84</v>
      </c>
      <c r="V26" s="73">
        <f t="shared" si="0"/>
        <v>100</v>
      </c>
      <c r="W26" s="74">
        <f t="shared" si="1"/>
        <v>100</v>
      </c>
    </row>
    <row r="27" spans="2:27" ht="56.25" customHeight="1" thickBot="1" x14ac:dyDescent="0.3">
      <c r="B27" s="279" t="s">
        <v>1669</v>
      </c>
      <c r="C27" s="190"/>
      <c r="D27" s="190"/>
      <c r="E27" s="190"/>
      <c r="F27" s="190"/>
      <c r="G27" s="190"/>
      <c r="H27" s="190"/>
      <c r="I27" s="190"/>
      <c r="J27" s="190"/>
      <c r="K27" s="190"/>
      <c r="L27" s="190"/>
      <c r="M27" s="191" t="s">
        <v>1668</v>
      </c>
      <c r="N27" s="191"/>
      <c r="O27" s="191" t="s">
        <v>76</v>
      </c>
      <c r="P27" s="191"/>
      <c r="Q27" s="191" t="s">
        <v>1667</v>
      </c>
      <c r="R27" s="191"/>
      <c r="S27" s="73" t="s">
        <v>84</v>
      </c>
      <c r="T27" s="73" t="s">
        <v>84</v>
      </c>
      <c r="U27" s="73" t="s">
        <v>84</v>
      </c>
      <c r="V27" s="73">
        <f t="shared" si="0"/>
        <v>100</v>
      </c>
      <c r="W27" s="74">
        <f t="shared" si="1"/>
        <v>100</v>
      </c>
    </row>
    <row r="28" spans="2:27" ht="21.75" customHeight="1" thickTop="1" thickBot="1" x14ac:dyDescent="0.3">
      <c r="B28" s="53" t="s">
        <v>81</v>
      </c>
      <c r="C28" s="54"/>
      <c r="D28" s="54"/>
      <c r="E28" s="54"/>
      <c r="F28" s="54"/>
      <c r="G28" s="54"/>
      <c r="H28" s="55"/>
      <c r="I28" s="55"/>
      <c r="J28" s="55"/>
      <c r="K28" s="55"/>
      <c r="L28" s="55"/>
      <c r="M28" s="55"/>
      <c r="N28" s="55"/>
      <c r="O28" s="55"/>
      <c r="P28" s="55"/>
      <c r="Q28" s="55"/>
      <c r="R28" s="55"/>
      <c r="S28" s="55"/>
      <c r="T28" s="55"/>
      <c r="U28" s="55"/>
      <c r="V28" s="55"/>
      <c r="W28" s="56"/>
      <c r="X28" s="64"/>
    </row>
    <row r="29" spans="2:27" ht="29.25" customHeight="1" thickTop="1" thickBot="1" x14ac:dyDescent="0.3">
      <c r="B29" s="266" t="s">
        <v>2487</v>
      </c>
      <c r="C29" s="196"/>
      <c r="D29" s="196"/>
      <c r="E29" s="196"/>
      <c r="F29" s="196"/>
      <c r="G29" s="196"/>
      <c r="H29" s="196"/>
      <c r="I29" s="196"/>
      <c r="J29" s="196"/>
      <c r="K29" s="196"/>
      <c r="L29" s="196"/>
      <c r="M29" s="196"/>
      <c r="N29" s="196"/>
      <c r="O29" s="196"/>
      <c r="P29" s="196"/>
      <c r="Q29" s="197"/>
      <c r="R29" s="75" t="s">
        <v>80</v>
      </c>
      <c r="S29" s="179" t="s">
        <v>79</v>
      </c>
      <c r="T29" s="179"/>
      <c r="U29" s="76" t="s">
        <v>78</v>
      </c>
      <c r="V29" s="178" t="s">
        <v>77</v>
      </c>
      <c r="W29" s="270"/>
    </row>
    <row r="30" spans="2:27" ht="30.75" customHeight="1" thickBot="1" x14ac:dyDescent="0.3">
      <c r="B30" s="267"/>
      <c r="C30" s="268"/>
      <c r="D30" s="268"/>
      <c r="E30" s="268"/>
      <c r="F30" s="268"/>
      <c r="G30" s="268"/>
      <c r="H30" s="268"/>
      <c r="I30" s="268"/>
      <c r="J30" s="268"/>
      <c r="K30" s="268"/>
      <c r="L30" s="268"/>
      <c r="M30" s="268"/>
      <c r="N30" s="268"/>
      <c r="O30" s="268"/>
      <c r="P30" s="268"/>
      <c r="Q30" s="269"/>
      <c r="R30" s="77" t="s">
        <v>75</v>
      </c>
      <c r="S30" s="77" t="s">
        <v>75</v>
      </c>
      <c r="T30" s="77" t="s">
        <v>76</v>
      </c>
      <c r="U30" s="77" t="s">
        <v>75</v>
      </c>
      <c r="V30" s="77" t="s">
        <v>74</v>
      </c>
      <c r="W30" s="78" t="s">
        <v>73</v>
      </c>
      <c r="Y30" s="64"/>
    </row>
    <row r="31" spans="2:27" ht="23.25" customHeight="1" thickBot="1" x14ac:dyDescent="0.3">
      <c r="B31" s="271" t="s">
        <v>72</v>
      </c>
      <c r="C31" s="211"/>
      <c r="D31" s="211"/>
      <c r="E31" s="79" t="s">
        <v>1665</v>
      </c>
      <c r="F31" s="79"/>
      <c r="G31" s="79"/>
      <c r="H31" s="80"/>
      <c r="I31" s="80"/>
      <c r="J31" s="80"/>
      <c r="K31" s="80"/>
      <c r="L31" s="80"/>
      <c r="M31" s="80"/>
      <c r="N31" s="80"/>
      <c r="O31" s="80"/>
      <c r="P31" s="81"/>
      <c r="Q31" s="81"/>
      <c r="R31" s="82" t="s">
        <v>1666</v>
      </c>
      <c r="S31" s="82" t="s">
        <v>71</v>
      </c>
      <c r="T31" s="81"/>
      <c r="U31" s="82" t="s">
        <v>1662</v>
      </c>
      <c r="V31" s="81"/>
      <c r="W31" s="83">
        <f>+IF(ISERR(U31/R31*100),"N/A",ROUND(U31/R31*100,2))</f>
        <v>42.44</v>
      </c>
    </row>
    <row r="32" spans="2:27" ht="26.25" customHeight="1" thickBot="1" x14ac:dyDescent="0.3">
      <c r="B32" s="272" t="s">
        <v>70</v>
      </c>
      <c r="C32" s="273"/>
      <c r="D32" s="273"/>
      <c r="E32" s="84" t="s">
        <v>1665</v>
      </c>
      <c r="F32" s="84"/>
      <c r="G32" s="84"/>
      <c r="H32" s="85"/>
      <c r="I32" s="85"/>
      <c r="J32" s="85"/>
      <c r="K32" s="85"/>
      <c r="L32" s="85"/>
      <c r="M32" s="85"/>
      <c r="N32" s="85"/>
      <c r="O32" s="85"/>
      <c r="P32" s="86"/>
      <c r="Q32" s="86"/>
      <c r="R32" s="87" t="s">
        <v>1664</v>
      </c>
      <c r="S32" s="87" t="s">
        <v>1663</v>
      </c>
      <c r="T32" s="87">
        <f>+IF(ISERR(S32/R32*100),"N/A",ROUND(S32/R32*100,2))</f>
        <v>67.569999999999993</v>
      </c>
      <c r="U32" s="87" t="s">
        <v>1662</v>
      </c>
      <c r="V32" s="87">
        <f>+IF(ISERR(U32/S32*100),"N/A",ROUND(U32/S32*100,2))</f>
        <v>62.07</v>
      </c>
      <c r="W32" s="88">
        <f>+IF(ISERR(U32/R32*100),"N/A",ROUND(U32/R32*100,2))</f>
        <v>41.94</v>
      </c>
    </row>
    <row r="33" spans="2:23" ht="22.5" customHeight="1" thickTop="1" thickBot="1" x14ac:dyDescent="0.3">
      <c r="B33" s="53" t="s">
        <v>65</v>
      </c>
      <c r="C33" s="54"/>
      <c r="D33" s="54"/>
      <c r="E33" s="54"/>
      <c r="F33" s="54"/>
      <c r="G33" s="54"/>
      <c r="H33" s="55"/>
      <c r="I33" s="55"/>
      <c r="J33" s="55"/>
      <c r="K33" s="55"/>
      <c r="L33" s="55"/>
      <c r="M33" s="55"/>
      <c r="N33" s="55"/>
      <c r="O33" s="55"/>
      <c r="P33" s="55"/>
      <c r="Q33" s="55"/>
      <c r="R33" s="55"/>
      <c r="S33" s="55"/>
      <c r="T33" s="55"/>
      <c r="U33" s="55"/>
      <c r="V33" s="55"/>
      <c r="W33" s="56"/>
    </row>
    <row r="34" spans="2:23" ht="37.5" customHeight="1" thickTop="1" x14ac:dyDescent="0.25">
      <c r="B34" s="259" t="s">
        <v>2277</v>
      </c>
      <c r="C34" s="202"/>
      <c r="D34" s="202"/>
      <c r="E34" s="202"/>
      <c r="F34" s="202"/>
      <c r="G34" s="202"/>
      <c r="H34" s="202"/>
      <c r="I34" s="202"/>
      <c r="J34" s="202"/>
      <c r="K34" s="202"/>
      <c r="L34" s="202"/>
      <c r="M34" s="202"/>
      <c r="N34" s="202"/>
      <c r="O34" s="202"/>
      <c r="P34" s="202"/>
      <c r="Q34" s="202"/>
      <c r="R34" s="202"/>
      <c r="S34" s="202"/>
      <c r="T34" s="202"/>
      <c r="U34" s="202"/>
      <c r="V34" s="202"/>
      <c r="W34" s="260"/>
    </row>
    <row r="35" spans="2:23" ht="174"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2278</v>
      </c>
      <c r="C36" s="202"/>
      <c r="D36" s="202"/>
      <c r="E36" s="202"/>
      <c r="F36" s="202"/>
      <c r="G36" s="202"/>
      <c r="H36" s="202"/>
      <c r="I36" s="202"/>
      <c r="J36" s="202"/>
      <c r="K36" s="202"/>
      <c r="L36" s="202"/>
      <c r="M36" s="202"/>
      <c r="N36" s="202"/>
      <c r="O36" s="202"/>
      <c r="P36" s="202"/>
      <c r="Q36" s="202"/>
      <c r="R36" s="202"/>
      <c r="S36" s="202"/>
      <c r="T36" s="202"/>
      <c r="U36" s="202"/>
      <c r="V36" s="202"/>
      <c r="W36" s="260"/>
    </row>
    <row r="37" spans="2:23" ht="165" customHeight="1" thickBot="1" x14ac:dyDescent="0.3">
      <c r="B37" s="261"/>
      <c r="C37" s="205"/>
      <c r="D37" s="205"/>
      <c r="E37" s="205"/>
      <c r="F37" s="205"/>
      <c r="G37" s="205"/>
      <c r="H37" s="205"/>
      <c r="I37" s="205"/>
      <c r="J37" s="205"/>
      <c r="K37" s="205"/>
      <c r="L37" s="205"/>
      <c r="M37" s="205"/>
      <c r="N37" s="205"/>
      <c r="O37" s="205"/>
      <c r="P37" s="205"/>
      <c r="Q37" s="205"/>
      <c r="R37" s="205"/>
      <c r="S37" s="205"/>
      <c r="T37" s="205"/>
      <c r="U37" s="205"/>
      <c r="V37" s="205"/>
      <c r="W37" s="262"/>
    </row>
    <row r="38" spans="2:23" ht="37.5" customHeight="1" thickTop="1" x14ac:dyDescent="0.25">
      <c r="B38" s="259" t="s">
        <v>2279</v>
      </c>
      <c r="C38" s="202"/>
      <c r="D38" s="202"/>
      <c r="E38" s="202"/>
      <c r="F38" s="202"/>
      <c r="G38" s="202"/>
      <c r="H38" s="202"/>
      <c r="I38" s="202"/>
      <c r="J38" s="202"/>
      <c r="K38" s="202"/>
      <c r="L38" s="202"/>
      <c r="M38" s="202"/>
      <c r="N38" s="202"/>
      <c r="O38" s="202"/>
      <c r="P38" s="202"/>
      <c r="Q38" s="202"/>
      <c r="R38" s="202"/>
      <c r="S38" s="202"/>
      <c r="T38" s="202"/>
      <c r="U38" s="202"/>
      <c r="V38" s="202"/>
      <c r="W38" s="260"/>
    </row>
    <row r="39" spans="2:23" ht="111" customHeight="1" thickBot="1" x14ac:dyDescent="0.3">
      <c r="B39" s="263"/>
      <c r="C39" s="264"/>
      <c r="D39" s="264"/>
      <c r="E39" s="264"/>
      <c r="F39" s="264"/>
      <c r="G39" s="264"/>
      <c r="H39" s="264"/>
      <c r="I39" s="264"/>
      <c r="J39" s="264"/>
      <c r="K39" s="264"/>
      <c r="L39" s="264"/>
      <c r="M39" s="264"/>
      <c r="N39" s="264"/>
      <c r="O39" s="264"/>
      <c r="P39" s="264"/>
      <c r="Q39" s="264"/>
      <c r="R39" s="264"/>
      <c r="S39" s="264"/>
      <c r="T39" s="264"/>
      <c r="U39" s="264"/>
      <c r="V39" s="264"/>
      <c r="W39" s="26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79.5" customHeight="1" thickTop="1" thickBot="1" x14ac:dyDescent="0.3">
      <c r="B4" s="57" t="s">
        <v>10</v>
      </c>
      <c r="C4" s="58" t="s">
        <v>1702</v>
      </c>
      <c r="D4" s="156" t="s">
        <v>51</v>
      </c>
      <c r="E4" s="156"/>
      <c r="F4" s="156"/>
      <c r="G4" s="156"/>
      <c r="H4" s="157"/>
      <c r="J4" s="158" t="s">
        <v>136</v>
      </c>
      <c r="K4" s="156"/>
      <c r="L4" s="58" t="s">
        <v>428</v>
      </c>
      <c r="M4" s="159" t="s">
        <v>1701</v>
      </c>
      <c r="N4" s="159"/>
      <c r="O4" s="159"/>
      <c r="P4" s="159"/>
      <c r="Q4" s="160"/>
      <c r="R4" s="59"/>
      <c r="S4" s="161" t="s">
        <v>2189</v>
      </c>
      <c r="T4" s="162"/>
      <c r="U4" s="162"/>
      <c r="V4" s="163" t="s">
        <v>1700</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1691</v>
      </c>
      <c r="D6" s="167" t="s">
        <v>1699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1209</v>
      </c>
      <c r="D7" s="165" t="s">
        <v>1698</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1697</v>
      </c>
      <c r="K8" s="65" t="s">
        <v>160</v>
      </c>
      <c r="L8" s="65" t="s">
        <v>1174</v>
      </c>
      <c r="M8" s="65" t="s">
        <v>1696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73" customHeight="1" thickTop="1" thickBot="1" x14ac:dyDescent="0.3">
      <c r="B10" s="66" t="s">
        <v>123</v>
      </c>
      <c r="C10" s="163" t="s">
        <v>1695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1694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1693</v>
      </c>
      <c r="C21" s="190"/>
      <c r="D21" s="190"/>
      <c r="E21" s="190"/>
      <c r="F21" s="190"/>
      <c r="G21" s="190"/>
      <c r="H21" s="190"/>
      <c r="I21" s="190"/>
      <c r="J21" s="190"/>
      <c r="K21" s="190"/>
      <c r="L21" s="190"/>
      <c r="M21" s="191" t="s">
        <v>1691</v>
      </c>
      <c r="N21" s="191"/>
      <c r="O21" s="191" t="s">
        <v>76</v>
      </c>
      <c r="P21" s="191"/>
      <c r="Q21" s="191" t="s">
        <v>73</v>
      </c>
      <c r="R21" s="191"/>
      <c r="S21" s="73" t="s">
        <v>184</v>
      </c>
      <c r="T21" s="73" t="s">
        <v>152</v>
      </c>
      <c r="U21" s="73" t="s">
        <v>152</v>
      </c>
      <c r="V21" s="73" t="str">
        <f>+IF(ISERR(U21/T21*100),"N/A",ROUND(U21/T21*100,2))</f>
        <v>N/A</v>
      </c>
      <c r="W21" s="74" t="str">
        <f>+IF(ISERR(U21/S21*100),"N/A",ROUND(U21/S21*100,2))</f>
        <v>N/A</v>
      </c>
    </row>
    <row r="22" spans="2:27" ht="56.25" customHeight="1" x14ac:dyDescent="0.25">
      <c r="B22" s="279" t="s">
        <v>1692</v>
      </c>
      <c r="C22" s="190"/>
      <c r="D22" s="190"/>
      <c r="E22" s="190"/>
      <c r="F22" s="190"/>
      <c r="G22" s="190"/>
      <c r="H22" s="190"/>
      <c r="I22" s="190"/>
      <c r="J22" s="190"/>
      <c r="K22" s="190"/>
      <c r="L22" s="190"/>
      <c r="M22" s="191" t="s">
        <v>1691</v>
      </c>
      <c r="N22" s="191"/>
      <c r="O22" s="191" t="s">
        <v>1690</v>
      </c>
      <c r="P22" s="191"/>
      <c r="Q22" s="191" t="s">
        <v>73</v>
      </c>
      <c r="R22" s="191"/>
      <c r="S22" s="73" t="s">
        <v>184</v>
      </c>
      <c r="T22" s="73" t="s">
        <v>152</v>
      </c>
      <c r="U22" s="73" t="s">
        <v>152</v>
      </c>
      <c r="V22" s="73" t="str">
        <f>+IF(ISERR(U22/T22*100),"N/A",ROUND(U22/T22*100,2))</f>
        <v>N/A</v>
      </c>
      <c r="W22" s="74" t="str">
        <f>+IF(ISERR(U22/S22*100),"N/A",ROUND(U22/S22*100,2))</f>
        <v>N/A</v>
      </c>
    </row>
    <row r="23" spans="2:27" ht="56.25" customHeight="1" thickBot="1" x14ac:dyDescent="0.3">
      <c r="B23" s="279" t="s">
        <v>1689</v>
      </c>
      <c r="C23" s="190"/>
      <c r="D23" s="190"/>
      <c r="E23" s="190"/>
      <c r="F23" s="190"/>
      <c r="G23" s="190"/>
      <c r="H23" s="190"/>
      <c r="I23" s="190"/>
      <c r="J23" s="190"/>
      <c r="K23" s="190"/>
      <c r="L23" s="190"/>
      <c r="M23" s="191" t="s">
        <v>1209</v>
      </c>
      <c r="N23" s="191"/>
      <c r="O23" s="191" t="s">
        <v>76</v>
      </c>
      <c r="P23" s="191"/>
      <c r="Q23" s="191" t="s">
        <v>73</v>
      </c>
      <c r="R23" s="191"/>
      <c r="S23" s="73" t="s">
        <v>84</v>
      </c>
      <c r="T23" s="73" t="s">
        <v>152</v>
      </c>
      <c r="U23" s="73" t="s">
        <v>152</v>
      </c>
      <c r="V23" s="73" t="str">
        <f>+IF(ISERR(U23/T23*100),"N/A",ROUND(U23/T23*100,2))</f>
        <v>N/A</v>
      </c>
      <c r="W23" s="74" t="str">
        <f>+IF(ISERR(U23/S23*100),"N/A",ROUND(U23/S23*100,2))</f>
        <v>N/A</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1688</v>
      </c>
      <c r="F27" s="79"/>
      <c r="G27" s="79"/>
      <c r="H27" s="80"/>
      <c r="I27" s="80"/>
      <c r="J27" s="80"/>
      <c r="K27" s="80"/>
      <c r="L27" s="80"/>
      <c r="M27" s="80"/>
      <c r="N27" s="80"/>
      <c r="O27" s="80"/>
      <c r="P27" s="81"/>
      <c r="Q27" s="81"/>
      <c r="R27" s="82" t="s">
        <v>1687</v>
      </c>
      <c r="S27" s="82" t="s">
        <v>71</v>
      </c>
      <c r="T27" s="81"/>
      <c r="U27" s="82" t="s">
        <v>167</v>
      </c>
      <c r="V27" s="81"/>
      <c r="W27" s="83">
        <f>+IF(ISERR(U27/R27*100),"N/A",ROUND(U27/R27*100,2))</f>
        <v>0</v>
      </c>
    </row>
    <row r="28" spans="2:27" ht="26.25" customHeight="1" x14ac:dyDescent="0.25">
      <c r="B28" s="272" t="s">
        <v>70</v>
      </c>
      <c r="C28" s="273"/>
      <c r="D28" s="273"/>
      <c r="E28" s="84" t="s">
        <v>1688</v>
      </c>
      <c r="F28" s="84"/>
      <c r="G28" s="84"/>
      <c r="H28" s="85"/>
      <c r="I28" s="85"/>
      <c r="J28" s="85"/>
      <c r="K28" s="85"/>
      <c r="L28" s="85"/>
      <c r="M28" s="85"/>
      <c r="N28" s="85"/>
      <c r="O28" s="85"/>
      <c r="P28" s="86"/>
      <c r="Q28" s="86"/>
      <c r="R28" s="87" t="s">
        <v>1687</v>
      </c>
      <c r="S28" s="87" t="s">
        <v>167</v>
      </c>
      <c r="T28" s="87">
        <f>+IF(ISERR(S28/R28*100),"N/A",ROUND(S28/R28*100,2))</f>
        <v>0</v>
      </c>
      <c r="U28" s="87" t="s">
        <v>167</v>
      </c>
      <c r="V28" s="87" t="str">
        <f>+IF(ISERR(U28/S28*100),"N/A",ROUND(U28/S28*100,2))</f>
        <v>N/A</v>
      </c>
      <c r="W28" s="88">
        <f>+IF(ISERR(U28/R28*100),"N/A",ROUND(U28/R28*100,2))</f>
        <v>0</v>
      </c>
    </row>
    <row r="29" spans="2:27" ht="23.25" customHeight="1" thickBot="1" x14ac:dyDescent="0.3">
      <c r="B29" s="271" t="s">
        <v>72</v>
      </c>
      <c r="C29" s="211"/>
      <c r="D29" s="211"/>
      <c r="E29" s="79" t="s">
        <v>1208</v>
      </c>
      <c r="F29" s="79"/>
      <c r="G29" s="79"/>
      <c r="H29" s="80"/>
      <c r="I29" s="80"/>
      <c r="J29" s="80"/>
      <c r="K29" s="80"/>
      <c r="L29" s="80"/>
      <c r="M29" s="80"/>
      <c r="N29" s="80"/>
      <c r="O29" s="80"/>
      <c r="P29" s="81"/>
      <c r="Q29" s="81"/>
      <c r="R29" s="82" t="s">
        <v>1686</v>
      </c>
      <c r="S29" s="82" t="s">
        <v>71</v>
      </c>
      <c r="T29" s="81"/>
      <c r="U29" s="82" t="s">
        <v>167</v>
      </c>
      <c r="V29" s="81"/>
      <c r="W29" s="83">
        <f>+IF(ISERR(U29/R29*100),"N/A",ROUND(U29/R29*100,2))</f>
        <v>0</v>
      </c>
    </row>
    <row r="30" spans="2:27" ht="26.25" customHeight="1" thickBot="1" x14ac:dyDescent="0.3">
      <c r="B30" s="272" t="s">
        <v>70</v>
      </c>
      <c r="C30" s="273"/>
      <c r="D30" s="273"/>
      <c r="E30" s="84" t="s">
        <v>1208</v>
      </c>
      <c r="F30" s="84"/>
      <c r="G30" s="84"/>
      <c r="H30" s="85"/>
      <c r="I30" s="85"/>
      <c r="J30" s="85"/>
      <c r="K30" s="85"/>
      <c r="L30" s="85"/>
      <c r="M30" s="85"/>
      <c r="N30" s="85"/>
      <c r="O30" s="85"/>
      <c r="P30" s="86"/>
      <c r="Q30" s="86"/>
      <c r="R30" s="87" t="s">
        <v>1686</v>
      </c>
      <c r="S30" s="87" t="s">
        <v>167</v>
      </c>
      <c r="T30" s="87">
        <f>+IF(ISERR(S30/R30*100),"N/A",ROUND(S30/R30*100,2))</f>
        <v>0</v>
      </c>
      <c r="U30" s="87" t="s">
        <v>167</v>
      </c>
      <c r="V30" s="87" t="str">
        <f>+IF(ISERR(U30/S30*100),"N/A",ROUND(U30/S30*100,2))</f>
        <v>N/A</v>
      </c>
      <c r="W30" s="88">
        <f>+IF(ISERR(U30/R30*100),"N/A",ROUND(U30/R30*100,2))</f>
        <v>0</v>
      </c>
    </row>
    <row r="31" spans="2:27" ht="22.5" customHeight="1" thickTop="1" thickBot="1" x14ac:dyDescent="0.3">
      <c r="B31" s="53" t="s">
        <v>65</v>
      </c>
      <c r="C31" s="54"/>
      <c r="D31" s="54"/>
      <c r="E31" s="54"/>
      <c r="F31" s="54"/>
      <c r="G31" s="54"/>
      <c r="H31" s="55"/>
      <c r="I31" s="55"/>
      <c r="J31" s="55"/>
      <c r="K31" s="55"/>
      <c r="L31" s="55"/>
      <c r="M31" s="55"/>
      <c r="N31" s="55"/>
      <c r="O31" s="55"/>
      <c r="P31" s="55"/>
      <c r="Q31" s="55"/>
      <c r="R31" s="55"/>
      <c r="S31" s="55"/>
      <c r="T31" s="55"/>
      <c r="U31" s="55"/>
      <c r="V31" s="55"/>
      <c r="W31" s="56"/>
    </row>
    <row r="32" spans="2:27" ht="37.5" customHeight="1" thickTop="1" x14ac:dyDescent="0.25">
      <c r="B32" s="259" t="s">
        <v>2274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31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2275</v>
      </c>
      <c r="C34" s="202"/>
      <c r="D34" s="202"/>
      <c r="E34" s="202"/>
      <c r="F34" s="202"/>
      <c r="G34" s="202"/>
      <c r="H34" s="202"/>
      <c r="I34" s="202"/>
      <c r="J34" s="202"/>
      <c r="K34" s="202"/>
      <c r="L34" s="202"/>
      <c r="M34" s="202"/>
      <c r="N34" s="202"/>
      <c r="O34" s="202"/>
      <c r="P34" s="202"/>
      <c r="Q34" s="202"/>
      <c r="R34" s="202"/>
      <c r="S34" s="202"/>
      <c r="T34" s="202"/>
      <c r="U34" s="202"/>
      <c r="V34" s="202"/>
      <c r="W34" s="260"/>
    </row>
    <row r="35" spans="2:23" ht="87.75"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2276</v>
      </c>
      <c r="C36" s="202"/>
      <c r="D36" s="202"/>
      <c r="E36" s="202"/>
      <c r="F36" s="202"/>
      <c r="G36" s="202"/>
      <c r="H36" s="202"/>
      <c r="I36" s="202"/>
      <c r="J36" s="202"/>
      <c r="K36" s="202"/>
      <c r="L36" s="202"/>
      <c r="M36" s="202"/>
      <c r="N36" s="202"/>
      <c r="O36" s="202"/>
      <c r="P36" s="202"/>
      <c r="Q36" s="202"/>
      <c r="R36" s="202"/>
      <c r="S36" s="202"/>
      <c r="T36" s="202"/>
      <c r="U36" s="202"/>
      <c r="V36" s="202"/>
      <c r="W36" s="260"/>
    </row>
    <row r="37" spans="2:23" ht="84" customHeight="1" thickBot="1" x14ac:dyDescent="0.3">
      <c r="B37" s="263"/>
      <c r="C37" s="264"/>
      <c r="D37" s="264"/>
      <c r="E37" s="264"/>
      <c r="F37" s="264"/>
      <c r="G37" s="264"/>
      <c r="H37" s="264"/>
      <c r="I37" s="264"/>
      <c r="J37" s="264"/>
      <c r="K37" s="264"/>
      <c r="L37" s="264"/>
      <c r="M37" s="264"/>
      <c r="N37" s="264"/>
      <c r="O37" s="264"/>
      <c r="P37" s="264"/>
      <c r="Q37" s="264"/>
      <c r="R37" s="264"/>
      <c r="S37" s="264"/>
      <c r="T37" s="264"/>
      <c r="U37" s="264"/>
      <c r="V37" s="264"/>
      <c r="W37" s="26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0"/>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1734</v>
      </c>
      <c r="D4" s="156" t="s">
        <v>52</v>
      </c>
      <c r="E4" s="156"/>
      <c r="F4" s="156"/>
      <c r="G4" s="156"/>
      <c r="H4" s="157"/>
      <c r="J4" s="158" t="s">
        <v>136</v>
      </c>
      <c r="K4" s="156"/>
      <c r="L4" s="58" t="s">
        <v>1733</v>
      </c>
      <c r="M4" s="159" t="s">
        <v>1732</v>
      </c>
      <c r="N4" s="159"/>
      <c r="O4" s="159"/>
      <c r="P4" s="159"/>
      <c r="Q4" s="160"/>
      <c r="R4" s="59"/>
      <c r="S4" s="161" t="s">
        <v>2189</v>
      </c>
      <c r="T4" s="162"/>
      <c r="U4" s="162"/>
      <c r="V4" s="163" t="s">
        <v>1731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1711</v>
      </c>
      <c r="D6" s="167" t="s">
        <v>1730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1729</v>
      </c>
      <c r="K8" s="65" t="s">
        <v>1728</v>
      </c>
      <c r="L8" s="65" t="s">
        <v>1727</v>
      </c>
      <c r="M8" s="65" t="s">
        <v>807</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29" customHeight="1" thickTop="1" thickBot="1" x14ac:dyDescent="0.3">
      <c r="B10" s="66" t="s">
        <v>123</v>
      </c>
      <c r="C10" s="163" t="s">
        <v>1726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1725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1724</v>
      </c>
      <c r="C21" s="190"/>
      <c r="D21" s="190"/>
      <c r="E21" s="190"/>
      <c r="F21" s="190"/>
      <c r="G21" s="190"/>
      <c r="H21" s="190"/>
      <c r="I21" s="190"/>
      <c r="J21" s="190"/>
      <c r="K21" s="190"/>
      <c r="L21" s="190"/>
      <c r="M21" s="191" t="s">
        <v>1711</v>
      </c>
      <c r="N21" s="191"/>
      <c r="O21" s="191" t="s">
        <v>76</v>
      </c>
      <c r="P21" s="191"/>
      <c r="Q21" s="191" t="s">
        <v>73</v>
      </c>
      <c r="R21" s="191"/>
      <c r="S21" s="73" t="s">
        <v>1723</v>
      </c>
      <c r="T21" s="73" t="s">
        <v>152</v>
      </c>
      <c r="U21" s="73" t="s">
        <v>152</v>
      </c>
      <c r="V21" s="73" t="str">
        <f t="shared" ref="V21:V28" si="0">+IF(ISERR(U21/T21*100),"N/A",ROUND(U21/T21*100,2))</f>
        <v>N/A</v>
      </c>
      <c r="W21" s="74" t="str">
        <f t="shared" ref="W21:W28" si="1">+IF(ISERR(U21/S21*100),"N/A",ROUND(U21/S21*100,2))</f>
        <v>N/A</v>
      </c>
    </row>
    <row r="22" spans="2:27" ht="56.25" customHeight="1" x14ac:dyDescent="0.25">
      <c r="B22" s="279" t="s">
        <v>1722</v>
      </c>
      <c r="C22" s="190"/>
      <c r="D22" s="190"/>
      <c r="E22" s="190"/>
      <c r="F22" s="190"/>
      <c r="G22" s="190"/>
      <c r="H22" s="190"/>
      <c r="I22" s="190"/>
      <c r="J22" s="190"/>
      <c r="K22" s="190"/>
      <c r="L22" s="190"/>
      <c r="M22" s="191" t="s">
        <v>1711</v>
      </c>
      <c r="N22" s="191"/>
      <c r="O22" s="191" t="s">
        <v>76</v>
      </c>
      <c r="P22" s="191"/>
      <c r="Q22" s="191" t="s">
        <v>73</v>
      </c>
      <c r="R22" s="191"/>
      <c r="S22" s="73" t="s">
        <v>84</v>
      </c>
      <c r="T22" s="73" t="s">
        <v>152</v>
      </c>
      <c r="U22" s="73" t="s">
        <v>152</v>
      </c>
      <c r="V22" s="73" t="str">
        <f t="shared" si="0"/>
        <v>N/A</v>
      </c>
      <c r="W22" s="74" t="str">
        <f t="shared" si="1"/>
        <v>N/A</v>
      </c>
    </row>
    <row r="23" spans="2:27" ht="56.25" customHeight="1" x14ac:dyDescent="0.25">
      <c r="B23" s="279" t="s">
        <v>1721</v>
      </c>
      <c r="C23" s="190"/>
      <c r="D23" s="190"/>
      <c r="E23" s="190"/>
      <c r="F23" s="190"/>
      <c r="G23" s="190"/>
      <c r="H23" s="190"/>
      <c r="I23" s="190"/>
      <c r="J23" s="190"/>
      <c r="K23" s="190"/>
      <c r="L23" s="190"/>
      <c r="M23" s="191" t="s">
        <v>1711</v>
      </c>
      <c r="N23" s="191"/>
      <c r="O23" s="191" t="s">
        <v>76</v>
      </c>
      <c r="P23" s="191"/>
      <c r="Q23" s="191" t="s">
        <v>73</v>
      </c>
      <c r="R23" s="191"/>
      <c r="S23" s="73" t="s">
        <v>84</v>
      </c>
      <c r="T23" s="73" t="s">
        <v>152</v>
      </c>
      <c r="U23" s="73" t="s">
        <v>152</v>
      </c>
      <c r="V23" s="73" t="str">
        <f t="shared" si="0"/>
        <v>N/A</v>
      </c>
      <c r="W23" s="74" t="str">
        <f t="shared" si="1"/>
        <v>N/A</v>
      </c>
    </row>
    <row r="24" spans="2:27" ht="56.25" customHeight="1" x14ac:dyDescent="0.25">
      <c r="B24" s="279" t="s">
        <v>1720</v>
      </c>
      <c r="C24" s="190"/>
      <c r="D24" s="190"/>
      <c r="E24" s="190"/>
      <c r="F24" s="190"/>
      <c r="G24" s="190"/>
      <c r="H24" s="190"/>
      <c r="I24" s="190"/>
      <c r="J24" s="190"/>
      <c r="K24" s="190"/>
      <c r="L24" s="190"/>
      <c r="M24" s="191" t="s">
        <v>1711</v>
      </c>
      <c r="N24" s="191"/>
      <c r="O24" s="191" t="s">
        <v>76</v>
      </c>
      <c r="P24" s="191"/>
      <c r="Q24" s="191" t="s">
        <v>73</v>
      </c>
      <c r="R24" s="191"/>
      <c r="S24" s="73" t="s">
        <v>84</v>
      </c>
      <c r="T24" s="73" t="s">
        <v>152</v>
      </c>
      <c r="U24" s="73" t="s">
        <v>152</v>
      </c>
      <c r="V24" s="73" t="str">
        <f t="shared" si="0"/>
        <v>N/A</v>
      </c>
      <c r="W24" s="74" t="str">
        <f t="shared" si="1"/>
        <v>N/A</v>
      </c>
    </row>
    <row r="25" spans="2:27" ht="56.25" customHeight="1" x14ac:dyDescent="0.25">
      <c r="B25" s="279" t="s">
        <v>1719</v>
      </c>
      <c r="C25" s="190"/>
      <c r="D25" s="190"/>
      <c r="E25" s="190"/>
      <c r="F25" s="190"/>
      <c r="G25" s="190"/>
      <c r="H25" s="190"/>
      <c r="I25" s="190"/>
      <c r="J25" s="190"/>
      <c r="K25" s="190"/>
      <c r="L25" s="190"/>
      <c r="M25" s="191" t="s">
        <v>1711</v>
      </c>
      <c r="N25" s="191"/>
      <c r="O25" s="191" t="s">
        <v>76</v>
      </c>
      <c r="P25" s="191"/>
      <c r="Q25" s="191" t="s">
        <v>73</v>
      </c>
      <c r="R25" s="191"/>
      <c r="S25" s="73" t="s">
        <v>422</v>
      </c>
      <c r="T25" s="73" t="s">
        <v>152</v>
      </c>
      <c r="U25" s="73" t="s">
        <v>152</v>
      </c>
      <c r="V25" s="73" t="str">
        <f t="shared" si="0"/>
        <v>N/A</v>
      </c>
      <c r="W25" s="74" t="str">
        <f t="shared" si="1"/>
        <v>N/A</v>
      </c>
    </row>
    <row r="26" spans="2:27" ht="56.25" customHeight="1" x14ac:dyDescent="0.25">
      <c r="B26" s="279" t="s">
        <v>1718</v>
      </c>
      <c r="C26" s="190"/>
      <c r="D26" s="190"/>
      <c r="E26" s="190"/>
      <c r="F26" s="190"/>
      <c r="G26" s="190"/>
      <c r="H26" s="190"/>
      <c r="I26" s="190"/>
      <c r="J26" s="190"/>
      <c r="K26" s="190"/>
      <c r="L26" s="190"/>
      <c r="M26" s="191" t="s">
        <v>1711</v>
      </c>
      <c r="N26" s="191"/>
      <c r="O26" s="191" t="s">
        <v>76</v>
      </c>
      <c r="P26" s="191"/>
      <c r="Q26" s="191" t="s">
        <v>85</v>
      </c>
      <c r="R26" s="191"/>
      <c r="S26" s="73" t="s">
        <v>1717</v>
      </c>
      <c r="T26" s="73" t="s">
        <v>1716</v>
      </c>
      <c r="U26" s="73" t="s">
        <v>1715</v>
      </c>
      <c r="V26" s="73">
        <f t="shared" si="0"/>
        <v>97.27</v>
      </c>
      <c r="W26" s="74">
        <f t="shared" si="1"/>
        <v>97.08</v>
      </c>
    </row>
    <row r="27" spans="2:27" ht="56.25" customHeight="1" x14ac:dyDescent="0.25">
      <c r="B27" s="279" t="s">
        <v>1714</v>
      </c>
      <c r="C27" s="190"/>
      <c r="D27" s="190"/>
      <c r="E27" s="190"/>
      <c r="F27" s="190"/>
      <c r="G27" s="190"/>
      <c r="H27" s="190"/>
      <c r="I27" s="190"/>
      <c r="J27" s="190"/>
      <c r="K27" s="190"/>
      <c r="L27" s="190"/>
      <c r="M27" s="191" t="s">
        <v>1711</v>
      </c>
      <c r="N27" s="191"/>
      <c r="O27" s="191" t="s">
        <v>76</v>
      </c>
      <c r="P27" s="191"/>
      <c r="Q27" s="191" t="s">
        <v>85</v>
      </c>
      <c r="R27" s="191"/>
      <c r="S27" s="73" t="s">
        <v>791</v>
      </c>
      <c r="T27" s="73" t="s">
        <v>908</v>
      </c>
      <c r="U27" s="73" t="s">
        <v>1713</v>
      </c>
      <c r="V27" s="73">
        <f t="shared" si="0"/>
        <v>106.27</v>
      </c>
      <c r="W27" s="74">
        <f t="shared" si="1"/>
        <v>108.67</v>
      </c>
    </row>
    <row r="28" spans="2:27" ht="56.25" customHeight="1" thickBot="1" x14ac:dyDescent="0.3">
      <c r="B28" s="279" t="s">
        <v>1712</v>
      </c>
      <c r="C28" s="190"/>
      <c r="D28" s="190"/>
      <c r="E28" s="190"/>
      <c r="F28" s="190"/>
      <c r="G28" s="190"/>
      <c r="H28" s="190"/>
      <c r="I28" s="190"/>
      <c r="J28" s="190"/>
      <c r="K28" s="190"/>
      <c r="L28" s="190"/>
      <c r="M28" s="191" t="s">
        <v>1711</v>
      </c>
      <c r="N28" s="191"/>
      <c r="O28" s="191" t="s">
        <v>76</v>
      </c>
      <c r="P28" s="191"/>
      <c r="Q28" s="191" t="s">
        <v>85</v>
      </c>
      <c r="R28" s="191"/>
      <c r="S28" s="73" t="s">
        <v>1710</v>
      </c>
      <c r="T28" s="73" t="s">
        <v>1709</v>
      </c>
      <c r="U28" s="73" t="s">
        <v>1708</v>
      </c>
      <c r="V28" s="73">
        <f t="shared" si="0"/>
        <v>94.01</v>
      </c>
      <c r="W28" s="74">
        <f t="shared" si="1"/>
        <v>94.79</v>
      </c>
    </row>
    <row r="29" spans="2:27" ht="21.75" customHeight="1" thickTop="1" thickBot="1" x14ac:dyDescent="0.3">
      <c r="B29" s="53" t="s">
        <v>81</v>
      </c>
      <c r="C29" s="54"/>
      <c r="D29" s="54"/>
      <c r="E29" s="54"/>
      <c r="F29" s="54"/>
      <c r="G29" s="54"/>
      <c r="H29" s="55"/>
      <c r="I29" s="55"/>
      <c r="J29" s="55"/>
      <c r="K29" s="55"/>
      <c r="L29" s="55"/>
      <c r="M29" s="55"/>
      <c r="N29" s="55"/>
      <c r="O29" s="55"/>
      <c r="P29" s="55"/>
      <c r="Q29" s="55"/>
      <c r="R29" s="55"/>
      <c r="S29" s="55"/>
      <c r="T29" s="55"/>
      <c r="U29" s="55"/>
      <c r="V29" s="55"/>
      <c r="W29" s="56"/>
      <c r="X29" s="64"/>
    </row>
    <row r="30" spans="2:27" ht="29.25" customHeight="1" thickTop="1" thickBot="1" x14ac:dyDescent="0.3">
      <c r="B30" s="266" t="s">
        <v>2487</v>
      </c>
      <c r="C30" s="196"/>
      <c r="D30" s="196"/>
      <c r="E30" s="196"/>
      <c r="F30" s="196"/>
      <c r="G30" s="196"/>
      <c r="H30" s="196"/>
      <c r="I30" s="196"/>
      <c r="J30" s="196"/>
      <c r="K30" s="196"/>
      <c r="L30" s="196"/>
      <c r="M30" s="196"/>
      <c r="N30" s="196"/>
      <c r="O30" s="196"/>
      <c r="P30" s="196"/>
      <c r="Q30" s="197"/>
      <c r="R30" s="75" t="s">
        <v>80</v>
      </c>
      <c r="S30" s="179" t="s">
        <v>79</v>
      </c>
      <c r="T30" s="179"/>
      <c r="U30" s="76" t="s">
        <v>78</v>
      </c>
      <c r="V30" s="178" t="s">
        <v>77</v>
      </c>
      <c r="W30" s="270"/>
    </row>
    <row r="31" spans="2:27" ht="30.75" customHeight="1" thickBot="1" x14ac:dyDescent="0.3">
      <c r="B31" s="267"/>
      <c r="C31" s="268"/>
      <c r="D31" s="268"/>
      <c r="E31" s="268"/>
      <c r="F31" s="268"/>
      <c r="G31" s="268"/>
      <c r="H31" s="268"/>
      <c r="I31" s="268"/>
      <c r="J31" s="268"/>
      <c r="K31" s="268"/>
      <c r="L31" s="268"/>
      <c r="M31" s="268"/>
      <c r="N31" s="268"/>
      <c r="O31" s="268"/>
      <c r="P31" s="268"/>
      <c r="Q31" s="269"/>
      <c r="R31" s="77" t="s">
        <v>75</v>
      </c>
      <c r="S31" s="77" t="s">
        <v>75</v>
      </c>
      <c r="T31" s="77" t="s">
        <v>76</v>
      </c>
      <c r="U31" s="77" t="s">
        <v>75</v>
      </c>
      <c r="V31" s="77" t="s">
        <v>74</v>
      </c>
      <c r="W31" s="78" t="s">
        <v>73</v>
      </c>
      <c r="Y31" s="64"/>
    </row>
    <row r="32" spans="2:27" ht="23.25" customHeight="1" thickBot="1" x14ac:dyDescent="0.3">
      <c r="B32" s="271" t="s">
        <v>72</v>
      </c>
      <c r="C32" s="211"/>
      <c r="D32" s="211"/>
      <c r="E32" s="79" t="s">
        <v>1706</v>
      </c>
      <c r="F32" s="79"/>
      <c r="G32" s="79"/>
      <c r="H32" s="80"/>
      <c r="I32" s="80"/>
      <c r="J32" s="80"/>
      <c r="K32" s="80"/>
      <c r="L32" s="80"/>
      <c r="M32" s="80"/>
      <c r="N32" s="80"/>
      <c r="O32" s="80"/>
      <c r="P32" s="81"/>
      <c r="Q32" s="81"/>
      <c r="R32" s="82" t="s">
        <v>1707</v>
      </c>
      <c r="S32" s="82" t="s">
        <v>71</v>
      </c>
      <c r="T32" s="81"/>
      <c r="U32" s="82" t="s">
        <v>1703</v>
      </c>
      <c r="V32" s="81"/>
      <c r="W32" s="83">
        <f>+IF(ISERR(U32/R32*100),"N/A",ROUND(U32/R32*100,2))</f>
        <v>50.77</v>
      </c>
    </row>
    <row r="33" spans="2:23" ht="26.25" customHeight="1" thickBot="1" x14ac:dyDescent="0.3">
      <c r="B33" s="272" t="s">
        <v>70</v>
      </c>
      <c r="C33" s="273"/>
      <c r="D33" s="273"/>
      <c r="E33" s="84" t="s">
        <v>1706</v>
      </c>
      <c r="F33" s="84"/>
      <c r="G33" s="84"/>
      <c r="H33" s="85"/>
      <c r="I33" s="85"/>
      <c r="J33" s="85"/>
      <c r="K33" s="85"/>
      <c r="L33" s="85"/>
      <c r="M33" s="85"/>
      <c r="N33" s="85"/>
      <c r="O33" s="85"/>
      <c r="P33" s="86"/>
      <c r="Q33" s="86"/>
      <c r="R33" s="87" t="s">
        <v>1705</v>
      </c>
      <c r="S33" s="87" t="s">
        <v>1704</v>
      </c>
      <c r="T33" s="87">
        <f>+IF(ISERR(S33/R33*100),"N/A",ROUND(S33/R33*100,2))</f>
        <v>51.81</v>
      </c>
      <c r="U33" s="87" t="s">
        <v>1703</v>
      </c>
      <c r="V33" s="87">
        <f>+IF(ISERR(U33/S33*100),"N/A",ROUND(U33/S33*100,2))</f>
        <v>97.75</v>
      </c>
      <c r="W33" s="88">
        <f>+IF(ISERR(U33/R33*100),"N/A",ROUND(U33/R33*100,2))</f>
        <v>50.65</v>
      </c>
    </row>
    <row r="34" spans="2:23" ht="22.5" customHeight="1" thickTop="1" thickBot="1" x14ac:dyDescent="0.3">
      <c r="B34" s="53" t="s">
        <v>65</v>
      </c>
      <c r="C34" s="54"/>
      <c r="D34" s="54"/>
      <c r="E34" s="54"/>
      <c r="F34" s="54"/>
      <c r="G34" s="54"/>
      <c r="H34" s="55"/>
      <c r="I34" s="55"/>
      <c r="J34" s="55"/>
      <c r="K34" s="55"/>
      <c r="L34" s="55"/>
      <c r="M34" s="55"/>
      <c r="N34" s="55"/>
      <c r="O34" s="55"/>
      <c r="P34" s="55"/>
      <c r="Q34" s="55"/>
      <c r="R34" s="55"/>
      <c r="S34" s="55"/>
      <c r="T34" s="55"/>
      <c r="U34" s="55"/>
      <c r="V34" s="55"/>
      <c r="W34" s="56"/>
    </row>
    <row r="35" spans="2:23" ht="37.5" customHeight="1" thickTop="1" x14ac:dyDescent="0.25">
      <c r="B35" s="259" t="s">
        <v>2271</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47"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2272</v>
      </c>
      <c r="C37" s="202"/>
      <c r="D37" s="202"/>
      <c r="E37" s="202"/>
      <c r="F37" s="202"/>
      <c r="G37" s="202"/>
      <c r="H37" s="202"/>
      <c r="I37" s="202"/>
      <c r="J37" s="202"/>
      <c r="K37" s="202"/>
      <c r="L37" s="202"/>
      <c r="M37" s="202"/>
      <c r="N37" s="202"/>
      <c r="O37" s="202"/>
      <c r="P37" s="202"/>
      <c r="Q37" s="202"/>
      <c r="R37" s="202"/>
      <c r="S37" s="202"/>
      <c r="T37" s="202"/>
      <c r="U37" s="202"/>
      <c r="V37" s="202"/>
      <c r="W37" s="260"/>
    </row>
    <row r="38" spans="2:23" ht="75" customHeight="1" thickBot="1" x14ac:dyDescent="0.3">
      <c r="B38" s="261"/>
      <c r="C38" s="205"/>
      <c r="D38" s="205"/>
      <c r="E38" s="205"/>
      <c r="F38" s="205"/>
      <c r="G38" s="205"/>
      <c r="H38" s="205"/>
      <c r="I38" s="205"/>
      <c r="J38" s="205"/>
      <c r="K38" s="205"/>
      <c r="L38" s="205"/>
      <c r="M38" s="205"/>
      <c r="N38" s="205"/>
      <c r="O38" s="205"/>
      <c r="P38" s="205"/>
      <c r="Q38" s="205"/>
      <c r="R38" s="205"/>
      <c r="S38" s="205"/>
      <c r="T38" s="205"/>
      <c r="U38" s="205"/>
      <c r="V38" s="205"/>
      <c r="W38" s="262"/>
    </row>
    <row r="39" spans="2:23" ht="37.5" customHeight="1" thickTop="1" x14ac:dyDescent="0.25">
      <c r="B39" s="259" t="s">
        <v>2273</v>
      </c>
      <c r="C39" s="202"/>
      <c r="D39" s="202"/>
      <c r="E39" s="202"/>
      <c r="F39" s="202"/>
      <c r="G39" s="202"/>
      <c r="H39" s="202"/>
      <c r="I39" s="202"/>
      <c r="J39" s="202"/>
      <c r="K39" s="202"/>
      <c r="L39" s="202"/>
      <c r="M39" s="202"/>
      <c r="N39" s="202"/>
      <c r="O39" s="202"/>
      <c r="P39" s="202"/>
      <c r="Q39" s="202"/>
      <c r="R39" s="202"/>
      <c r="S39" s="202"/>
      <c r="T39" s="202"/>
      <c r="U39" s="202"/>
      <c r="V39" s="202"/>
      <c r="W39" s="260"/>
    </row>
    <row r="40" spans="2:23" ht="68.25" customHeight="1" thickBot="1" x14ac:dyDescent="0.3">
      <c r="B40" s="263"/>
      <c r="C40" s="264"/>
      <c r="D40" s="264"/>
      <c r="E40" s="264"/>
      <c r="F40" s="264"/>
      <c r="G40" s="264"/>
      <c r="H40" s="264"/>
      <c r="I40" s="264"/>
      <c r="J40" s="264"/>
      <c r="K40" s="264"/>
      <c r="L40" s="264"/>
      <c r="M40" s="264"/>
      <c r="N40" s="264"/>
      <c r="O40" s="264"/>
      <c r="P40" s="264"/>
      <c r="Q40" s="264"/>
      <c r="R40" s="264"/>
      <c r="S40" s="264"/>
      <c r="T40" s="264"/>
      <c r="U40" s="264"/>
      <c r="V40" s="264"/>
      <c r="W40" s="26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0"/>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1754</v>
      </c>
      <c r="D4" s="156" t="s">
        <v>53</v>
      </c>
      <c r="E4" s="156"/>
      <c r="F4" s="156"/>
      <c r="G4" s="156"/>
      <c r="H4" s="157"/>
      <c r="J4" s="158" t="s">
        <v>136</v>
      </c>
      <c r="K4" s="156"/>
      <c r="L4" s="58" t="s">
        <v>1310</v>
      </c>
      <c r="M4" s="159" t="s">
        <v>1753</v>
      </c>
      <c r="N4" s="159"/>
      <c r="O4" s="159"/>
      <c r="P4" s="159"/>
      <c r="Q4" s="160"/>
      <c r="R4" s="59"/>
      <c r="S4" s="161" t="s">
        <v>2189</v>
      </c>
      <c r="T4" s="162"/>
      <c r="U4" s="162"/>
      <c r="V4" s="163" t="s">
        <v>1752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1738</v>
      </c>
      <c r="D6" s="167" t="s">
        <v>1751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1750</v>
      </c>
      <c r="K8" s="65" t="s">
        <v>1749</v>
      </c>
      <c r="L8" s="65" t="s">
        <v>1750</v>
      </c>
      <c r="M8" s="65" t="s">
        <v>1749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1748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1747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1746</v>
      </c>
      <c r="C21" s="190"/>
      <c r="D21" s="190"/>
      <c r="E21" s="190"/>
      <c r="F21" s="190"/>
      <c r="G21" s="190"/>
      <c r="H21" s="190"/>
      <c r="I21" s="190"/>
      <c r="J21" s="190"/>
      <c r="K21" s="190"/>
      <c r="L21" s="190"/>
      <c r="M21" s="191" t="s">
        <v>1738</v>
      </c>
      <c r="N21" s="191"/>
      <c r="O21" s="191" t="s">
        <v>76</v>
      </c>
      <c r="P21" s="191"/>
      <c r="Q21" s="191" t="s">
        <v>85</v>
      </c>
      <c r="R21" s="191"/>
      <c r="S21" s="73" t="s">
        <v>84</v>
      </c>
      <c r="T21" s="73" t="s">
        <v>93</v>
      </c>
      <c r="U21" s="73" t="s">
        <v>93</v>
      </c>
      <c r="V21" s="73">
        <f t="shared" ref="V21:V28" si="0">+IF(ISERR(U21/T21*100),"N/A",ROUND(U21/T21*100,2))</f>
        <v>100</v>
      </c>
      <c r="W21" s="74">
        <f t="shared" ref="W21:W28" si="1">+IF(ISERR(U21/S21*100),"N/A",ROUND(U21/S21*100,2))</f>
        <v>75</v>
      </c>
    </row>
    <row r="22" spans="2:27" ht="56.25" customHeight="1" x14ac:dyDescent="0.25">
      <c r="B22" s="279" t="s">
        <v>1745</v>
      </c>
      <c r="C22" s="190"/>
      <c r="D22" s="190"/>
      <c r="E22" s="190"/>
      <c r="F22" s="190"/>
      <c r="G22" s="190"/>
      <c r="H22" s="190"/>
      <c r="I22" s="190"/>
      <c r="J22" s="190"/>
      <c r="K22" s="190"/>
      <c r="L22" s="190"/>
      <c r="M22" s="191" t="s">
        <v>1738</v>
      </c>
      <c r="N22" s="191"/>
      <c r="O22" s="191" t="s">
        <v>76</v>
      </c>
      <c r="P22" s="191"/>
      <c r="Q22" s="191" t="s">
        <v>85</v>
      </c>
      <c r="R22" s="191"/>
      <c r="S22" s="73" t="s">
        <v>84</v>
      </c>
      <c r="T22" s="73" t="s">
        <v>93</v>
      </c>
      <c r="U22" s="73" t="s">
        <v>93</v>
      </c>
      <c r="V22" s="73">
        <f t="shared" si="0"/>
        <v>100</v>
      </c>
      <c r="W22" s="74">
        <f t="shared" si="1"/>
        <v>75</v>
      </c>
    </row>
    <row r="23" spans="2:27" ht="56.25" customHeight="1" x14ac:dyDescent="0.25">
      <c r="B23" s="279" t="s">
        <v>1744</v>
      </c>
      <c r="C23" s="190"/>
      <c r="D23" s="190"/>
      <c r="E23" s="190"/>
      <c r="F23" s="190"/>
      <c r="G23" s="190"/>
      <c r="H23" s="190"/>
      <c r="I23" s="190"/>
      <c r="J23" s="190"/>
      <c r="K23" s="190"/>
      <c r="L23" s="190"/>
      <c r="M23" s="191" t="s">
        <v>1738</v>
      </c>
      <c r="N23" s="191"/>
      <c r="O23" s="191" t="s">
        <v>76</v>
      </c>
      <c r="P23" s="191"/>
      <c r="Q23" s="191" t="s">
        <v>85</v>
      </c>
      <c r="R23" s="191"/>
      <c r="S23" s="73" t="s">
        <v>84</v>
      </c>
      <c r="T23" s="73" t="s">
        <v>93</v>
      </c>
      <c r="U23" s="73" t="s">
        <v>93</v>
      </c>
      <c r="V23" s="73">
        <f t="shared" si="0"/>
        <v>100</v>
      </c>
      <c r="W23" s="74">
        <f t="shared" si="1"/>
        <v>75</v>
      </c>
    </row>
    <row r="24" spans="2:27" ht="56.25" customHeight="1" x14ac:dyDescent="0.25">
      <c r="B24" s="279" t="s">
        <v>1743</v>
      </c>
      <c r="C24" s="190"/>
      <c r="D24" s="190"/>
      <c r="E24" s="190"/>
      <c r="F24" s="190"/>
      <c r="G24" s="190"/>
      <c r="H24" s="190"/>
      <c r="I24" s="190"/>
      <c r="J24" s="190"/>
      <c r="K24" s="190"/>
      <c r="L24" s="190"/>
      <c r="M24" s="191" t="s">
        <v>1738</v>
      </c>
      <c r="N24" s="191"/>
      <c r="O24" s="191" t="s">
        <v>76</v>
      </c>
      <c r="P24" s="191"/>
      <c r="Q24" s="191" t="s">
        <v>85</v>
      </c>
      <c r="R24" s="191"/>
      <c r="S24" s="73" t="s">
        <v>84</v>
      </c>
      <c r="T24" s="73" t="s">
        <v>93</v>
      </c>
      <c r="U24" s="73" t="s">
        <v>93</v>
      </c>
      <c r="V24" s="73">
        <f t="shared" si="0"/>
        <v>100</v>
      </c>
      <c r="W24" s="74">
        <f t="shared" si="1"/>
        <v>75</v>
      </c>
    </row>
    <row r="25" spans="2:27" ht="56.25" customHeight="1" x14ac:dyDescent="0.25">
      <c r="B25" s="279" t="s">
        <v>1742</v>
      </c>
      <c r="C25" s="190"/>
      <c r="D25" s="190"/>
      <c r="E25" s="190"/>
      <c r="F25" s="190"/>
      <c r="G25" s="190"/>
      <c r="H25" s="190"/>
      <c r="I25" s="190"/>
      <c r="J25" s="190"/>
      <c r="K25" s="190"/>
      <c r="L25" s="190"/>
      <c r="M25" s="191" t="s">
        <v>1738</v>
      </c>
      <c r="N25" s="191"/>
      <c r="O25" s="191" t="s">
        <v>76</v>
      </c>
      <c r="P25" s="191"/>
      <c r="Q25" s="191" t="s">
        <v>85</v>
      </c>
      <c r="R25" s="191"/>
      <c r="S25" s="73" t="s">
        <v>84</v>
      </c>
      <c r="T25" s="73" t="s">
        <v>93</v>
      </c>
      <c r="U25" s="73" t="s">
        <v>93</v>
      </c>
      <c r="V25" s="73">
        <f t="shared" si="0"/>
        <v>100</v>
      </c>
      <c r="W25" s="74">
        <f t="shared" si="1"/>
        <v>75</v>
      </c>
    </row>
    <row r="26" spans="2:27" ht="56.25" customHeight="1" x14ac:dyDescent="0.25">
      <c r="B26" s="279" t="s">
        <v>1741</v>
      </c>
      <c r="C26" s="190"/>
      <c r="D26" s="190"/>
      <c r="E26" s="190"/>
      <c r="F26" s="190"/>
      <c r="G26" s="190"/>
      <c r="H26" s="190"/>
      <c r="I26" s="190"/>
      <c r="J26" s="190"/>
      <c r="K26" s="190"/>
      <c r="L26" s="190"/>
      <c r="M26" s="191" t="s">
        <v>1738</v>
      </c>
      <c r="N26" s="191"/>
      <c r="O26" s="191" t="s">
        <v>76</v>
      </c>
      <c r="P26" s="191"/>
      <c r="Q26" s="191" t="s">
        <v>85</v>
      </c>
      <c r="R26" s="191"/>
      <c r="S26" s="73" t="s">
        <v>84</v>
      </c>
      <c r="T26" s="73" t="s">
        <v>93</v>
      </c>
      <c r="U26" s="73" t="s">
        <v>93</v>
      </c>
      <c r="V26" s="73">
        <f t="shared" si="0"/>
        <v>100</v>
      </c>
      <c r="W26" s="74">
        <f t="shared" si="1"/>
        <v>75</v>
      </c>
    </row>
    <row r="27" spans="2:27" ht="56.25" customHeight="1" x14ac:dyDescent="0.25">
      <c r="B27" s="279" t="s">
        <v>1740</v>
      </c>
      <c r="C27" s="190"/>
      <c r="D27" s="190"/>
      <c r="E27" s="190"/>
      <c r="F27" s="190"/>
      <c r="G27" s="190"/>
      <c r="H27" s="190"/>
      <c r="I27" s="190"/>
      <c r="J27" s="190"/>
      <c r="K27" s="190"/>
      <c r="L27" s="190"/>
      <c r="M27" s="191" t="s">
        <v>1738</v>
      </c>
      <c r="N27" s="191"/>
      <c r="O27" s="191" t="s">
        <v>76</v>
      </c>
      <c r="P27" s="191"/>
      <c r="Q27" s="191" t="s">
        <v>85</v>
      </c>
      <c r="R27" s="191"/>
      <c r="S27" s="73" t="s">
        <v>84</v>
      </c>
      <c r="T27" s="73" t="s">
        <v>93</v>
      </c>
      <c r="U27" s="73" t="s">
        <v>93</v>
      </c>
      <c r="V27" s="73">
        <f t="shared" si="0"/>
        <v>100</v>
      </c>
      <c r="W27" s="74">
        <f t="shared" si="1"/>
        <v>75</v>
      </c>
    </row>
    <row r="28" spans="2:27" ht="56.25" customHeight="1" thickBot="1" x14ac:dyDescent="0.3">
      <c r="B28" s="279" t="s">
        <v>1739</v>
      </c>
      <c r="C28" s="190"/>
      <c r="D28" s="190"/>
      <c r="E28" s="190"/>
      <c r="F28" s="190"/>
      <c r="G28" s="190"/>
      <c r="H28" s="190"/>
      <c r="I28" s="190"/>
      <c r="J28" s="190"/>
      <c r="K28" s="190"/>
      <c r="L28" s="190"/>
      <c r="M28" s="191" t="s">
        <v>1738</v>
      </c>
      <c r="N28" s="191"/>
      <c r="O28" s="191" t="s">
        <v>76</v>
      </c>
      <c r="P28" s="191"/>
      <c r="Q28" s="191" t="s">
        <v>85</v>
      </c>
      <c r="R28" s="191"/>
      <c r="S28" s="73" t="s">
        <v>84</v>
      </c>
      <c r="T28" s="73" t="s">
        <v>93</v>
      </c>
      <c r="U28" s="73" t="s">
        <v>93</v>
      </c>
      <c r="V28" s="73">
        <f t="shared" si="0"/>
        <v>100</v>
      </c>
      <c r="W28" s="74">
        <f t="shared" si="1"/>
        <v>75</v>
      </c>
    </row>
    <row r="29" spans="2:27" ht="21.75" customHeight="1" thickTop="1" thickBot="1" x14ac:dyDescent="0.3">
      <c r="B29" s="53" t="s">
        <v>81</v>
      </c>
      <c r="C29" s="54"/>
      <c r="D29" s="54"/>
      <c r="E29" s="54"/>
      <c r="F29" s="54"/>
      <c r="G29" s="54"/>
      <c r="H29" s="55"/>
      <c r="I29" s="55"/>
      <c r="J29" s="55"/>
      <c r="K29" s="55"/>
      <c r="L29" s="55"/>
      <c r="M29" s="55"/>
      <c r="N29" s="55"/>
      <c r="O29" s="55"/>
      <c r="P29" s="55"/>
      <c r="Q29" s="55"/>
      <c r="R29" s="55"/>
      <c r="S29" s="55"/>
      <c r="T29" s="55"/>
      <c r="U29" s="55"/>
      <c r="V29" s="55"/>
      <c r="W29" s="56"/>
      <c r="X29" s="64"/>
    </row>
    <row r="30" spans="2:27" ht="29.25" customHeight="1" thickTop="1" thickBot="1" x14ac:dyDescent="0.3">
      <c r="B30" s="266" t="s">
        <v>2487</v>
      </c>
      <c r="C30" s="196"/>
      <c r="D30" s="196"/>
      <c r="E30" s="196"/>
      <c r="F30" s="196"/>
      <c r="G30" s="196"/>
      <c r="H30" s="196"/>
      <c r="I30" s="196"/>
      <c r="J30" s="196"/>
      <c r="K30" s="196"/>
      <c r="L30" s="196"/>
      <c r="M30" s="196"/>
      <c r="N30" s="196"/>
      <c r="O30" s="196"/>
      <c r="P30" s="196"/>
      <c r="Q30" s="197"/>
      <c r="R30" s="75" t="s">
        <v>80</v>
      </c>
      <c r="S30" s="179" t="s">
        <v>79</v>
      </c>
      <c r="T30" s="179"/>
      <c r="U30" s="76" t="s">
        <v>78</v>
      </c>
      <c r="V30" s="178" t="s">
        <v>77</v>
      </c>
      <c r="W30" s="270"/>
    </row>
    <row r="31" spans="2:27" ht="30.75" customHeight="1" thickBot="1" x14ac:dyDescent="0.3">
      <c r="B31" s="267"/>
      <c r="C31" s="268"/>
      <c r="D31" s="268"/>
      <c r="E31" s="268"/>
      <c r="F31" s="268"/>
      <c r="G31" s="268"/>
      <c r="H31" s="268"/>
      <c r="I31" s="268"/>
      <c r="J31" s="268"/>
      <c r="K31" s="268"/>
      <c r="L31" s="268"/>
      <c r="M31" s="268"/>
      <c r="N31" s="268"/>
      <c r="O31" s="268"/>
      <c r="P31" s="268"/>
      <c r="Q31" s="269"/>
      <c r="R31" s="77" t="s">
        <v>75</v>
      </c>
      <c r="S31" s="77" t="s">
        <v>75</v>
      </c>
      <c r="T31" s="77" t="s">
        <v>76</v>
      </c>
      <c r="U31" s="77" t="s">
        <v>75</v>
      </c>
      <c r="V31" s="77" t="s">
        <v>74</v>
      </c>
      <c r="W31" s="78" t="s">
        <v>73</v>
      </c>
      <c r="Y31" s="64"/>
    </row>
    <row r="32" spans="2:27" ht="23.25" customHeight="1" thickBot="1" x14ac:dyDescent="0.3">
      <c r="B32" s="271" t="s">
        <v>72</v>
      </c>
      <c r="C32" s="211"/>
      <c r="D32" s="211"/>
      <c r="E32" s="79" t="s">
        <v>1737</v>
      </c>
      <c r="F32" s="79"/>
      <c r="G32" s="79"/>
      <c r="H32" s="80"/>
      <c r="I32" s="80"/>
      <c r="J32" s="80"/>
      <c r="K32" s="80"/>
      <c r="L32" s="80"/>
      <c r="M32" s="80"/>
      <c r="N32" s="80"/>
      <c r="O32" s="80"/>
      <c r="P32" s="81"/>
      <c r="Q32" s="81"/>
      <c r="R32" s="82" t="s">
        <v>1736</v>
      </c>
      <c r="S32" s="82" t="s">
        <v>71</v>
      </c>
      <c r="T32" s="81"/>
      <c r="U32" s="82" t="s">
        <v>1735</v>
      </c>
      <c r="V32" s="81"/>
      <c r="W32" s="83">
        <f>+IF(ISERR(U32/R32*100),"N/A",ROUND(U32/R32*100,2))</f>
        <v>73.709999999999994</v>
      </c>
    </row>
    <row r="33" spans="2:23" ht="26.25" customHeight="1" thickBot="1" x14ac:dyDescent="0.3">
      <c r="B33" s="272" t="s">
        <v>70</v>
      </c>
      <c r="C33" s="273"/>
      <c r="D33" s="273"/>
      <c r="E33" s="84" t="s">
        <v>1737</v>
      </c>
      <c r="F33" s="84"/>
      <c r="G33" s="84"/>
      <c r="H33" s="85"/>
      <c r="I33" s="85"/>
      <c r="J33" s="85"/>
      <c r="K33" s="85"/>
      <c r="L33" s="85"/>
      <c r="M33" s="85"/>
      <c r="N33" s="85"/>
      <c r="O33" s="85"/>
      <c r="P33" s="86"/>
      <c r="Q33" s="86"/>
      <c r="R33" s="87" t="s">
        <v>1736</v>
      </c>
      <c r="S33" s="87" t="s">
        <v>1735</v>
      </c>
      <c r="T33" s="87">
        <f>+IF(ISERR(S33/R33*100),"N/A",ROUND(S33/R33*100,2))</f>
        <v>73.709999999999994</v>
      </c>
      <c r="U33" s="87" t="s">
        <v>1735</v>
      </c>
      <c r="V33" s="87">
        <f>+IF(ISERR(U33/S33*100),"N/A",ROUND(U33/S33*100,2))</f>
        <v>100</v>
      </c>
      <c r="W33" s="88">
        <f>+IF(ISERR(U33/R33*100),"N/A",ROUND(U33/R33*100,2))</f>
        <v>73.709999999999994</v>
      </c>
    </row>
    <row r="34" spans="2:23" ht="22.5" customHeight="1" thickTop="1" thickBot="1" x14ac:dyDescent="0.3">
      <c r="B34" s="53" t="s">
        <v>65</v>
      </c>
      <c r="C34" s="54"/>
      <c r="D34" s="54"/>
      <c r="E34" s="54"/>
      <c r="F34" s="54"/>
      <c r="G34" s="54"/>
      <c r="H34" s="55"/>
      <c r="I34" s="55"/>
      <c r="J34" s="55"/>
      <c r="K34" s="55"/>
      <c r="L34" s="55"/>
      <c r="M34" s="55"/>
      <c r="N34" s="55"/>
      <c r="O34" s="55"/>
      <c r="P34" s="55"/>
      <c r="Q34" s="55"/>
      <c r="R34" s="55"/>
      <c r="S34" s="55"/>
      <c r="T34" s="55"/>
      <c r="U34" s="55"/>
      <c r="V34" s="55"/>
      <c r="W34" s="56"/>
    </row>
    <row r="35" spans="2:23" ht="37.5" customHeight="1" thickTop="1" x14ac:dyDescent="0.25">
      <c r="B35" s="259" t="s">
        <v>2268</v>
      </c>
      <c r="C35" s="202"/>
      <c r="D35" s="202"/>
      <c r="E35" s="202"/>
      <c r="F35" s="202"/>
      <c r="G35" s="202"/>
      <c r="H35" s="202"/>
      <c r="I35" s="202"/>
      <c r="J35" s="202"/>
      <c r="K35" s="202"/>
      <c r="L35" s="202"/>
      <c r="M35" s="202"/>
      <c r="N35" s="202"/>
      <c r="O35" s="202"/>
      <c r="P35" s="202"/>
      <c r="Q35" s="202"/>
      <c r="R35" s="202"/>
      <c r="S35" s="202"/>
      <c r="T35" s="202"/>
      <c r="U35" s="202"/>
      <c r="V35" s="202"/>
      <c r="W35" s="260"/>
    </row>
    <row r="36" spans="2:23" ht="23.25"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2269</v>
      </c>
      <c r="C37" s="202"/>
      <c r="D37" s="202"/>
      <c r="E37" s="202"/>
      <c r="F37" s="202"/>
      <c r="G37" s="202"/>
      <c r="H37" s="202"/>
      <c r="I37" s="202"/>
      <c r="J37" s="202"/>
      <c r="K37" s="202"/>
      <c r="L37" s="202"/>
      <c r="M37" s="202"/>
      <c r="N37" s="202"/>
      <c r="O37" s="202"/>
      <c r="P37" s="202"/>
      <c r="Q37" s="202"/>
      <c r="R37" s="202"/>
      <c r="S37" s="202"/>
      <c r="T37" s="202"/>
      <c r="U37" s="202"/>
      <c r="V37" s="202"/>
      <c r="W37" s="260"/>
    </row>
    <row r="38" spans="2:23" ht="22.5" customHeight="1" thickBot="1" x14ac:dyDescent="0.3">
      <c r="B38" s="261"/>
      <c r="C38" s="205"/>
      <c r="D38" s="205"/>
      <c r="E38" s="205"/>
      <c r="F38" s="205"/>
      <c r="G38" s="205"/>
      <c r="H38" s="205"/>
      <c r="I38" s="205"/>
      <c r="J38" s="205"/>
      <c r="K38" s="205"/>
      <c r="L38" s="205"/>
      <c r="M38" s="205"/>
      <c r="N38" s="205"/>
      <c r="O38" s="205"/>
      <c r="P38" s="205"/>
      <c r="Q38" s="205"/>
      <c r="R38" s="205"/>
      <c r="S38" s="205"/>
      <c r="T38" s="205"/>
      <c r="U38" s="205"/>
      <c r="V38" s="205"/>
      <c r="W38" s="262"/>
    </row>
    <row r="39" spans="2:23" ht="37.5" customHeight="1" thickTop="1" x14ac:dyDescent="0.25">
      <c r="B39" s="259" t="s">
        <v>2270</v>
      </c>
      <c r="C39" s="202"/>
      <c r="D39" s="202"/>
      <c r="E39" s="202"/>
      <c r="F39" s="202"/>
      <c r="G39" s="202"/>
      <c r="H39" s="202"/>
      <c r="I39" s="202"/>
      <c r="J39" s="202"/>
      <c r="K39" s="202"/>
      <c r="L39" s="202"/>
      <c r="M39" s="202"/>
      <c r="N39" s="202"/>
      <c r="O39" s="202"/>
      <c r="P39" s="202"/>
      <c r="Q39" s="202"/>
      <c r="R39" s="202"/>
      <c r="S39" s="202"/>
      <c r="T39" s="202"/>
      <c r="U39" s="202"/>
      <c r="V39" s="202"/>
      <c r="W39" s="260"/>
    </row>
    <row r="40" spans="2:23" ht="123.75" customHeight="1" thickBot="1" x14ac:dyDescent="0.3">
      <c r="B40" s="263"/>
      <c r="C40" s="264"/>
      <c r="D40" s="264"/>
      <c r="E40" s="264"/>
      <c r="F40" s="264"/>
      <c r="G40" s="264"/>
      <c r="H40" s="264"/>
      <c r="I40" s="264"/>
      <c r="J40" s="264"/>
      <c r="K40" s="264"/>
      <c r="L40" s="264"/>
      <c r="M40" s="264"/>
      <c r="N40" s="264"/>
      <c r="O40" s="264"/>
      <c r="P40" s="264"/>
      <c r="Q40" s="264"/>
      <c r="R40" s="264"/>
      <c r="S40" s="264"/>
      <c r="T40" s="264"/>
      <c r="U40" s="264"/>
      <c r="V40" s="264"/>
      <c r="W40" s="26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6" min="1" max="22"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87.75" customHeight="1" thickTop="1" thickBot="1" x14ac:dyDescent="0.3">
      <c r="B4" s="57" t="s">
        <v>10</v>
      </c>
      <c r="C4" s="58" t="s">
        <v>1773</v>
      </c>
      <c r="D4" s="156" t="s">
        <v>54</v>
      </c>
      <c r="E4" s="156"/>
      <c r="F4" s="156"/>
      <c r="G4" s="156"/>
      <c r="H4" s="157"/>
      <c r="J4" s="158" t="s">
        <v>136</v>
      </c>
      <c r="K4" s="156"/>
      <c r="L4" s="58" t="s">
        <v>1772</v>
      </c>
      <c r="M4" s="159" t="s">
        <v>1771</v>
      </c>
      <c r="N4" s="159"/>
      <c r="O4" s="159"/>
      <c r="P4" s="159"/>
      <c r="Q4" s="160"/>
      <c r="R4" s="59"/>
      <c r="S4" s="161" t="s">
        <v>2189</v>
      </c>
      <c r="T4" s="162"/>
      <c r="U4" s="162"/>
      <c r="V4" s="163" t="s">
        <v>1770</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1759</v>
      </c>
      <c r="D6" s="167" t="s">
        <v>1769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1768</v>
      </c>
      <c r="K8" s="65" t="s">
        <v>1767</v>
      </c>
      <c r="L8" s="65" t="s">
        <v>1768</v>
      </c>
      <c r="M8" s="65" t="s">
        <v>1767</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2.75" customHeight="1" thickTop="1" thickBot="1" x14ac:dyDescent="0.3">
      <c r="B10" s="66" t="s">
        <v>123</v>
      </c>
      <c r="C10" s="163" t="s">
        <v>1766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1765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1764</v>
      </c>
      <c r="C21" s="190"/>
      <c r="D21" s="190"/>
      <c r="E21" s="190"/>
      <c r="F21" s="190"/>
      <c r="G21" s="190"/>
      <c r="H21" s="190"/>
      <c r="I21" s="190"/>
      <c r="J21" s="190"/>
      <c r="K21" s="190"/>
      <c r="L21" s="190"/>
      <c r="M21" s="191" t="s">
        <v>1759</v>
      </c>
      <c r="N21" s="191"/>
      <c r="O21" s="191" t="s">
        <v>76</v>
      </c>
      <c r="P21" s="191"/>
      <c r="Q21" s="191" t="s">
        <v>85</v>
      </c>
      <c r="R21" s="191"/>
      <c r="S21" s="73" t="s">
        <v>84</v>
      </c>
      <c r="T21" s="73" t="s">
        <v>93</v>
      </c>
      <c r="U21" s="73" t="s">
        <v>1763</v>
      </c>
      <c r="V21" s="73">
        <f>+IF(ISERR(U21/T21*100),"N/A",ROUND(U21/T21*100,2))</f>
        <v>83.59</v>
      </c>
      <c r="W21" s="74">
        <f>+IF(ISERR(U21/S21*100),"N/A",ROUND(U21/S21*100,2))</f>
        <v>62.69</v>
      </c>
    </row>
    <row r="22" spans="2:27" ht="56.25" customHeight="1" x14ac:dyDescent="0.25">
      <c r="B22" s="279" t="s">
        <v>1762</v>
      </c>
      <c r="C22" s="190"/>
      <c r="D22" s="190"/>
      <c r="E22" s="190"/>
      <c r="F22" s="190"/>
      <c r="G22" s="190"/>
      <c r="H22" s="190"/>
      <c r="I22" s="190"/>
      <c r="J22" s="190"/>
      <c r="K22" s="190"/>
      <c r="L22" s="190"/>
      <c r="M22" s="191" t="s">
        <v>1759</v>
      </c>
      <c r="N22" s="191"/>
      <c r="O22" s="191" t="s">
        <v>76</v>
      </c>
      <c r="P22" s="191"/>
      <c r="Q22" s="191" t="s">
        <v>85</v>
      </c>
      <c r="R22" s="191"/>
      <c r="S22" s="73" t="s">
        <v>895</v>
      </c>
      <c r="T22" s="73" t="s">
        <v>146</v>
      </c>
      <c r="U22" s="73" t="s">
        <v>1761</v>
      </c>
      <c r="V22" s="73">
        <f>+IF(ISERR(U22/T22*100),"N/A",ROUND(U22/T22*100,2))</f>
        <v>91.8</v>
      </c>
      <c r="W22" s="74">
        <f>+IF(ISERR(U22/S22*100),"N/A",ROUND(U22/S22*100,2))</f>
        <v>75.599999999999994</v>
      </c>
    </row>
    <row r="23" spans="2:27" ht="56.25" customHeight="1" thickBot="1" x14ac:dyDescent="0.3">
      <c r="B23" s="279" t="s">
        <v>1760</v>
      </c>
      <c r="C23" s="190"/>
      <c r="D23" s="190"/>
      <c r="E23" s="190"/>
      <c r="F23" s="190"/>
      <c r="G23" s="190"/>
      <c r="H23" s="190"/>
      <c r="I23" s="190"/>
      <c r="J23" s="190"/>
      <c r="K23" s="190"/>
      <c r="L23" s="190"/>
      <c r="M23" s="191" t="s">
        <v>1759</v>
      </c>
      <c r="N23" s="191"/>
      <c r="O23" s="191" t="s">
        <v>76</v>
      </c>
      <c r="P23" s="191"/>
      <c r="Q23" s="191" t="s">
        <v>85</v>
      </c>
      <c r="R23" s="191"/>
      <c r="S23" s="73" t="s">
        <v>84</v>
      </c>
      <c r="T23" s="73" t="s">
        <v>1758</v>
      </c>
      <c r="U23" s="73" t="s">
        <v>1758</v>
      </c>
      <c r="V23" s="73">
        <f>+IF(ISERR(U23/T23*100),"N/A",ROUND(U23/T23*100,2))</f>
        <v>100</v>
      </c>
      <c r="W23" s="74">
        <f>+IF(ISERR(U23/S23*100),"N/A",ROUND(U23/S23*100,2))</f>
        <v>49.8</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1757</v>
      </c>
      <c r="F27" s="79"/>
      <c r="G27" s="79"/>
      <c r="H27" s="80"/>
      <c r="I27" s="80"/>
      <c r="J27" s="80"/>
      <c r="K27" s="80"/>
      <c r="L27" s="80"/>
      <c r="M27" s="80"/>
      <c r="N27" s="80"/>
      <c r="O27" s="80"/>
      <c r="P27" s="81"/>
      <c r="Q27" s="81"/>
      <c r="R27" s="82" t="s">
        <v>1756</v>
      </c>
      <c r="S27" s="82" t="s">
        <v>71</v>
      </c>
      <c r="T27" s="81"/>
      <c r="U27" s="82" t="s">
        <v>985</v>
      </c>
      <c r="V27" s="81"/>
      <c r="W27" s="83">
        <f>+IF(ISERR(U27/R27*100),"N/A",ROUND(U27/R27*100,2))</f>
        <v>56.03</v>
      </c>
    </row>
    <row r="28" spans="2:27" ht="26.25" customHeight="1" thickBot="1" x14ac:dyDescent="0.3">
      <c r="B28" s="272" t="s">
        <v>70</v>
      </c>
      <c r="C28" s="273"/>
      <c r="D28" s="273"/>
      <c r="E28" s="84" t="s">
        <v>1757</v>
      </c>
      <c r="F28" s="84"/>
      <c r="G28" s="84"/>
      <c r="H28" s="85"/>
      <c r="I28" s="85"/>
      <c r="J28" s="85"/>
      <c r="K28" s="85"/>
      <c r="L28" s="85"/>
      <c r="M28" s="85"/>
      <c r="N28" s="85"/>
      <c r="O28" s="85"/>
      <c r="P28" s="86"/>
      <c r="Q28" s="86"/>
      <c r="R28" s="87" t="s">
        <v>1756</v>
      </c>
      <c r="S28" s="87" t="s">
        <v>1755</v>
      </c>
      <c r="T28" s="87">
        <f>+IF(ISERR(S28/R28*100),"N/A",ROUND(S28/R28*100,2))</f>
        <v>58.75</v>
      </c>
      <c r="U28" s="87" t="s">
        <v>985</v>
      </c>
      <c r="V28" s="87">
        <f>+IF(ISERR(U28/S28*100),"N/A",ROUND(U28/S28*100,2))</f>
        <v>95.36</v>
      </c>
      <c r="W28" s="88">
        <f>+IF(ISERR(U28/R28*100),"N/A",ROUND(U28/R28*100,2))</f>
        <v>56.03</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2265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83.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2266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86.2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2267</v>
      </c>
      <c r="C34" s="202"/>
      <c r="D34" s="202"/>
      <c r="E34" s="202"/>
      <c r="F34" s="202"/>
      <c r="G34" s="202"/>
      <c r="H34" s="202"/>
      <c r="I34" s="202"/>
      <c r="J34" s="202"/>
      <c r="K34" s="202"/>
      <c r="L34" s="202"/>
      <c r="M34" s="202"/>
      <c r="N34" s="202"/>
      <c r="O34" s="202"/>
      <c r="P34" s="202"/>
      <c r="Q34" s="202"/>
      <c r="R34" s="202"/>
      <c r="S34" s="202"/>
      <c r="T34" s="202"/>
      <c r="U34" s="202"/>
      <c r="V34" s="202"/>
      <c r="W34" s="260"/>
    </row>
    <row r="35" spans="2:23" ht="42" customHeight="1"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4.5" customHeight="1" thickTop="1" thickBot="1" x14ac:dyDescent="0.3">
      <c r="B4" s="57" t="s">
        <v>10</v>
      </c>
      <c r="C4" s="58" t="s">
        <v>166</v>
      </c>
      <c r="D4" s="156" t="s">
        <v>32</v>
      </c>
      <c r="E4" s="156"/>
      <c r="F4" s="156"/>
      <c r="G4" s="156"/>
      <c r="H4" s="157"/>
      <c r="J4" s="158" t="s">
        <v>136</v>
      </c>
      <c r="K4" s="156"/>
      <c r="L4" s="58" t="s">
        <v>216</v>
      </c>
      <c r="M4" s="159" t="s">
        <v>215</v>
      </c>
      <c r="N4" s="159"/>
      <c r="O4" s="159"/>
      <c r="P4" s="159"/>
      <c r="Q4" s="160"/>
      <c r="R4" s="59"/>
      <c r="S4" s="161" t="s">
        <v>2189</v>
      </c>
      <c r="T4" s="162"/>
      <c r="U4" s="162"/>
      <c r="V4" s="163" t="s">
        <v>214</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30" customHeight="1" thickBot="1" x14ac:dyDescent="0.3">
      <c r="B6" s="89" t="s">
        <v>133</v>
      </c>
      <c r="C6" s="61" t="s">
        <v>147</v>
      </c>
      <c r="D6" s="167" t="s">
        <v>162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213</v>
      </c>
      <c r="K8" s="65" t="s">
        <v>160</v>
      </c>
      <c r="L8" s="65" t="s">
        <v>212</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90" customHeight="1" thickTop="1" thickBot="1" x14ac:dyDescent="0.3">
      <c r="B10" s="66" t="s">
        <v>123</v>
      </c>
      <c r="C10" s="163" t="s">
        <v>211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156</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210</v>
      </c>
      <c r="C21" s="190"/>
      <c r="D21" s="190"/>
      <c r="E21" s="190"/>
      <c r="F21" s="190"/>
      <c r="G21" s="190"/>
      <c r="H21" s="190"/>
      <c r="I21" s="190"/>
      <c r="J21" s="190"/>
      <c r="K21" s="190"/>
      <c r="L21" s="190"/>
      <c r="M21" s="191" t="s">
        <v>147</v>
      </c>
      <c r="N21" s="191"/>
      <c r="O21" s="191" t="s">
        <v>76</v>
      </c>
      <c r="P21" s="191"/>
      <c r="Q21" s="191" t="s">
        <v>73</v>
      </c>
      <c r="R21" s="191"/>
      <c r="S21" s="73" t="s">
        <v>84</v>
      </c>
      <c r="T21" s="73" t="s">
        <v>152</v>
      </c>
      <c r="U21" s="73" t="s">
        <v>152</v>
      </c>
      <c r="V21" s="73" t="str">
        <f>+IF(ISERR(U21/T21*100),"N/A",ROUND(U21/T21*100,2))</f>
        <v>N/A</v>
      </c>
      <c r="W21" s="92" t="str">
        <f>+IF(ISERR(U21/S21*100),"N/A",ROUND(U21/S21*100,2))</f>
        <v>N/A</v>
      </c>
    </row>
    <row r="22" spans="2:27" ht="56.25" customHeight="1" thickBot="1" x14ac:dyDescent="0.3">
      <c r="B22" s="189" t="s">
        <v>209</v>
      </c>
      <c r="C22" s="190"/>
      <c r="D22" s="190"/>
      <c r="E22" s="190"/>
      <c r="F22" s="190"/>
      <c r="G22" s="190"/>
      <c r="H22" s="190"/>
      <c r="I22" s="190"/>
      <c r="J22" s="190"/>
      <c r="K22" s="190"/>
      <c r="L22" s="190"/>
      <c r="M22" s="191" t="s">
        <v>147</v>
      </c>
      <c r="N22" s="191"/>
      <c r="O22" s="191" t="s">
        <v>76</v>
      </c>
      <c r="P22" s="191"/>
      <c r="Q22" s="191" t="s">
        <v>73</v>
      </c>
      <c r="R22" s="191"/>
      <c r="S22" s="73" t="s">
        <v>208</v>
      </c>
      <c r="T22" s="73" t="s">
        <v>152</v>
      </c>
      <c r="U22" s="73" t="s">
        <v>152</v>
      </c>
      <c r="V22" s="73" t="str">
        <f>+IF(ISERR(U22/T22*100),"N/A",ROUND(U22/T22*100,2))</f>
        <v>N/A</v>
      </c>
      <c r="W22" s="92"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195"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180"/>
    </row>
    <row r="25" spans="2:27" ht="30.75" customHeight="1" thickBot="1" x14ac:dyDescent="0.3">
      <c r="B25" s="198"/>
      <c r="C25" s="199"/>
      <c r="D25" s="199"/>
      <c r="E25" s="199"/>
      <c r="F25" s="199"/>
      <c r="G25" s="199"/>
      <c r="H25" s="199"/>
      <c r="I25" s="199"/>
      <c r="J25" s="199"/>
      <c r="K25" s="199"/>
      <c r="L25" s="199"/>
      <c r="M25" s="199"/>
      <c r="N25" s="199"/>
      <c r="O25" s="199"/>
      <c r="P25" s="199"/>
      <c r="Q25" s="200"/>
      <c r="R25" s="93" t="s">
        <v>75</v>
      </c>
      <c r="S25" s="93" t="s">
        <v>75</v>
      </c>
      <c r="T25" s="93" t="s">
        <v>76</v>
      </c>
      <c r="U25" s="93" t="s">
        <v>75</v>
      </c>
      <c r="V25" s="93" t="s">
        <v>74</v>
      </c>
      <c r="W25" s="94" t="s">
        <v>73</v>
      </c>
      <c r="Y25" s="64"/>
    </row>
    <row r="26" spans="2:27" ht="23.25" customHeight="1" thickBot="1" x14ac:dyDescent="0.3">
      <c r="B26" s="210" t="s">
        <v>72</v>
      </c>
      <c r="C26" s="211"/>
      <c r="D26" s="211"/>
      <c r="E26" s="79" t="s">
        <v>144</v>
      </c>
      <c r="F26" s="79"/>
      <c r="G26" s="79"/>
      <c r="H26" s="80"/>
      <c r="I26" s="80"/>
      <c r="J26" s="80"/>
      <c r="K26" s="80"/>
      <c r="L26" s="80"/>
      <c r="M26" s="80"/>
      <c r="N26" s="80"/>
      <c r="O26" s="80"/>
      <c r="P26" s="81"/>
      <c r="Q26" s="81"/>
      <c r="R26" s="82" t="s">
        <v>207</v>
      </c>
      <c r="S26" s="82" t="s">
        <v>71</v>
      </c>
      <c r="T26" s="81"/>
      <c r="U26" s="82" t="s">
        <v>205</v>
      </c>
      <c r="V26" s="81"/>
      <c r="W26" s="95">
        <f>+IF(ISERR(U26/R26*100),"N/A",ROUND(U26/R26*100,2))</f>
        <v>97.4</v>
      </c>
    </row>
    <row r="27" spans="2:27" ht="26.25" customHeight="1" thickBot="1" x14ac:dyDescent="0.3">
      <c r="B27" s="212" t="s">
        <v>70</v>
      </c>
      <c r="C27" s="213"/>
      <c r="D27" s="213"/>
      <c r="E27" s="96" t="s">
        <v>144</v>
      </c>
      <c r="F27" s="96"/>
      <c r="G27" s="96"/>
      <c r="H27" s="97"/>
      <c r="I27" s="97"/>
      <c r="J27" s="97"/>
      <c r="K27" s="97"/>
      <c r="L27" s="97"/>
      <c r="M27" s="97"/>
      <c r="N27" s="97"/>
      <c r="O27" s="97"/>
      <c r="P27" s="98"/>
      <c r="Q27" s="98"/>
      <c r="R27" s="99" t="s">
        <v>207</v>
      </c>
      <c r="S27" s="99" t="s">
        <v>206</v>
      </c>
      <c r="T27" s="99">
        <f>+IF(ISERR(S27/R27*100),"N/A",ROUND(S27/R27*100,2))</f>
        <v>99.4</v>
      </c>
      <c r="U27" s="99" t="s">
        <v>205</v>
      </c>
      <c r="V27" s="99">
        <f>+IF(ISERR(U27/S27*100),"N/A",ROUND(U27/S27*100,2))</f>
        <v>97.99</v>
      </c>
      <c r="W27" s="100">
        <f>+IF(ISERR(U27/R27*100),"N/A",ROUND(U27/R27*100,2))</f>
        <v>97.4</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01" t="s">
        <v>2468</v>
      </c>
      <c r="C29" s="202"/>
      <c r="D29" s="202"/>
      <c r="E29" s="202"/>
      <c r="F29" s="202"/>
      <c r="G29" s="202"/>
      <c r="H29" s="202"/>
      <c r="I29" s="202"/>
      <c r="J29" s="202"/>
      <c r="K29" s="202"/>
      <c r="L29" s="202"/>
      <c r="M29" s="202"/>
      <c r="N29" s="202"/>
      <c r="O29" s="202"/>
      <c r="P29" s="202"/>
      <c r="Q29" s="202"/>
      <c r="R29" s="202"/>
      <c r="S29" s="202"/>
      <c r="T29" s="202"/>
      <c r="U29" s="202"/>
      <c r="V29" s="202"/>
      <c r="W29" s="203"/>
    </row>
    <row r="30" spans="2:27" ht="76.5" customHeight="1" thickBot="1" x14ac:dyDescent="0.3">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5">
      <c r="B31" s="201" t="s">
        <v>2469</v>
      </c>
      <c r="C31" s="202"/>
      <c r="D31" s="202"/>
      <c r="E31" s="202"/>
      <c r="F31" s="202"/>
      <c r="G31" s="202"/>
      <c r="H31" s="202"/>
      <c r="I31" s="202"/>
      <c r="J31" s="202"/>
      <c r="K31" s="202"/>
      <c r="L31" s="202"/>
      <c r="M31" s="202"/>
      <c r="N31" s="202"/>
      <c r="O31" s="202"/>
      <c r="P31" s="202"/>
      <c r="Q31" s="202"/>
      <c r="R31" s="202"/>
      <c r="S31" s="202"/>
      <c r="T31" s="202"/>
      <c r="U31" s="202"/>
      <c r="V31" s="202"/>
      <c r="W31" s="203"/>
    </row>
    <row r="32" spans="2:27" ht="44.25" customHeight="1" thickBot="1" x14ac:dyDescent="0.3">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5">
      <c r="B33" s="201" t="s">
        <v>2470</v>
      </c>
      <c r="C33" s="202"/>
      <c r="D33" s="202"/>
      <c r="E33" s="202"/>
      <c r="F33" s="202"/>
      <c r="G33" s="202"/>
      <c r="H33" s="202"/>
      <c r="I33" s="202"/>
      <c r="J33" s="202"/>
      <c r="K33" s="202"/>
      <c r="L33" s="202"/>
      <c r="M33" s="202"/>
      <c r="N33" s="202"/>
      <c r="O33" s="202"/>
      <c r="P33" s="202"/>
      <c r="Q33" s="202"/>
      <c r="R33" s="202"/>
      <c r="S33" s="202"/>
      <c r="T33" s="202"/>
      <c r="U33" s="202"/>
      <c r="V33" s="202"/>
      <c r="W33" s="203"/>
    </row>
    <row r="34" spans="2:23" ht="58.5" customHeight="1" thickBot="1" x14ac:dyDescent="0.3">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93" customHeight="1" thickTop="1" thickBot="1" x14ac:dyDescent="0.3">
      <c r="B4" s="57" t="s">
        <v>10</v>
      </c>
      <c r="C4" s="58" t="s">
        <v>1773</v>
      </c>
      <c r="D4" s="156" t="s">
        <v>54</v>
      </c>
      <c r="E4" s="156"/>
      <c r="F4" s="156"/>
      <c r="G4" s="156"/>
      <c r="H4" s="157"/>
      <c r="J4" s="158" t="s">
        <v>136</v>
      </c>
      <c r="K4" s="156"/>
      <c r="L4" s="58" t="s">
        <v>1781</v>
      </c>
      <c r="M4" s="159" t="s">
        <v>1780</v>
      </c>
      <c r="N4" s="159"/>
      <c r="O4" s="159"/>
      <c r="P4" s="159"/>
      <c r="Q4" s="160"/>
      <c r="R4" s="59"/>
      <c r="S4" s="161" t="s">
        <v>2189</v>
      </c>
      <c r="T4" s="162"/>
      <c r="U4" s="162"/>
      <c r="V4" s="163" t="s">
        <v>1368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1776</v>
      </c>
      <c r="D6" s="167" t="s">
        <v>1779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1768</v>
      </c>
      <c r="K8" s="65" t="s">
        <v>1767</v>
      </c>
      <c r="L8" s="65" t="s">
        <v>1768</v>
      </c>
      <c r="M8" s="65" t="s">
        <v>1767</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14.75" customHeight="1" thickTop="1" thickBot="1" x14ac:dyDescent="0.3">
      <c r="B10" s="66" t="s">
        <v>123</v>
      </c>
      <c r="C10" s="163" t="s">
        <v>1778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1765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1777</v>
      </c>
      <c r="C21" s="190"/>
      <c r="D21" s="190"/>
      <c r="E21" s="190"/>
      <c r="F21" s="190"/>
      <c r="G21" s="190"/>
      <c r="H21" s="190"/>
      <c r="I21" s="190"/>
      <c r="J21" s="190"/>
      <c r="K21" s="190"/>
      <c r="L21" s="190"/>
      <c r="M21" s="191" t="s">
        <v>1776</v>
      </c>
      <c r="N21" s="191"/>
      <c r="O21" s="191" t="s">
        <v>76</v>
      </c>
      <c r="P21" s="191"/>
      <c r="Q21" s="191" t="s">
        <v>85</v>
      </c>
      <c r="R21" s="191"/>
      <c r="S21" s="73" t="s">
        <v>84</v>
      </c>
      <c r="T21" s="73" t="s">
        <v>422</v>
      </c>
      <c r="U21" s="73" t="s">
        <v>422</v>
      </c>
      <c r="V21" s="73">
        <f>+IF(ISERR(U21/T21*100),"N/A",ROUND(U21/T21*100,2))</f>
        <v>100</v>
      </c>
      <c r="W21" s="74">
        <f>+IF(ISERR(U21/S21*100),"N/A",ROUND(U21/S21*100,2))</f>
        <v>80</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1775</v>
      </c>
      <c r="F25" s="79"/>
      <c r="G25" s="79"/>
      <c r="H25" s="80"/>
      <c r="I25" s="80"/>
      <c r="J25" s="80"/>
      <c r="K25" s="80"/>
      <c r="L25" s="80"/>
      <c r="M25" s="80"/>
      <c r="N25" s="80"/>
      <c r="O25" s="80"/>
      <c r="P25" s="81"/>
      <c r="Q25" s="81"/>
      <c r="R25" s="82" t="s">
        <v>587</v>
      </c>
      <c r="S25" s="82" t="s">
        <v>71</v>
      </c>
      <c r="T25" s="81"/>
      <c r="U25" s="82" t="s">
        <v>1774</v>
      </c>
      <c r="V25" s="81"/>
      <c r="W25" s="83">
        <f>+IF(ISERR(U25/R25*100),"N/A",ROUND(U25/R25*100,2))</f>
        <v>16.670000000000002</v>
      </c>
    </row>
    <row r="26" spans="2:27" ht="26.25" customHeight="1" thickBot="1" x14ac:dyDescent="0.3">
      <c r="B26" s="272" t="s">
        <v>70</v>
      </c>
      <c r="C26" s="273"/>
      <c r="D26" s="273"/>
      <c r="E26" s="84" t="s">
        <v>1775</v>
      </c>
      <c r="F26" s="84"/>
      <c r="G26" s="84"/>
      <c r="H26" s="85"/>
      <c r="I26" s="85"/>
      <c r="J26" s="85"/>
      <c r="K26" s="85"/>
      <c r="L26" s="85"/>
      <c r="M26" s="85"/>
      <c r="N26" s="85"/>
      <c r="O26" s="85"/>
      <c r="P26" s="86"/>
      <c r="Q26" s="86"/>
      <c r="R26" s="87" t="s">
        <v>587</v>
      </c>
      <c r="S26" s="87" t="s">
        <v>1355</v>
      </c>
      <c r="T26" s="87">
        <f>+IF(ISERR(S26/R26*100),"N/A",ROUND(S26/R26*100,2))</f>
        <v>25</v>
      </c>
      <c r="U26" s="87" t="s">
        <v>1774</v>
      </c>
      <c r="V26" s="87">
        <f>+IF(ISERR(U26/S26*100),"N/A",ROUND(U26/S26*100,2))</f>
        <v>66.67</v>
      </c>
      <c r="W26" s="88">
        <f>+IF(ISERR(U26/R26*100),"N/A",ROUND(U26/R26*100,2))</f>
        <v>16.670000000000002</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2262</v>
      </c>
      <c r="C28" s="202"/>
      <c r="D28" s="202"/>
      <c r="E28" s="202"/>
      <c r="F28" s="202"/>
      <c r="G28" s="202"/>
      <c r="H28" s="202"/>
      <c r="I28" s="202"/>
      <c r="J28" s="202"/>
      <c r="K28" s="202"/>
      <c r="L28" s="202"/>
      <c r="M28" s="202"/>
      <c r="N28" s="202"/>
      <c r="O28" s="202"/>
      <c r="P28" s="202"/>
      <c r="Q28" s="202"/>
      <c r="R28" s="202"/>
      <c r="S28" s="202"/>
      <c r="T28" s="202"/>
      <c r="U28" s="202"/>
      <c r="V28" s="202"/>
      <c r="W28" s="260"/>
    </row>
    <row r="29" spans="2:27" ht="25.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2263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7"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2264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1.7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1773</v>
      </c>
      <c r="D4" s="156" t="s">
        <v>54</v>
      </c>
      <c r="E4" s="156"/>
      <c r="F4" s="156"/>
      <c r="G4" s="156"/>
      <c r="H4" s="157"/>
      <c r="J4" s="158" t="s">
        <v>136</v>
      </c>
      <c r="K4" s="156"/>
      <c r="L4" s="58" t="s">
        <v>272</v>
      </c>
      <c r="M4" s="159" t="s">
        <v>271</v>
      </c>
      <c r="N4" s="159"/>
      <c r="O4" s="159"/>
      <c r="P4" s="159"/>
      <c r="Q4" s="160"/>
      <c r="R4" s="59"/>
      <c r="S4" s="161" t="s">
        <v>2189</v>
      </c>
      <c r="T4" s="162"/>
      <c r="U4" s="162"/>
      <c r="V4" s="163" t="s">
        <v>1789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1759</v>
      </c>
      <c r="D6" s="167" t="s">
        <v>1769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1788</v>
      </c>
      <c r="K8" s="65" t="s">
        <v>1787</v>
      </c>
      <c r="L8" s="65" t="s">
        <v>1788</v>
      </c>
      <c r="M8" s="65" t="s">
        <v>1787</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0.5" customHeight="1" thickTop="1" thickBot="1" x14ac:dyDescent="0.3">
      <c r="B10" s="66" t="s">
        <v>123</v>
      </c>
      <c r="C10" s="163" t="s">
        <v>1786</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1765</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1764</v>
      </c>
      <c r="C21" s="190"/>
      <c r="D21" s="190"/>
      <c r="E21" s="190"/>
      <c r="F21" s="190"/>
      <c r="G21" s="190"/>
      <c r="H21" s="190"/>
      <c r="I21" s="190"/>
      <c r="J21" s="190"/>
      <c r="K21" s="190"/>
      <c r="L21" s="190"/>
      <c r="M21" s="191" t="s">
        <v>1759</v>
      </c>
      <c r="N21" s="191"/>
      <c r="O21" s="191" t="s">
        <v>76</v>
      </c>
      <c r="P21" s="191"/>
      <c r="Q21" s="191" t="s">
        <v>85</v>
      </c>
      <c r="R21" s="191"/>
      <c r="S21" s="73" t="s">
        <v>84</v>
      </c>
      <c r="T21" s="73" t="s">
        <v>93</v>
      </c>
      <c r="U21" s="73" t="s">
        <v>1763</v>
      </c>
      <c r="V21" s="73">
        <f>+IF(ISERR(U21/T21*100),"N/A",ROUND(U21/T21*100,2))</f>
        <v>83.59</v>
      </c>
      <c r="W21" s="74">
        <f>+IF(ISERR(U21/S21*100),"N/A",ROUND(U21/S21*100,2))</f>
        <v>62.69</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1757</v>
      </c>
      <c r="F25" s="79"/>
      <c r="G25" s="79"/>
      <c r="H25" s="80"/>
      <c r="I25" s="80"/>
      <c r="J25" s="80"/>
      <c r="K25" s="80"/>
      <c r="L25" s="80"/>
      <c r="M25" s="80"/>
      <c r="N25" s="80"/>
      <c r="O25" s="80"/>
      <c r="P25" s="81"/>
      <c r="Q25" s="81"/>
      <c r="R25" s="82" t="s">
        <v>1785</v>
      </c>
      <c r="S25" s="82" t="s">
        <v>71</v>
      </c>
      <c r="T25" s="81"/>
      <c r="U25" s="82" t="s">
        <v>1782</v>
      </c>
      <c r="V25" s="81"/>
      <c r="W25" s="83">
        <f>+IF(ISERR(U25/R25*100),"N/A",ROUND(U25/R25*100,2))</f>
        <v>67.290000000000006</v>
      </c>
    </row>
    <row r="26" spans="2:27" ht="26.25" customHeight="1" thickBot="1" x14ac:dyDescent="0.3">
      <c r="B26" s="272" t="s">
        <v>70</v>
      </c>
      <c r="C26" s="273"/>
      <c r="D26" s="273"/>
      <c r="E26" s="84" t="s">
        <v>1757</v>
      </c>
      <c r="F26" s="84"/>
      <c r="G26" s="84"/>
      <c r="H26" s="85"/>
      <c r="I26" s="85"/>
      <c r="J26" s="85"/>
      <c r="K26" s="85"/>
      <c r="L26" s="85"/>
      <c r="M26" s="85"/>
      <c r="N26" s="85"/>
      <c r="O26" s="85"/>
      <c r="P26" s="86"/>
      <c r="Q26" s="86"/>
      <c r="R26" s="87" t="s">
        <v>1784</v>
      </c>
      <c r="S26" s="87" t="s">
        <v>1783</v>
      </c>
      <c r="T26" s="87">
        <f>+IF(ISERR(S26/R26*100),"N/A",ROUND(S26/R26*100,2))</f>
        <v>69.62</v>
      </c>
      <c r="U26" s="87" t="s">
        <v>1782</v>
      </c>
      <c r="V26" s="87">
        <f>+IF(ISERR(U26/S26*100),"N/A",ROUND(U26/S26*100,2))</f>
        <v>94.74</v>
      </c>
      <c r="W26" s="88">
        <f>+IF(ISERR(U26/R26*100),"N/A",ROUND(U26/R26*100,2))</f>
        <v>65.95</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2259</v>
      </c>
      <c r="C28" s="202"/>
      <c r="D28" s="202"/>
      <c r="E28" s="202"/>
      <c r="F28" s="202"/>
      <c r="G28" s="202"/>
      <c r="H28" s="202"/>
      <c r="I28" s="202"/>
      <c r="J28" s="202"/>
      <c r="K28" s="202"/>
      <c r="L28" s="202"/>
      <c r="M28" s="202"/>
      <c r="N28" s="202"/>
      <c r="O28" s="202"/>
      <c r="P28" s="202"/>
      <c r="Q28" s="202"/>
      <c r="R28" s="202"/>
      <c r="S28" s="202"/>
      <c r="T28" s="202"/>
      <c r="U28" s="202"/>
      <c r="V28" s="202"/>
      <c r="W28" s="260"/>
    </row>
    <row r="29" spans="2:27" ht="25.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2260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0.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2261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42.7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1800</v>
      </c>
      <c r="D4" s="156" t="s">
        <v>55</v>
      </c>
      <c r="E4" s="156"/>
      <c r="F4" s="156"/>
      <c r="G4" s="156"/>
      <c r="H4" s="157"/>
      <c r="J4" s="158" t="s">
        <v>136</v>
      </c>
      <c r="K4" s="156"/>
      <c r="L4" s="58" t="s">
        <v>1799</v>
      </c>
      <c r="M4" s="159" t="s">
        <v>1798</v>
      </c>
      <c r="N4" s="159"/>
      <c r="O4" s="159"/>
      <c r="P4" s="159"/>
      <c r="Q4" s="160"/>
      <c r="R4" s="59"/>
      <c r="S4" s="161" t="s">
        <v>2189</v>
      </c>
      <c r="T4" s="162"/>
      <c r="U4" s="162"/>
      <c r="V4" s="163" t="s">
        <v>167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1791</v>
      </c>
      <c r="D6" s="167" t="s">
        <v>1797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86</v>
      </c>
      <c r="K8" s="65" t="s">
        <v>1796</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1795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1794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1793</v>
      </c>
      <c r="C21" s="190"/>
      <c r="D21" s="190"/>
      <c r="E21" s="190"/>
      <c r="F21" s="190"/>
      <c r="G21" s="190"/>
      <c r="H21" s="190"/>
      <c r="I21" s="190"/>
      <c r="J21" s="190"/>
      <c r="K21" s="190"/>
      <c r="L21" s="190"/>
      <c r="M21" s="191" t="s">
        <v>1791</v>
      </c>
      <c r="N21" s="191"/>
      <c r="O21" s="191" t="s">
        <v>76</v>
      </c>
      <c r="P21" s="191"/>
      <c r="Q21" s="191" t="s">
        <v>73</v>
      </c>
      <c r="R21" s="191"/>
      <c r="S21" s="73" t="s">
        <v>488</v>
      </c>
      <c r="T21" s="73" t="s">
        <v>152</v>
      </c>
      <c r="U21" s="73" t="s">
        <v>152</v>
      </c>
      <c r="V21" s="73" t="str">
        <f>+IF(ISERR(U21/T21*100),"N/A",ROUND(U21/T21*100,2))</f>
        <v>N/A</v>
      </c>
      <c r="W21" s="74" t="str">
        <f>+IF(ISERR(U21/S21*100),"N/A",ROUND(U21/S21*100,2))</f>
        <v>N/A</v>
      </c>
    </row>
    <row r="22" spans="2:27" ht="56.25" customHeight="1" thickBot="1" x14ac:dyDescent="0.3">
      <c r="B22" s="279" t="s">
        <v>1792</v>
      </c>
      <c r="C22" s="190"/>
      <c r="D22" s="190"/>
      <c r="E22" s="190"/>
      <c r="F22" s="190"/>
      <c r="G22" s="190"/>
      <c r="H22" s="190"/>
      <c r="I22" s="190"/>
      <c r="J22" s="190"/>
      <c r="K22" s="190"/>
      <c r="L22" s="190"/>
      <c r="M22" s="191" t="s">
        <v>1791</v>
      </c>
      <c r="N22" s="191"/>
      <c r="O22" s="191" t="s">
        <v>76</v>
      </c>
      <c r="P22" s="191"/>
      <c r="Q22" s="191" t="s">
        <v>73</v>
      </c>
      <c r="R22" s="191"/>
      <c r="S22" s="73" t="s">
        <v>422</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1790</v>
      </c>
      <c r="F26" s="79"/>
      <c r="G26" s="79"/>
      <c r="H26" s="80"/>
      <c r="I26" s="80"/>
      <c r="J26" s="80"/>
      <c r="K26" s="80"/>
      <c r="L26" s="80"/>
      <c r="M26" s="80"/>
      <c r="N26" s="80"/>
      <c r="O26" s="80"/>
      <c r="P26" s="81"/>
      <c r="Q26" s="81"/>
      <c r="R26" s="82" t="s">
        <v>757</v>
      </c>
      <c r="S26" s="82" t="s">
        <v>71</v>
      </c>
      <c r="T26" s="81"/>
      <c r="U26" s="82" t="s">
        <v>167</v>
      </c>
      <c r="V26" s="81"/>
      <c r="W26" s="83">
        <f>+IF(ISERR(U26/R26*100),"N/A",ROUND(U26/R26*100,2))</f>
        <v>0</v>
      </c>
    </row>
    <row r="27" spans="2:27" ht="26.25" customHeight="1" thickBot="1" x14ac:dyDescent="0.3">
      <c r="B27" s="272" t="s">
        <v>70</v>
      </c>
      <c r="C27" s="273"/>
      <c r="D27" s="273"/>
      <c r="E27" s="84" t="s">
        <v>1790</v>
      </c>
      <c r="F27" s="84"/>
      <c r="G27" s="84"/>
      <c r="H27" s="85"/>
      <c r="I27" s="85"/>
      <c r="J27" s="85"/>
      <c r="K27" s="85"/>
      <c r="L27" s="85"/>
      <c r="M27" s="85"/>
      <c r="N27" s="85"/>
      <c r="O27" s="85"/>
      <c r="P27" s="86"/>
      <c r="Q27" s="86"/>
      <c r="R27" s="87" t="s">
        <v>757</v>
      </c>
      <c r="S27" s="87" t="s">
        <v>167</v>
      </c>
      <c r="T27" s="87">
        <f>+IF(ISERR(S27/R27*100),"N/A",ROUND(S27/R27*100,2))</f>
        <v>0</v>
      </c>
      <c r="U27" s="87" t="s">
        <v>167</v>
      </c>
      <c r="V27" s="87" t="str">
        <f>+IF(ISERR(U27/S27*100),"N/A",ROUND(U27/S27*100,2))</f>
        <v>N/A</v>
      </c>
      <c r="W27" s="88">
        <f>+IF(ISERR(U27/R27*100),"N/A",ROUND(U27/R27*100,2))</f>
        <v>0</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2258</v>
      </c>
      <c r="C29" s="202"/>
      <c r="D29" s="202"/>
      <c r="E29" s="202"/>
      <c r="F29" s="202"/>
      <c r="G29" s="202"/>
      <c r="H29" s="202"/>
      <c r="I29" s="202"/>
      <c r="J29" s="202"/>
      <c r="K29" s="202"/>
      <c r="L29" s="202"/>
      <c r="M29" s="202"/>
      <c r="N29" s="202"/>
      <c r="O29" s="202"/>
      <c r="P29" s="202"/>
      <c r="Q29" s="202"/>
      <c r="R29" s="202"/>
      <c r="S29" s="202"/>
      <c r="T29" s="202"/>
      <c r="U29" s="202"/>
      <c r="V29" s="202"/>
      <c r="W29" s="260"/>
    </row>
    <row r="30" spans="2:27" ht="81.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2256</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2257</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75"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1800</v>
      </c>
      <c r="D4" s="156" t="s">
        <v>55</v>
      </c>
      <c r="E4" s="156"/>
      <c r="F4" s="156"/>
      <c r="G4" s="156"/>
      <c r="H4" s="157"/>
      <c r="J4" s="158" t="s">
        <v>136</v>
      </c>
      <c r="K4" s="156"/>
      <c r="L4" s="58" t="s">
        <v>1803</v>
      </c>
      <c r="M4" s="159" t="s">
        <v>1802</v>
      </c>
      <c r="N4" s="159"/>
      <c r="O4" s="159"/>
      <c r="P4" s="159"/>
      <c r="Q4" s="160"/>
      <c r="R4" s="59"/>
      <c r="S4" s="161" t="s">
        <v>2189</v>
      </c>
      <c r="T4" s="162"/>
      <c r="U4" s="162"/>
      <c r="V4" s="163" t="s">
        <v>167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1791</v>
      </c>
      <c r="D6" s="167" t="s">
        <v>1797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86</v>
      </c>
      <c r="K8" s="65" t="s">
        <v>1796</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1795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1794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1793</v>
      </c>
      <c r="C21" s="190"/>
      <c r="D21" s="190"/>
      <c r="E21" s="190"/>
      <c r="F21" s="190"/>
      <c r="G21" s="190"/>
      <c r="H21" s="190"/>
      <c r="I21" s="190"/>
      <c r="J21" s="190"/>
      <c r="K21" s="190"/>
      <c r="L21" s="190"/>
      <c r="M21" s="191" t="s">
        <v>1791</v>
      </c>
      <c r="N21" s="191"/>
      <c r="O21" s="191" t="s">
        <v>76</v>
      </c>
      <c r="P21" s="191"/>
      <c r="Q21" s="191" t="s">
        <v>73</v>
      </c>
      <c r="R21" s="191"/>
      <c r="S21" s="73" t="s">
        <v>488</v>
      </c>
      <c r="T21" s="73" t="s">
        <v>152</v>
      </c>
      <c r="U21" s="73" t="s">
        <v>152</v>
      </c>
      <c r="V21" s="73" t="str">
        <f>+IF(ISERR(U21/T21*100),"N/A",ROUND(U21/T21*100,2))</f>
        <v>N/A</v>
      </c>
      <c r="W21" s="74" t="str">
        <f>+IF(ISERR(U21/S21*100),"N/A",ROUND(U21/S21*100,2))</f>
        <v>N/A</v>
      </c>
    </row>
    <row r="22" spans="2:27" ht="56.25" customHeight="1" thickBot="1" x14ac:dyDescent="0.3">
      <c r="B22" s="279" t="s">
        <v>1801</v>
      </c>
      <c r="C22" s="190"/>
      <c r="D22" s="190"/>
      <c r="E22" s="190"/>
      <c r="F22" s="190"/>
      <c r="G22" s="190"/>
      <c r="H22" s="190"/>
      <c r="I22" s="190"/>
      <c r="J22" s="190"/>
      <c r="K22" s="190"/>
      <c r="L22" s="190"/>
      <c r="M22" s="191" t="s">
        <v>1791</v>
      </c>
      <c r="N22" s="191"/>
      <c r="O22" s="191" t="s">
        <v>76</v>
      </c>
      <c r="P22" s="191"/>
      <c r="Q22" s="191" t="s">
        <v>73</v>
      </c>
      <c r="R22" s="191"/>
      <c r="S22" s="73" t="s">
        <v>422</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1790</v>
      </c>
      <c r="F26" s="79"/>
      <c r="G26" s="79"/>
      <c r="H26" s="80"/>
      <c r="I26" s="80"/>
      <c r="J26" s="80"/>
      <c r="K26" s="80"/>
      <c r="L26" s="80"/>
      <c r="M26" s="80"/>
      <c r="N26" s="80"/>
      <c r="O26" s="80"/>
      <c r="P26" s="81"/>
      <c r="Q26" s="81"/>
      <c r="R26" s="82" t="s">
        <v>757</v>
      </c>
      <c r="S26" s="82" t="s">
        <v>71</v>
      </c>
      <c r="T26" s="81"/>
      <c r="U26" s="82" t="s">
        <v>167</v>
      </c>
      <c r="V26" s="81"/>
      <c r="W26" s="83">
        <f>+IF(ISERR(U26/R26*100),"N/A",ROUND(U26/R26*100,2))</f>
        <v>0</v>
      </c>
    </row>
    <row r="27" spans="2:27" ht="26.25" customHeight="1" thickBot="1" x14ac:dyDescent="0.3">
      <c r="B27" s="272" t="s">
        <v>70</v>
      </c>
      <c r="C27" s="273"/>
      <c r="D27" s="273"/>
      <c r="E27" s="84" t="s">
        <v>1790</v>
      </c>
      <c r="F27" s="84"/>
      <c r="G27" s="84"/>
      <c r="H27" s="85"/>
      <c r="I27" s="85"/>
      <c r="J27" s="85"/>
      <c r="K27" s="85"/>
      <c r="L27" s="85"/>
      <c r="M27" s="85"/>
      <c r="N27" s="85"/>
      <c r="O27" s="85"/>
      <c r="P27" s="86"/>
      <c r="Q27" s="86"/>
      <c r="R27" s="87" t="s">
        <v>757</v>
      </c>
      <c r="S27" s="87" t="s">
        <v>167</v>
      </c>
      <c r="T27" s="87">
        <f>+IF(ISERR(S27/R27*100),"N/A",ROUND(S27/R27*100,2))</f>
        <v>0</v>
      </c>
      <c r="U27" s="87" t="s">
        <v>167</v>
      </c>
      <c r="V27" s="87" t="str">
        <f>+IF(ISERR(U27/S27*100),"N/A",ROUND(U27/S27*100,2))</f>
        <v>N/A</v>
      </c>
      <c r="W27" s="88">
        <f>+IF(ISERR(U27/R27*100),"N/A",ROUND(U27/R27*100,2))</f>
        <v>0</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2255</v>
      </c>
      <c r="C29" s="202"/>
      <c r="D29" s="202"/>
      <c r="E29" s="202"/>
      <c r="F29" s="202"/>
      <c r="G29" s="202"/>
      <c r="H29" s="202"/>
      <c r="I29" s="202"/>
      <c r="J29" s="202"/>
      <c r="K29" s="202"/>
      <c r="L29" s="202"/>
      <c r="M29" s="202"/>
      <c r="N29" s="202"/>
      <c r="O29" s="202"/>
      <c r="P29" s="202"/>
      <c r="Q29" s="202"/>
      <c r="R29" s="202"/>
      <c r="S29" s="202"/>
      <c r="T29" s="202"/>
      <c r="U29" s="202"/>
      <c r="V29" s="202"/>
      <c r="W29" s="260"/>
    </row>
    <row r="30" spans="2:27" ht="78"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2256</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2257</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75"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1800</v>
      </c>
      <c r="D4" s="156" t="s">
        <v>55</v>
      </c>
      <c r="E4" s="156"/>
      <c r="F4" s="156"/>
      <c r="G4" s="156"/>
      <c r="H4" s="157"/>
      <c r="J4" s="158" t="s">
        <v>136</v>
      </c>
      <c r="K4" s="156"/>
      <c r="L4" s="58" t="s">
        <v>272</v>
      </c>
      <c r="M4" s="159" t="s">
        <v>271</v>
      </c>
      <c r="N4" s="159"/>
      <c r="O4" s="159"/>
      <c r="P4" s="159"/>
      <c r="Q4" s="160"/>
      <c r="R4" s="59"/>
      <c r="S4" s="161" t="s">
        <v>2189</v>
      </c>
      <c r="T4" s="162"/>
      <c r="U4" s="162"/>
      <c r="V4" s="163" t="s">
        <v>1368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1805</v>
      </c>
      <c r="D6" s="167" t="s">
        <v>547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86</v>
      </c>
      <c r="K8" s="65" t="s">
        <v>1796</v>
      </c>
      <c r="L8" s="65" t="s">
        <v>1174</v>
      </c>
      <c r="M8" s="65" t="s">
        <v>1809</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20.5" customHeight="1" thickTop="1" thickBot="1" x14ac:dyDescent="0.3">
      <c r="B10" s="66" t="s">
        <v>123</v>
      </c>
      <c r="C10" s="163" t="s">
        <v>1808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1794</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1807</v>
      </c>
      <c r="C21" s="190"/>
      <c r="D21" s="190"/>
      <c r="E21" s="190"/>
      <c r="F21" s="190"/>
      <c r="G21" s="190"/>
      <c r="H21" s="190"/>
      <c r="I21" s="190"/>
      <c r="J21" s="190"/>
      <c r="K21" s="190"/>
      <c r="L21" s="190"/>
      <c r="M21" s="191" t="s">
        <v>1805</v>
      </c>
      <c r="N21" s="191"/>
      <c r="O21" s="191" t="s">
        <v>76</v>
      </c>
      <c r="P21" s="191"/>
      <c r="Q21" s="191" t="s">
        <v>73</v>
      </c>
      <c r="R21" s="191"/>
      <c r="S21" s="73" t="s">
        <v>488</v>
      </c>
      <c r="T21" s="73" t="s">
        <v>152</v>
      </c>
      <c r="U21" s="73" t="s">
        <v>152</v>
      </c>
      <c r="V21" s="73" t="str">
        <f>+IF(ISERR(U21/T21*100),"N/A",ROUND(U21/T21*100,2))</f>
        <v>N/A</v>
      </c>
      <c r="W21" s="74" t="str">
        <f>+IF(ISERR(U21/S21*100),"N/A",ROUND(U21/S21*100,2))</f>
        <v>N/A</v>
      </c>
    </row>
    <row r="22" spans="2:27" ht="56.25" customHeight="1" thickBot="1" x14ac:dyDescent="0.3">
      <c r="B22" s="279" t="s">
        <v>1806</v>
      </c>
      <c r="C22" s="190"/>
      <c r="D22" s="190"/>
      <c r="E22" s="190"/>
      <c r="F22" s="190"/>
      <c r="G22" s="190"/>
      <c r="H22" s="190"/>
      <c r="I22" s="190"/>
      <c r="J22" s="190"/>
      <c r="K22" s="190"/>
      <c r="L22" s="190"/>
      <c r="M22" s="191" t="s">
        <v>1805</v>
      </c>
      <c r="N22" s="191"/>
      <c r="O22" s="191" t="s">
        <v>76</v>
      </c>
      <c r="P22" s="191"/>
      <c r="Q22" s="191" t="s">
        <v>73</v>
      </c>
      <c r="R22" s="191"/>
      <c r="S22" s="73" t="s">
        <v>488</v>
      </c>
      <c r="T22" s="73" t="s">
        <v>152</v>
      </c>
      <c r="U22" s="73" t="s">
        <v>152</v>
      </c>
      <c r="V22" s="73" t="str">
        <f>+IF(ISERR(U22/T22*100),"N/A",ROUND(U22/T22*100,2))</f>
        <v>N/A</v>
      </c>
      <c r="W22" s="74" t="str">
        <f>+IF(ISERR(U22/S22*100),"N/A",ROUND(U22/S22*100,2))</f>
        <v>N/A</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1804</v>
      </c>
      <c r="F26" s="79"/>
      <c r="G26" s="79"/>
      <c r="H26" s="80"/>
      <c r="I26" s="80"/>
      <c r="J26" s="80"/>
      <c r="K26" s="80"/>
      <c r="L26" s="80"/>
      <c r="M26" s="80"/>
      <c r="N26" s="80"/>
      <c r="O26" s="80"/>
      <c r="P26" s="81"/>
      <c r="Q26" s="81"/>
      <c r="R26" s="82" t="s">
        <v>1368</v>
      </c>
      <c r="S26" s="82" t="s">
        <v>71</v>
      </c>
      <c r="T26" s="81"/>
      <c r="U26" s="82" t="s">
        <v>167</v>
      </c>
      <c r="V26" s="81"/>
      <c r="W26" s="83">
        <f>+IF(ISERR(U26/R26*100),"N/A",ROUND(U26/R26*100,2))</f>
        <v>0</v>
      </c>
    </row>
    <row r="27" spans="2:27" ht="26.25" customHeight="1" thickBot="1" x14ac:dyDescent="0.3">
      <c r="B27" s="272" t="s">
        <v>70</v>
      </c>
      <c r="C27" s="273"/>
      <c r="D27" s="273"/>
      <c r="E27" s="84" t="s">
        <v>1804</v>
      </c>
      <c r="F27" s="84"/>
      <c r="G27" s="84"/>
      <c r="H27" s="85"/>
      <c r="I27" s="85"/>
      <c r="J27" s="85"/>
      <c r="K27" s="85"/>
      <c r="L27" s="85"/>
      <c r="M27" s="85"/>
      <c r="N27" s="85"/>
      <c r="O27" s="85"/>
      <c r="P27" s="86"/>
      <c r="Q27" s="86"/>
      <c r="R27" s="87" t="s">
        <v>1368</v>
      </c>
      <c r="S27" s="87" t="s">
        <v>167</v>
      </c>
      <c r="T27" s="87">
        <f>+IF(ISERR(S27/R27*100),"N/A",ROUND(S27/R27*100,2))</f>
        <v>0</v>
      </c>
      <c r="U27" s="87" t="s">
        <v>167</v>
      </c>
      <c r="V27" s="87" t="str">
        <f>+IF(ISERR(U27/S27*100),"N/A",ROUND(U27/S27*100,2))</f>
        <v>N/A</v>
      </c>
      <c r="W27" s="88">
        <f>+IF(ISERR(U27/R27*100),"N/A",ROUND(U27/R27*100,2))</f>
        <v>0</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2252</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32.7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2253</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94.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2254</v>
      </c>
      <c r="C33" s="202"/>
      <c r="D33" s="202"/>
      <c r="E33" s="202"/>
      <c r="F33" s="202"/>
      <c r="G33" s="202"/>
      <c r="H33" s="202"/>
      <c r="I33" s="202"/>
      <c r="J33" s="202"/>
      <c r="K33" s="202"/>
      <c r="L33" s="202"/>
      <c r="M33" s="202"/>
      <c r="N33" s="202"/>
      <c r="O33" s="202"/>
      <c r="P33" s="202"/>
      <c r="Q33" s="202"/>
      <c r="R33" s="202"/>
      <c r="S33" s="202"/>
      <c r="T33" s="202"/>
      <c r="U33" s="202"/>
      <c r="V33" s="202"/>
      <c r="W33" s="260"/>
    </row>
    <row r="34" spans="2:23" ht="47.25"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1831</v>
      </c>
      <c r="D4" s="156" t="s">
        <v>56</v>
      </c>
      <c r="E4" s="156"/>
      <c r="F4" s="156"/>
      <c r="G4" s="156"/>
      <c r="H4" s="157"/>
      <c r="J4" s="158" t="s">
        <v>136</v>
      </c>
      <c r="K4" s="156"/>
      <c r="L4" s="58" t="s">
        <v>1830</v>
      </c>
      <c r="M4" s="159" t="s">
        <v>1829</v>
      </c>
      <c r="N4" s="159"/>
      <c r="O4" s="159"/>
      <c r="P4" s="159"/>
      <c r="Q4" s="160"/>
      <c r="R4" s="59"/>
      <c r="S4" s="161" t="s">
        <v>2189</v>
      </c>
      <c r="T4" s="162"/>
      <c r="U4" s="162"/>
      <c r="V4" s="163" t="s">
        <v>1828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1813</v>
      </c>
      <c r="D6" s="167" t="s">
        <v>1827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1826</v>
      </c>
      <c r="K8" s="65" t="s">
        <v>1825</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1824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1823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1822</v>
      </c>
      <c r="C21" s="190"/>
      <c r="D21" s="190"/>
      <c r="E21" s="190"/>
      <c r="F21" s="190"/>
      <c r="G21" s="190"/>
      <c r="H21" s="190"/>
      <c r="I21" s="190"/>
      <c r="J21" s="190"/>
      <c r="K21" s="190"/>
      <c r="L21" s="190"/>
      <c r="M21" s="191" t="s">
        <v>1813</v>
      </c>
      <c r="N21" s="191"/>
      <c r="O21" s="191" t="s">
        <v>76</v>
      </c>
      <c r="P21" s="191"/>
      <c r="Q21" s="191" t="s">
        <v>85</v>
      </c>
      <c r="R21" s="191"/>
      <c r="S21" s="73" t="s">
        <v>84</v>
      </c>
      <c r="T21" s="73" t="s">
        <v>321</v>
      </c>
      <c r="U21" s="73" t="s">
        <v>321</v>
      </c>
      <c r="V21" s="73">
        <f t="shared" ref="V21:V26" si="0">+IF(ISERR(U21/T21*100),"N/A",ROUND(U21/T21*100,2))</f>
        <v>100</v>
      </c>
      <c r="W21" s="74">
        <f t="shared" ref="W21:W26" si="1">+IF(ISERR(U21/S21*100),"N/A",ROUND(U21/S21*100,2))</f>
        <v>60</v>
      </c>
    </row>
    <row r="22" spans="2:27" ht="56.25" customHeight="1" x14ac:dyDescent="0.25">
      <c r="B22" s="279" t="s">
        <v>1821</v>
      </c>
      <c r="C22" s="190"/>
      <c r="D22" s="190"/>
      <c r="E22" s="190"/>
      <c r="F22" s="190"/>
      <c r="G22" s="190"/>
      <c r="H22" s="190"/>
      <c r="I22" s="190"/>
      <c r="J22" s="190"/>
      <c r="K22" s="190"/>
      <c r="L22" s="190"/>
      <c r="M22" s="191" t="s">
        <v>1813</v>
      </c>
      <c r="N22" s="191"/>
      <c r="O22" s="191" t="s">
        <v>76</v>
      </c>
      <c r="P22" s="191"/>
      <c r="Q22" s="191" t="s">
        <v>85</v>
      </c>
      <c r="R22" s="191"/>
      <c r="S22" s="73" t="s">
        <v>84</v>
      </c>
      <c r="T22" s="73" t="s">
        <v>321</v>
      </c>
      <c r="U22" s="73" t="s">
        <v>321</v>
      </c>
      <c r="V22" s="73">
        <f t="shared" si="0"/>
        <v>100</v>
      </c>
      <c r="W22" s="74">
        <f t="shared" si="1"/>
        <v>60</v>
      </c>
    </row>
    <row r="23" spans="2:27" ht="56.25" customHeight="1" x14ac:dyDescent="0.25">
      <c r="B23" s="279" t="s">
        <v>1820</v>
      </c>
      <c r="C23" s="190"/>
      <c r="D23" s="190"/>
      <c r="E23" s="190"/>
      <c r="F23" s="190"/>
      <c r="G23" s="190"/>
      <c r="H23" s="190"/>
      <c r="I23" s="190"/>
      <c r="J23" s="190"/>
      <c r="K23" s="190"/>
      <c r="L23" s="190"/>
      <c r="M23" s="191" t="s">
        <v>1813</v>
      </c>
      <c r="N23" s="191"/>
      <c r="O23" s="191" t="s">
        <v>76</v>
      </c>
      <c r="P23" s="191"/>
      <c r="Q23" s="191" t="s">
        <v>85</v>
      </c>
      <c r="R23" s="191"/>
      <c r="S23" s="73" t="s">
        <v>420</v>
      </c>
      <c r="T23" s="73" t="s">
        <v>1520</v>
      </c>
      <c r="U23" s="73" t="s">
        <v>1819</v>
      </c>
      <c r="V23" s="73">
        <f t="shared" si="0"/>
        <v>298.25</v>
      </c>
      <c r="W23" s="74">
        <f t="shared" si="1"/>
        <v>132.56</v>
      </c>
    </row>
    <row r="24" spans="2:27" ht="56.25" customHeight="1" x14ac:dyDescent="0.25">
      <c r="B24" s="279" t="s">
        <v>1818</v>
      </c>
      <c r="C24" s="190"/>
      <c r="D24" s="190"/>
      <c r="E24" s="190"/>
      <c r="F24" s="190"/>
      <c r="G24" s="190"/>
      <c r="H24" s="190"/>
      <c r="I24" s="190"/>
      <c r="J24" s="190"/>
      <c r="K24" s="190"/>
      <c r="L24" s="190"/>
      <c r="M24" s="191" t="s">
        <v>1813</v>
      </c>
      <c r="N24" s="191"/>
      <c r="O24" s="191" t="s">
        <v>76</v>
      </c>
      <c r="P24" s="191"/>
      <c r="Q24" s="191" t="s">
        <v>85</v>
      </c>
      <c r="R24" s="191"/>
      <c r="S24" s="73" t="s">
        <v>420</v>
      </c>
      <c r="T24" s="73" t="s">
        <v>497</v>
      </c>
      <c r="U24" s="73" t="s">
        <v>167</v>
      </c>
      <c r="V24" s="73">
        <f t="shared" si="0"/>
        <v>0</v>
      </c>
      <c r="W24" s="74">
        <f t="shared" si="1"/>
        <v>0</v>
      </c>
    </row>
    <row r="25" spans="2:27" ht="56.25" customHeight="1" x14ac:dyDescent="0.25">
      <c r="B25" s="279" t="s">
        <v>1817</v>
      </c>
      <c r="C25" s="190"/>
      <c r="D25" s="190"/>
      <c r="E25" s="190"/>
      <c r="F25" s="190"/>
      <c r="G25" s="190"/>
      <c r="H25" s="190"/>
      <c r="I25" s="190"/>
      <c r="J25" s="190"/>
      <c r="K25" s="190"/>
      <c r="L25" s="190"/>
      <c r="M25" s="191" t="s">
        <v>1813</v>
      </c>
      <c r="N25" s="191"/>
      <c r="O25" s="191" t="s">
        <v>76</v>
      </c>
      <c r="P25" s="191"/>
      <c r="Q25" s="191" t="s">
        <v>85</v>
      </c>
      <c r="R25" s="191"/>
      <c r="S25" s="73" t="s">
        <v>420</v>
      </c>
      <c r="T25" s="73" t="s">
        <v>1816</v>
      </c>
      <c r="U25" s="73" t="s">
        <v>1815</v>
      </c>
      <c r="V25" s="73">
        <f t="shared" si="0"/>
        <v>85.33</v>
      </c>
      <c r="W25" s="74">
        <f t="shared" si="1"/>
        <v>67.22</v>
      </c>
    </row>
    <row r="26" spans="2:27" ht="56.25" customHeight="1" thickBot="1" x14ac:dyDescent="0.3">
      <c r="B26" s="279" t="s">
        <v>1814</v>
      </c>
      <c r="C26" s="190"/>
      <c r="D26" s="190"/>
      <c r="E26" s="190"/>
      <c r="F26" s="190"/>
      <c r="G26" s="190"/>
      <c r="H26" s="190"/>
      <c r="I26" s="190"/>
      <c r="J26" s="190"/>
      <c r="K26" s="190"/>
      <c r="L26" s="190"/>
      <c r="M26" s="191" t="s">
        <v>1813</v>
      </c>
      <c r="N26" s="191"/>
      <c r="O26" s="191" t="s">
        <v>76</v>
      </c>
      <c r="P26" s="191"/>
      <c r="Q26" s="191" t="s">
        <v>85</v>
      </c>
      <c r="R26" s="191"/>
      <c r="S26" s="73" t="s">
        <v>420</v>
      </c>
      <c r="T26" s="73" t="s">
        <v>497</v>
      </c>
      <c r="U26" s="73" t="s">
        <v>497</v>
      </c>
      <c r="V26" s="73">
        <f t="shared" si="0"/>
        <v>100</v>
      </c>
      <c r="W26" s="74">
        <f t="shared" si="1"/>
        <v>36.67</v>
      </c>
    </row>
    <row r="27" spans="2:27" ht="21.75" customHeight="1" thickTop="1" thickBot="1" x14ac:dyDescent="0.3">
      <c r="B27" s="53" t="s">
        <v>81</v>
      </c>
      <c r="C27" s="54"/>
      <c r="D27" s="54"/>
      <c r="E27" s="54"/>
      <c r="F27" s="54"/>
      <c r="G27" s="54"/>
      <c r="H27" s="55"/>
      <c r="I27" s="55"/>
      <c r="J27" s="55"/>
      <c r="K27" s="55"/>
      <c r="L27" s="55"/>
      <c r="M27" s="55"/>
      <c r="N27" s="55"/>
      <c r="O27" s="55"/>
      <c r="P27" s="55"/>
      <c r="Q27" s="55"/>
      <c r="R27" s="55"/>
      <c r="S27" s="55"/>
      <c r="T27" s="55"/>
      <c r="U27" s="55"/>
      <c r="V27" s="55"/>
      <c r="W27" s="56"/>
      <c r="X27" s="64"/>
    </row>
    <row r="28" spans="2:27" ht="29.25" customHeight="1" thickTop="1" thickBot="1" x14ac:dyDescent="0.3">
      <c r="B28" s="266" t="s">
        <v>2487</v>
      </c>
      <c r="C28" s="196"/>
      <c r="D28" s="196"/>
      <c r="E28" s="196"/>
      <c r="F28" s="196"/>
      <c r="G28" s="196"/>
      <c r="H28" s="196"/>
      <c r="I28" s="196"/>
      <c r="J28" s="196"/>
      <c r="K28" s="196"/>
      <c r="L28" s="196"/>
      <c r="M28" s="196"/>
      <c r="N28" s="196"/>
      <c r="O28" s="196"/>
      <c r="P28" s="196"/>
      <c r="Q28" s="197"/>
      <c r="R28" s="75" t="s">
        <v>80</v>
      </c>
      <c r="S28" s="179" t="s">
        <v>79</v>
      </c>
      <c r="T28" s="179"/>
      <c r="U28" s="76" t="s">
        <v>78</v>
      </c>
      <c r="V28" s="178" t="s">
        <v>77</v>
      </c>
      <c r="W28" s="270"/>
    </row>
    <row r="29" spans="2:27" ht="30.75" customHeight="1" thickBot="1" x14ac:dyDescent="0.3">
      <c r="B29" s="267"/>
      <c r="C29" s="268"/>
      <c r="D29" s="268"/>
      <c r="E29" s="268"/>
      <c r="F29" s="268"/>
      <c r="G29" s="268"/>
      <c r="H29" s="268"/>
      <c r="I29" s="268"/>
      <c r="J29" s="268"/>
      <c r="K29" s="268"/>
      <c r="L29" s="268"/>
      <c r="M29" s="268"/>
      <c r="N29" s="268"/>
      <c r="O29" s="268"/>
      <c r="P29" s="268"/>
      <c r="Q29" s="269"/>
      <c r="R29" s="77" t="s">
        <v>75</v>
      </c>
      <c r="S29" s="77" t="s">
        <v>75</v>
      </c>
      <c r="T29" s="77" t="s">
        <v>76</v>
      </c>
      <c r="U29" s="77" t="s">
        <v>75</v>
      </c>
      <c r="V29" s="77" t="s">
        <v>74</v>
      </c>
      <c r="W29" s="78" t="s">
        <v>73</v>
      </c>
      <c r="Y29" s="64"/>
    </row>
    <row r="30" spans="2:27" ht="23.25" customHeight="1" thickBot="1" x14ac:dyDescent="0.3">
      <c r="B30" s="271" t="s">
        <v>72</v>
      </c>
      <c r="C30" s="211"/>
      <c r="D30" s="211"/>
      <c r="E30" s="79" t="s">
        <v>1812</v>
      </c>
      <c r="F30" s="79"/>
      <c r="G30" s="79"/>
      <c r="H30" s="80"/>
      <c r="I30" s="80"/>
      <c r="J30" s="80"/>
      <c r="K30" s="80"/>
      <c r="L30" s="80"/>
      <c r="M30" s="80"/>
      <c r="N30" s="80"/>
      <c r="O30" s="80"/>
      <c r="P30" s="81"/>
      <c r="Q30" s="81"/>
      <c r="R30" s="82" t="s">
        <v>1811</v>
      </c>
      <c r="S30" s="82" t="s">
        <v>71</v>
      </c>
      <c r="T30" s="81"/>
      <c r="U30" s="82" t="s">
        <v>1810</v>
      </c>
      <c r="V30" s="81"/>
      <c r="W30" s="83">
        <f>+IF(ISERR(U30/R30*100),"N/A",ROUND(U30/R30*100,2))</f>
        <v>87.3</v>
      </c>
    </row>
    <row r="31" spans="2:27" ht="26.25" customHeight="1" thickBot="1" x14ac:dyDescent="0.3">
      <c r="B31" s="272" t="s">
        <v>70</v>
      </c>
      <c r="C31" s="273"/>
      <c r="D31" s="273"/>
      <c r="E31" s="84" t="s">
        <v>1812</v>
      </c>
      <c r="F31" s="84"/>
      <c r="G31" s="84"/>
      <c r="H31" s="85"/>
      <c r="I31" s="85"/>
      <c r="J31" s="85"/>
      <c r="K31" s="85"/>
      <c r="L31" s="85"/>
      <c r="M31" s="85"/>
      <c r="N31" s="85"/>
      <c r="O31" s="85"/>
      <c r="P31" s="86"/>
      <c r="Q31" s="86"/>
      <c r="R31" s="87" t="s">
        <v>1811</v>
      </c>
      <c r="S31" s="87" t="s">
        <v>1810</v>
      </c>
      <c r="T31" s="87">
        <f>+IF(ISERR(S31/R31*100),"N/A",ROUND(S31/R31*100,2))</f>
        <v>87.3</v>
      </c>
      <c r="U31" s="87" t="s">
        <v>1810</v>
      </c>
      <c r="V31" s="87">
        <f>+IF(ISERR(U31/S31*100),"N/A",ROUND(U31/S31*100,2))</f>
        <v>100</v>
      </c>
      <c r="W31" s="88">
        <f>+IF(ISERR(U31/R31*100),"N/A",ROUND(U31/R31*100,2))</f>
        <v>87.3</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59" t="s">
        <v>2249</v>
      </c>
      <c r="C33" s="202"/>
      <c r="D33" s="202"/>
      <c r="E33" s="202"/>
      <c r="F33" s="202"/>
      <c r="G33" s="202"/>
      <c r="H33" s="202"/>
      <c r="I33" s="202"/>
      <c r="J33" s="202"/>
      <c r="K33" s="202"/>
      <c r="L33" s="202"/>
      <c r="M33" s="202"/>
      <c r="N33" s="202"/>
      <c r="O33" s="202"/>
      <c r="P33" s="202"/>
      <c r="Q33" s="202"/>
      <c r="R33" s="202"/>
      <c r="S33" s="202"/>
      <c r="T33" s="202"/>
      <c r="U33" s="202"/>
      <c r="V33" s="202"/>
      <c r="W33" s="260"/>
    </row>
    <row r="34" spans="2:23" ht="65.2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2250</v>
      </c>
      <c r="C35" s="202"/>
      <c r="D35" s="202"/>
      <c r="E35" s="202"/>
      <c r="F35" s="202"/>
      <c r="G35" s="202"/>
      <c r="H35" s="202"/>
      <c r="I35" s="202"/>
      <c r="J35" s="202"/>
      <c r="K35" s="202"/>
      <c r="L35" s="202"/>
      <c r="M35" s="202"/>
      <c r="N35" s="202"/>
      <c r="O35" s="202"/>
      <c r="P35" s="202"/>
      <c r="Q35" s="202"/>
      <c r="R35" s="202"/>
      <c r="S35" s="202"/>
      <c r="T35" s="202"/>
      <c r="U35" s="202"/>
      <c r="V35" s="202"/>
      <c r="W35" s="260"/>
    </row>
    <row r="36" spans="2:23" ht="84"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2251</v>
      </c>
      <c r="C37" s="202"/>
      <c r="D37" s="202"/>
      <c r="E37" s="202"/>
      <c r="F37" s="202"/>
      <c r="G37" s="202"/>
      <c r="H37" s="202"/>
      <c r="I37" s="202"/>
      <c r="J37" s="202"/>
      <c r="K37" s="202"/>
      <c r="L37" s="202"/>
      <c r="M37" s="202"/>
      <c r="N37" s="202"/>
      <c r="O37" s="202"/>
      <c r="P37" s="202"/>
      <c r="Q37" s="202"/>
      <c r="R37" s="202"/>
      <c r="S37" s="202"/>
      <c r="T37" s="202"/>
      <c r="U37" s="202"/>
      <c r="V37" s="202"/>
      <c r="W37" s="260"/>
    </row>
    <row r="38" spans="2:23" ht="15.75" thickBot="1" x14ac:dyDescent="0.3">
      <c r="B38" s="263"/>
      <c r="C38" s="264"/>
      <c r="D38" s="264"/>
      <c r="E38" s="264"/>
      <c r="F38" s="264"/>
      <c r="G38" s="264"/>
      <c r="H38" s="264"/>
      <c r="I38" s="264"/>
      <c r="J38" s="264"/>
      <c r="K38" s="264"/>
      <c r="L38" s="264"/>
      <c r="M38" s="264"/>
      <c r="N38" s="264"/>
      <c r="O38" s="264"/>
      <c r="P38" s="264"/>
      <c r="Q38" s="264"/>
      <c r="R38" s="264"/>
      <c r="S38" s="264"/>
      <c r="T38" s="264"/>
      <c r="U38" s="264"/>
      <c r="V38" s="264"/>
      <c r="W38" s="26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1831</v>
      </c>
      <c r="D4" s="156" t="s">
        <v>56</v>
      </c>
      <c r="E4" s="156"/>
      <c r="F4" s="156"/>
      <c r="G4" s="156"/>
      <c r="H4" s="157"/>
      <c r="J4" s="158" t="s">
        <v>136</v>
      </c>
      <c r="K4" s="156"/>
      <c r="L4" s="58" t="s">
        <v>1854</v>
      </c>
      <c r="M4" s="159" t="s">
        <v>1853</v>
      </c>
      <c r="N4" s="159"/>
      <c r="O4" s="159"/>
      <c r="P4" s="159"/>
      <c r="Q4" s="160"/>
      <c r="R4" s="59"/>
      <c r="S4" s="161" t="s">
        <v>2189</v>
      </c>
      <c r="T4" s="162"/>
      <c r="U4" s="162"/>
      <c r="V4" s="163" t="s">
        <v>1852</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1837</v>
      </c>
      <c r="D6" s="167" t="s">
        <v>1851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2.75" customHeight="1" thickTop="1" thickBot="1" x14ac:dyDescent="0.3">
      <c r="B10" s="66" t="s">
        <v>123</v>
      </c>
      <c r="C10" s="163" t="s">
        <v>1850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1849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1848</v>
      </c>
      <c r="C21" s="190"/>
      <c r="D21" s="190"/>
      <c r="E21" s="190"/>
      <c r="F21" s="190"/>
      <c r="G21" s="190"/>
      <c r="H21" s="190"/>
      <c r="I21" s="190"/>
      <c r="J21" s="190"/>
      <c r="K21" s="190"/>
      <c r="L21" s="190"/>
      <c r="M21" s="191" t="s">
        <v>1837</v>
      </c>
      <c r="N21" s="191"/>
      <c r="O21" s="191" t="s">
        <v>76</v>
      </c>
      <c r="P21" s="191"/>
      <c r="Q21" s="191" t="s">
        <v>85</v>
      </c>
      <c r="R21" s="191"/>
      <c r="S21" s="73" t="s">
        <v>84</v>
      </c>
      <c r="T21" s="73" t="s">
        <v>488</v>
      </c>
      <c r="U21" s="73" t="s">
        <v>93</v>
      </c>
      <c r="V21" s="73">
        <f t="shared" ref="V21:V26" si="0">+IF(ISERR(U21/T21*100),"N/A",ROUND(U21/T21*100,2))</f>
        <v>150</v>
      </c>
      <c r="W21" s="74">
        <f t="shared" ref="W21:W26" si="1">+IF(ISERR(U21/S21*100),"N/A",ROUND(U21/S21*100,2))</f>
        <v>75</v>
      </c>
    </row>
    <row r="22" spans="2:27" ht="56.25" customHeight="1" x14ac:dyDescent="0.25">
      <c r="B22" s="279" t="s">
        <v>1847</v>
      </c>
      <c r="C22" s="190"/>
      <c r="D22" s="190"/>
      <c r="E22" s="190"/>
      <c r="F22" s="190"/>
      <c r="G22" s="190"/>
      <c r="H22" s="190"/>
      <c r="I22" s="190"/>
      <c r="J22" s="190"/>
      <c r="K22" s="190"/>
      <c r="L22" s="190"/>
      <c r="M22" s="191" t="s">
        <v>1837</v>
      </c>
      <c r="N22" s="191"/>
      <c r="O22" s="191" t="s">
        <v>76</v>
      </c>
      <c r="P22" s="191"/>
      <c r="Q22" s="191" t="s">
        <v>85</v>
      </c>
      <c r="R22" s="191"/>
      <c r="S22" s="73" t="s">
        <v>84</v>
      </c>
      <c r="T22" s="73" t="s">
        <v>488</v>
      </c>
      <c r="U22" s="73" t="s">
        <v>93</v>
      </c>
      <c r="V22" s="73">
        <f t="shared" si="0"/>
        <v>150</v>
      </c>
      <c r="W22" s="74">
        <f t="shared" si="1"/>
        <v>75</v>
      </c>
    </row>
    <row r="23" spans="2:27" ht="56.25" customHeight="1" x14ac:dyDescent="0.25">
      <c r="B23" s="279" t="s">
        <v>1846</v>
      </c>
      <c r="C23" s="190"/>
      <c r="D23" s="190"/>
      <c r="E23" s="190"/>
      <c r="F23" s="190"/>
      <c r="G23" s="190"/>
      <c r="H23" s="190"/>
      <c r="I23" s="190"/>
      <c r="J23" s="190"/>
      <c r="K23" s="190"/>
      <c r="L23" s="190"/>
      <c r="M23" s="191" t="s">
        <v>1837</v>
      </c>
      <c r="N23" s="191"/>
      <c r="O23" s="191" t="s">
        <v>76</v>
      </c>
      <c r="P23" s="191"/>
      <c r="Q23" s="191" t="s">
        <v>85</v>
      </c>
      <c r="R23" s="191"/>
      <c r="S23" s="73" t="s">
        <v>84</v>
      </c>
      <c r="T23" s="73" t="s">
        <v>422</v>
      </c>
      <c r="U23" s="73" t="s">
        <v>1845</v>
      </c>
      <c r="V23" s="73">
        <f t="shared" si="0"/>
        <v>93.01</v>
      </c>
      <c r="W23" s="74">
        <f t="shared" si="1"/>
        <v>74.41</v>
      </c>
    </row>
    <row r="24" spans="2:27" ht="56.25" customHeight="1" x14ac:dyDescent="0.25">
      <c r="B24" s="279" t="s">
        <v>1844</v>
      </c>
      <c r="C24" s="190"/>
      <c r="D24" s="190"/>
      <c r="E24" s="190"/>
      <c r="F24" s="190"/>
      <c r="G24" s="190"/>
      <c r="H24" s="190"/>
      <c r="I24" s="190"/>
      <c r="J24" s="190"/>
      <c r="K24" s="190"/>
      <c r="L24" s="190"/>
      <c r="M24" s="191" t="s">
        <v>1837</v>
      </c>
      <c r="N24" s="191"/>
      <c r="O24" s="191" t="s">
        <v>76</v>
      </c>
      <c r="P24" s="191"/>
      <c r="Q24" s="191" t="s">
        <v>85</v>
      </c>
      <c r="R24" s="191"/>
      <c r="S24" s="73" t="s">
        <v>84</v>
      </c>
      <c r="T24" s="73" t="s">
        <v>1843</v>
      </c>
      <c r="U24" s="73" t="s">
        <v>1842</v>
      </c>
      <c r="V24" s="73">
        <f t="shared" si="0"/>
        <v>54.94</v>
      </c>
      <c r="W24" s="74">
        <f t="shared" si="1"/>
        <v>45.78</v>
      </c>
    </row>
    <row r="25" spans="2:27" ht="56.25" customHeight="1" x14ac:dyDescent="0.25">
      <c r="B25" s="279" t="s">
        <v>1841</v>
      </c>
      <c r="C25" s="190"/>
      <c r="D25" s="190"/>
      <c r="E25" s="190"/>
      <c r="F25" s="190"/>
      <c r="G25" s="190"/>
      <c r="H25" s="190"/>
      <c r="I25" s="190"/>
      <c r="J25" s="190"/>
      <c r="K25" s="190"/>
      <c r="L25" s="190"/>
      <c r="M25" s="191" t="s">
        <v>1837</v>
      </c>
      <c r="N25" s="191"/>
      <c r="O25" s="191" t="s">
        <v>76</v>
      </c>
      <c r="P25" s="191"/>
      <c r="Q25" s="191" t="s">
        <v>85</v>
      </c>
      <c r="R25" s="191"/>
      <c r="S25" s="73" t="s">
        <v>84</v>
      </c>
      <c r="T25" s="73" t="s">
        <v>1840</v>
      </c>
      <c r="U25" s="73" t="s">
        <v>1839</v>
      </c>
      <c r="V25" s="73">
        <f t="shared" si="0"/>
        <v>96.99</v>
      </c>
      <c r="W25" s="74">
        <f t="shared" si="1"/>
        <v>85.45</v>
      </c>
    </row>
    <row r="26" spans="2:27" ht="56.25" customHeight="1" thickBot="1" x14ac:dyDescent="0.3">
      <c r="B26" s="279" t="s">
        <v>1838</v>
      </c>
      <c r="C26" s="190"/>
      <c r="D26" s="190"/>
      <c r="E26" s="190"/>
      <c r="F26" s="190"/>
      <c r="G26" s="190"/>
      <c r="H26" s="190"/>
      <c r="I26" s="190"/>
      <c r="J26" s="190"/>
      <c r="K26" s="190"/>
      <c r="L26" s="190"/>
      <c r="M26" s="191" t="s">
        <v>1837</v>
      </c>
      <c r="N26" s="191"/>
      <c r="O26" s="191" t="s">
        <v>76</v>
      </c>
      <c r="P26" s="191"/>
      <c r="Q26" s="191" t="s">
        <v>73</v>
      </c>
      <c r="R26" s="191"/>
      <c r="S26" s="73" t="s">
        <v>84</v>
      </c>
      <c r="T26" s="73" t="s">
        <v>152</v>
      </c>
      <c r="U26" s="73" t="s">
        <v>152</v>
      </c>
      <c r="V26" s="73" t="str">
        <f t="shared" si="0"/>
        <v>N/A</v>
      </c>
      <c r="W26" s="74" t="str">
        <f t="shared" si="1"/>
        <v>N/A</v>
      </c>
    </row>
    <row r="27" spans="2:27" ht="21.75" customHeight="1" thickTop="1" thickBot="1" x14ac:dyDescent="0.3">
      <c r="B27" s="53" t="s">
        <v>81</v>
      </c>
      <c r="C27" s="54"/>
      <c r="D27" s="54"/>
      <c r="E27" s="54"/>
      <c r="F27" s="54"/>
      <c r="G27" s="54"/>
      <c r="H27" s="55"/>
      <c r="I27" s="55"/>
      <c r="J27" s="55"/>
      <c r="K27" s="55"/>
      <c r="L27" s="55"/>
      <c r="M27" s="55"/>
      <c r="N27" s="55"/>
      <c r="O27" s="55"/>
      <c r="P27" s="55"/>
      <c r="Q27" s="55"/>
      <c r="R27" s="55"/>
      <c r="S27" s="55"/>
      <c r="T27" s="55"/>
      <c r="U27" s="55"/>
      <c r="V27" s="55"/>
      <c r="W27" s="56"/>
      <c r="X27" s="64"/>
    </row>
    <row r="28" spans="2:27" ht="29.25" customHeight="1" thickTop="1" thickBot="1" x14ac:dyDescent="0.3">
      <c r="B28" s="266" t="s">
        <v>2487</v>
      </c>
      <c r="C28" s="196"/>
      <c r="D28" s="196"/>
      <c r="E28" s="196"/>
      <c r="F28" s="196"/>
      <c r="G28" s="196"/>
      <c r="H28" s="196"/>
      <c r="I28" s="196"/>
      <c r="J28" s="196"/>
      <c r="K28" s="196"/>
      <c r="L28" s="196"/>
      <c r="M28" s="196"/>
      <c r="N28" s="196"/>
      <c r="O28" s="196"/>
      <c r="P28" s="196"/>
      <c r="Q28" s="197"/>
      <c r="R28" s="75" t="s">
        <v>80</v>
      </c>
      <c r="S28" s="179" t="s">
        <v>79</v>
      </c>
      <c r="T28" s="179"/>
      <c r="U28" s="76" t="s">
        <v>78</v>
      </c>
      <c r="V28" s="178" t="s">
        <v>77</v>
      </c>
      <c r="W28" s="270"/>
    </row>
    <row r="29" spans="2:27" ht="30.75" customHeight="1" thickBot="1" x14ac:dyDescent="0.3">
      <c r="B29" s="267"/>
      <c r="C29" s="268"/>
      <c r="D29" s="268"/>
      <c r="E29" s="268"/>
      <c r="F29" s="268"/>
      <c r="G29" s="268"/>
      <c r="H29" s="268"/>
      <c r="I29" s="268"/>
      <c r="J29" s="268"/>
      <c r="K29" s="268"/>
      <c r="L29" s="268"/>
      <c r="M29" s="268"/>
      <c r="N29" s="268"/>
      <c r="O29" s="268"/>
      <c r="P29" s="268"/>
      <c r="Q29" s="269"/>
      <c r="R29" s="77" t="s">
        <v>75</v>
      </c>
      <c r="S29" s="77" t="s">
        <v>75</v>
      </c>
      <c r="T29" s="77" t="s">
        <v>76</v>
      </c>
      <c r="U29" s="77" t="s">
        <v>75</v>
      </c>
      <c r="V29" s="77" t="s">
        <v>74</v>
      </c>
      <c r="W29" s="78" t="s">
        <v>73</v>
      </c>
      <c r="Y29" s="64"/>
    </row>
    <row r="30" spans="2:27" ht="23.25" customHeight="1" thickBot="1" x14ac:dyDescent="0.3">
      <c r="B30" s="271" t="s">
        <v>72</v>
      </c>
      <c r="C30" s="211"/>
      <c r="D30" s="211"/>
      <c r="E30" s="79" t="s">
        <v>1835</v>
      </c>
      <c r="F30" s="79"/>
      <c r="G30" s="79"/>
      <c r="H30" s="80"/>
      <c r="I30" s="80"/>
      <c r="J30" s="80"/>
      <c r="K30" s="80"/>
      <c r="L30" s="80"/>
      <c r="M30" s="80"/>
      <c r="N30" s="80"/>
      <c r="O30" s="80"/>
      <c r="P30" s="81"/>
      <c r="Q30" s="81"/>
      <c r="R30" s="82" t="s">
        <v>1836</v>
      </c>
      <c r="S30" s="82" t="s">
        <v>71</v>
      </c>
      <c r="T30" s="81"/>
      <c r="U30" s="82" t="s">
        <v>1832</v>
      </c>
      <c r="V30" s="81"/>
      <c r="W30" s="83">
        <f>+IF(ISERR(U30/R30*100),"N/A",ROUND(U30/R30*100,2))</f>
        <v>51.9</v>
      </c>
    </row>
    <row r="31" spans="2:27" ht="26.25" customHeight="1" thickBot="1" x14ac:dyDescent="0.3">
      <c r="B31" s="272" t="s">
        <v>70</v>
      </c>
      <c r="C31" s="273"/>
      <c r="D31" s="273"/>
      <c r="E31" s="84" t="s">
        <v>1835</v>
      </c>
      <c r="F31" s="84"/>
      <c r="G31" s="84"/>
      <c r="H31" s="85"/>
      <c r="I31" s="85"/>
      <c r="J31" s="85"/>
      <c r="K31" s="85"/>
      <c r="L31" s="85"/>
      <c r="M31" s="85"/>
      <c r="N31" s="85"/>
      <c r="O31" s="85"/>
      <c r="P31" s="86"/>
      <c r="Q31" s="86"/>
      <c r="R31" s="87" t="s">
        <v>1834</v>
      </c>
      <c r="S31" s="87" t="s">
        <v>1833</v>
      </c>
      <c r="T31" s="87">
        <f>+IF(ISERR(S31/R31*100),"N/A",ROUND(S31/R31*100,2))</f>
        <v>71.16</v>
      </c>
      <c r="U31" s="87" t="s">
        <v>1832</v>
      </c>
      <c r="V31" s="87">
        <f>+IF(ISERR(U31/S31*100),"N/A",ROUND(U31/S31*100,2))</f>
        <v>72.61</v>
      </c>
      <c r="W31" s="88">
        <f>+IF(ISERR(U31/R31*100),"N/A",ROUND(U31/R31*100,2))</f>
        <v>51.67</v>
      </c>
    </row>
    <row r="32" spans="2:27" ht="22.5" customHeight="1" thickTop="1" thickBot="1" x14ac:dyDescent="0.3">
      <c r="B32" s="53" t="s">
        <v>65</v>
      </c>
      <c r="C32" s="54"/>
      <c r="D32" s="54"/>
      <c r="E32" s="54"/>
      <c r="F32" s="54"/>
      <c r="G32" s="54"/>
      <c r="H32" s="55"/>
      <c r="I32" s="55"/>
      <c r="J32" s="55"/>
      <c r="K32" s="55"/>
      <c r="L32" s="55"/>
      <c r="M32" s="55"/>
      <c r="N32" s="55"/>
      <c r="O32" s="55"/>
      <c r="P32" s="55"/>
      <c r="Q32" s="55"/>
      <c r="R32" s="55"/>
      <c r="S32" s="55"/>
      <c r="T32" s="55"/>
      <c r="U32" s="55"/>
      <c r="V32" s="55"/>
      <c r="W32" s="56"/>
    </row>
    <row r="33" spans="2:23" ht="37.5" customHeight="1" thickTop="1" x14ac:dyDescent="0.25">
      <c r="B33" s="259" t="s">
        <v>2246</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17.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2247</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38" customHeight="1" thickBot="1" x14ac:dyDescent="0.3">
      <c r="B36" s="261"/>
      <c r="C36" s="205"/>
      <c r="D36" s="205"/>
      <c r="E36" s="205"/>
      <c r="F36" s="205"/>
      <c r="G36" s="205"/>
      <c r="H36" s="205"/>
      <c r="I36" s="205"/>
      <c r="J36" s="205"/>
      <c r="K36" s="205"/>
      <c r="L36" s="205"/>
      <c r="M36" s="205"/>
      <c r="N36" s="205"/>
      <c r="O36" s="205"/>
      <c r="P36" s="205"/>
      <c r="Q36" s="205"/>
      <c r="R36" s="205"/>
      <c r="S36" s="205"/>
      <c r="T36" s="205"/>
      <c r="U36" s="205"/>
      <c r="V36" s="205"/>
      <c r="W36" s="262"/>
    </row>
    <row r="37" spans="2:23" ht="37.5" customHeight="1" thickTop="1" x14ac:dyDescent="0.25">
      <c r="B37" s="259" t="s">
        <v>2248</v>
      </c>
      <c r="C37" s="202"/>
      <c r="D37" s="202"/>
      <c r="E37" s="202"/>
      <c r="F37" s="202"/>
      <c r="G37" s="202"/>
      <c r="H37" s="202"/>
      <c r="I37" s="202"/>
      <c r="J37" s="202"/>
      <c r="K37" s="202"/>
      <c r="L37" s="202"/>
      <c r="M37" s="202"/>
      <c r="N37" s="202"/>
      <c r="O37" s="202"/>
      <c r="P37" s="202"/>
      <c r="Q37" s="202"/>
      <c r="R37" s="202"/>
      <c r="S37" s="202"/>
      <c r="T37" s="202"/>
      <c r="U37" s="202"/>
      <c r="V37" s="202"/>
      <c r="W37" s="260"/>
    </row>
    <row r="38" spans="2:23" ht="138.75" customHeight="1" thickBot="1" x14ac:dyDescent="0.3">
      <c r="B38" s="263"/>
      <c r="C38" s="264"/>
      <c r="D38" s="264"/>
      <c r="E38" s="264"/>
      <c r="F38" s="264"/>
      <c r="G38" s="264"/>
      <c r="H38" s="264"/>
      <c r="I38" s="264"/>
      <c r="J38" s="264"/>
      <c r="K38" s="264"/>
      <c r="L38" s="264"/>
      <c r="M38" s="264"/>
      <c r="N38" s="264"/>
      <c r="O38" s="264"/>
      <c r="P38" s="264"/>
      <c r="Q38" s="264"/>
      <c r="R38" s="264"/>
      <c r="S38" s="264"/>
      <c r="T38" s="264"/>
      <c r="U38" s="264"/>
      <c r="V38" s="264"/>
      <c r="W38" s="26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1831</v>
      </c>
      <c r="D4" s="156" t="s">
        <v>56</v>
      </c>
      <c r="E4" s="156"/>
      <c r="F4" s="156"/>
      <c r="G4" s="156"/>
      <c r="H4" s="157"/>
      <c r="J4" s="158" t="s">
        <v>136</v>
      </c>
      <c r="K4" s="156"/>
      <c r="L4" s="58" t="s">
        <v>1867</v>
      </c>
      <c r="M4" s="159" t="s">
        <v>1866</v>
      </c>
      <c r="N4" s="159"/>
      <c r="O4" s="159"/>
      <c r="P4" s="159"/>
      <c r="Q4" s="160"/>
      <c r="R4" s="59"/>
      <c r="S4" s="161" t="s">
        <v>2189</v>
      </c>
      <c r="T4" s="162"/>
      <c r="U4" s="162"/>
      <c r="V4" s="163" t="s">
        <v>1865</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1837</v>
      </c>
      <c r="D6" s="167" t="s">
        <v>1851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01.75" customHeight="1" thickTop="1" thickBot="1" x14ac:dyDescent="0.3">
      <c r="B10" s="66" t="s">
        <v>123</v>
      </c>
      <c r="C10" s="163" t="s">
        <v>1864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1849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1863</v>
      </c>
      <c r="C21" s="190"/>
      <c r="D21" s="190"/>
      <c r="E21" s="190"/>
      <c r="F21" s="190"/>
      <c r="G21" s="190"/>
      <c r="H21" s="190"/>
      <c r="I21" s="190"/>
      <c r="J21" s="190"/>
      <c r="K21" s="190"/>
      <c r="L21" s="190"/>
      <c r="M21" s="191" t="s">
        <v>1837</v>
      </c>
      <c r="N21" s="191"/>
      <c r="O21" s="191" t="s">
        <v>76</v>
      </c>
      <c r="P21" s="191"/>
      <c r="Q21" s="191" t="s">
        <v>73</v>
      </c>
      <c r="R21" s="191"/>
      <c r="S21" s="73" t="s">
        <v>1862</v>
      </c>
      <c r="T21" s="73" t="s">
        <v>152</v>
      </c>
      <c r="U21" s="73" t="s">
        <v>152</v>
      </c>
      <c r="V21" s="73" t="str">
        <f>+IF(ISERR(U21/T21*100),"N/A",ROUND(U21/T21*100,2))</f>
        <v>N/A</v>
      </c>
      <c r="W21" s="74" t="str">
        <f>+IF(ISERR(U21/S21*100),"N/A",ROUND(U21/S21*100,2))</f>
        <v>N/A</v>
      </c>
    </row>
    <row r="22" spans="2:27" ht="56.25" customHeight="1" x14ac:dyDescent="0.25">
      <c r="B22" s="279" t="s">
        <v>1861</v>
      </c>
      <c r="C22" s="190"/>
      <c r="D22" s="190"/>
      <c r="E22" s="190"/>
      <c r="F22" s="190"/>
      <c r="G22" s="190"/>
      <c r="H22" s="190"/>
      <c r="I22" s="190"/>
      <c r="J22" s="190"/>
      <c r="K22" s="190"/>
      <c r="L22" s="190"/>
      <c r="M22" s="191" t="s">
        <v>1837</v>
      </c>
      <c r="N22" s="191"/>
      <c r="O22" s="191" t="s">
        <v>76</v>
      </c>
      <c r="P22" s="191"/>
      <c r="Q22" s="191" t="s">
        <v>85</v>
      </c>
      <c r="R22" s="191"/>
      <c r="S22" s="73" t="s">
        <v>84</v>
      </c>
      <c r="T22" s="73" t="s">
        <v>84</v>
      </c>
      <c r="U22" s="73" t="s">
        <v>84</v>
      </c>
      <c r="V22" s="73">
        <f>+IF(ISERR(U22/T22*100),"N/A",ROUND(U22/T22*100,2))</f>
        <v>100</v>
      </c>
      <c r="W22" s="74">
        <f>+IF(ISERR(U22/S22*100),"N/A",ROUND(U22/S22*100,2))</f>
        <v>100</v>
      </c>
    </row>
    <row r="23" spans="2:27" ht="56.25" customHeight="1" x14ac:dyDescent="0.25">
      <c r="B23" s="279" t="s">
        <v>1860</v>
      </c>
      <c r="C23" s="190"/>
      <c r="D23" s="190"/>
      <c r="E23" s="190"/>
      <c r="F23" s="190"/>
      <c r="G23" s="190"/>
      <c r="H23" s="190"/>
      <c r="I23" s="190"/>
      <c r="J23" s="190"/>
      <c r="K23" s="190"/>
      <c r="L23" s="190"/>
      <c r="M23" s="191" t="s">
        <v>1837</v>
      </c>
      <c r="N23" s="191"/>
      <c r="O23" s="191" t="s">
        <v>76</v>
      </c>
      <c r="P23" s="191"/>
      <c r="Q23" s="191" t="s">
        <v>85</v>
      </c>
      <c r="R23" s="191"/>
      <c r="S23" s="73" t="s">
        <v>1859</v>
      </c>
      <c r="T23" s="73" t="s">
        <v>1858</v>
      </c>
      <c r="U23" s="73" t="s">
        <v>84</v>
      </c>
      <c r="V23" s="73">
        <f>+IF(ISERR(U23/T23*100),"N/A",ROUND(U23/T23*100,2))</f>
        <v>102.31</v>
      </c>
      <c r="W23" s="74">
        <f>+IF(ISERR(U23/S23*100),"N/A",ROUND(U23/S23*100,2))</f>
        <v>102.35</v>
      </c>
    </row>
    <row r="24" spans="2:27" ht="56.25" customHeight="1" thickBot="1" x14ac:dyDescent="0.3">
      <c r="B24" s="279" t="s">
        <v>1857</v>
      </c>
      <c r="C24" s="190"/>
      <c r="D24" s="190"/>
      <c r="E24" s="190"/>
      <c r="F24" s="190"/>
      <c r="G24" s="190"/>
      <c r="H24" s="190"/>
      <c r="I24" s="190"/>
      <c r="J24" s="190"/>
      <c r="K24" s="190"/>
      <c r="L24" s="190"/>
      <c r="M24" s="191" t="s">
        <v>1837</v>
      </c>
      <c r="N24" s="191"/>
      <c r="O24" s="191" t="s">
        <v>76</v>
      </c>
      <c r="P24" s="191"/>
      <c r="Q24" s="191" t="s">
        <v>85</v>
      </c>
      <c r="R24" s="191"/>
      <c r="S24" s="73" t="s">
        <v>84</v>
      </c>
      <c r="T24" s="73" t="s">
        <v>84</v>
      </c>
      <c r="U24" s="73" t="s">
        <v>84</v>
      </c>
      <c r="V24" s="73">
        <f>+IF(ISERR(U24/T24*100),"N/A",ROUND(U24/T24*100,2))</f>
        <v>100</v>
      </c>
      <c r="W24" s="74">
        <f>+IF(ISERR(U24/S24*100),"N/A",ROUND(U24/S24*100,2))</f>
        <v>100</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1835</v>
      </c>
      <c r="F28" s="79"/>
      <c r="G28" s="79"/>
      <c r="H28" s="80"/>
      <c r="I28" s="80"/>
      <c r="J28" s="80"/>
      <c r="K28" s="80"/>
      <c r="L28" s="80"/>
      <c r="M28" s="80"/>
      <c r="N28" s="80"/>
      <c r="O28" s="80"/>
      <c r="P28" s="81"/>
      <c r="Q28" s="81"/>
      <c r="R28" s="82" t="s">
        <v>1856</v>
      </c>
      <c r="S28" s="82" t="s">
        <v>71</v>
      </c>
      <c r="T28" s="81"/>
      <c r="U28" s="82" t="s">
        <v>1855</v>
      </c>
      <c r="V28" s="81"/>
      <c r="W28" s="83">
        <f>+IF(ISERR(U28/R28*100),"N/A",ROUND(U28/R28*100,2))</f>
        <v>98.25</v>
      </c>
    </row>
    <row r="29" spans="2:27" ht="26.25" customHeight="1" thickBot="1" x14ac:dyDescent="0.3">
      <c r="B29" s="272" t="s">
        <v>70</v>
      </c>
      <c r="C29" s="273"/>
      <c r="D29" s="273"/>
      <c r="E29" s="84" t="s">
        <v>1835</v>
      </c>
      <c r="F29" s="84"/>
      <c r="G29" s="84"/>
      <c r="H29" s="85"/>
      <c r="I29" s="85"/>
      <c r="J29" s="85"/>
      <c r="K29" s="85"/>
      <c r="L29" s="85"/>
      <c r="M29" s="85"/>
      <c r="N29" s="85"/>
      <c r="O29" s="85"/>
      <c r="P29" s="86"/>
      <c r="Q29" s="86"/>
      <c r="R29" s="87" t="s">
        <v>1856</v>
      </c>
      <c r="S29" s="87" t="s">
        <v>1856</v>
      </c>
      <c r="T29" s="87">
        <f>+IF(ISERR(S29/R29*100),"N/A",ROUND(S29/R29*100,2))</f>
        <v>100</v>
      </c>
      <c r="U29" s="87" t="s">
        <v>1855</v>
      </c>
      <c r="V29" s="87">
        <f>+IF(ISERR(U29/S29*100),"N/A",ROUND(U29/S29*100,2))</f>
        <v>98.25</v>
      </c>
      <c r="W29" s="88">
        <f>+IF(ISERR(U29/R29*100),"N/A",ROUND(U29/R29*100,2))</f>
        <v>98.25</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2243</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8.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2244</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2245</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5.75"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3" width="11.42578125" style="52" customWidth="1"/>
    <col min="24"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A2" s="101"/>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v>47</v>
      </c>
      <c r="D4" s="156" t="s">
        <v>56</v>
      </c>
      <c r="E4" s="156"/>
      <c r="F4" s="156"/>
      <c r="G4" s="156"/>
      <c r="H4" s="157"/>
      <c r="I4" s="102"/>
      <c r="J4" s="158" t="s">
        <v>136</v>
      </c>
      <c r="K4" s="156"/>
      <c r="L4" s="58" t="s">
        <v>272</v>
      </c>
      <c r="M4" s="159" t="s">
        <v>2488</v>
      </c>
      <c r="N4" s="159"/>
      <c r="O4" s="159"/>
      <c r="P4" s="159"/>
      <c r="Q4" s="160"/>
      <c r="R4" s="103"/>
      <c r="S4" s="290" t="s">
        <v>2489</v>
      </c>
      <c r="T4" s="291"/>
      <c r="U4" s="291"/>
      <c r="V4" s="163">
        <v>13.832663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1837</v>
      </c>
      <c r="D6" s="167" t="s">
        <v>1851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v>0</v>
      </c>
      <c r="K8" s="65">
        <v>0</v>
      </c>
      <c r="L8" s="65">
        <v>0</v>
      </c>
      <c r="M8" s="65">
        <v>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2497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c r="B11" s="104"/>
      <c r="C11" s="105"/>
      <c r="D11" s="105"/>
      <c r="E11" s="105"/>
      <c r="F11" s="105"/>
      <c r="G11" s="105"/>
      <c r="H11" s="101"/>
      <c r="I11" s="101"/>
      <c r="J11" s="101"/>
      <c r="K11" s="101"/>
      <c r="L11" s="101"/>
      <c r="M11" s="101"/>
      <c r="N11" s="101"/>
      <c r="O11" s="101"/>
      <c r="P11" s="101"/>
      <c r="Q11" s="101"/>
      <c r="R11" s="101"/>
      <c r="S11" s="101"/>
      <c r="T11" s="101"/>
      <c r="U11" s="101"/>
      <c r="V11" s="101"/>
      <c r="W11" s="101"/>
    </row>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1849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30</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2.7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c r="C21" s="190"/>
      <c r="D21" s="190"/>
      <c r="E21" s="190"/>
      <c r="F21" s="190"/>
      <c r="G21" s="190"/>
      <c r="H21" s="190"/>
      <c r="I21" s="190"/>
      <c r="J21" s="190"/>
      <c r="K21" s="190"/>
      <c r="L21" s="190"/>
      <c r="M21" s="191"/>
      <c r="N21" s="191"/>
      <c r="O21" s="191"/>
      <c r="P21" s="191"/>
      <c r="Q21" s="191"/>
      <c r="R21" s="191"/>
      <c r="S21" s="73"/>
      <c r="T21" s="73"/>
      <c r="U21" s="73"/>
      <c r="V21" s="73"/>
      <c r="W21" s="74"/>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1835</v>
      </c>
      <c r="F25" s="79"/>
      <c r="G25" s="79"/>
      <c r="H25" s="80"/>
      <c r="I25" s="80"/>
      <c r="J25" s="80"/>
      <c r="K25" s="80"/>
      <c r="L25" s="80"/>
      <c r="M25" s="80"/>
      <c r="N25" s="80"/>
      <c r="O25" s="80"/>
      <c r="P25" s="81"/>
      <c r="Q25" s="81"/>
      <c r="R25" s="82">
        <v>13.832663</v>
      </c>
      <c r="S25" s="82"/>
      <c r="T25" s="81"/>
      <c r="U25" s="82">
        <v>1.9324029599999999</v>
      </c>
      <c r="V25" s="81"/>
      <c r="W25" s="83">
        <f>+IF(ISERR(U25/R25*100),"N/A",ROUND(U25/R25*100,2))</f>
        <v>13.97</v>
      </c>
    </row>
    <row r="26" spans="2:27" ht="26.25" customHeight="1" thickBot="1" x14ac:dyDescent="0.3">
      <c r="B26" s="272" t="s">
        <v>70</v>
      </c>
      <c r="C26" s="273"/>
      <c r="D26" s="273"/>
      <c r="E26" s="84" t="s">
        <v>1835</v>
      </c>
      <c r="F26" s="84"/>
      <c r="G26" s="84"/>
      <c r="H26" s="85"/>
      <c r="I26" s="85"/>
      <c r="J26" s="85"/>
      <c r="K26" s="85"/>
      <c r="L26" s="85"/>
      <c r="M26" s="85"/>
      <c r="N26" s="85"/>
      <c r="O26" s="85"/>
      <c r="P26" s="86"/>
      <c r="Q26" s="86"/>
      <c r="R26" s="87">
        <v>13.82584404</v>
      </c>
      <c r="S26" s="87">
        <v>6.0611080399999997</v>
      </c>
      <c r="T26" s="87">
        <f>+IF(ISERR(S26/R26*100),"N/A",ROUND(S26/R26*100,2))</f>
        <v>43.84</v>
      </c>
      <c r="U26" s="87">
        <v>3.2725700400000002</v>
      </c>
      <c r="V26" s="87">
        <f>+IF(ISERR(U26/S26*100),"N/A",ROUND(U26/S26*100,2))</f>
        <v>53.99</v>
      </c>
      <c r="W26" s="88">
        <f>+IF(ISERR(U26/R26*100),"N/A",ROUND(U26/R26*100,2))</f>
        <v>23.67</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2495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2.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0" customHeight="1" thickTop="1" x14ac:dyDescent="0.25">
      <c r="B30" s="259" t="s">
        <v>2490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2491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3.9"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colBreaks count="1" manualBreakCount="1">
    <brk id="23"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3" width="11.42578125" style="52" customWidth="1"/>
    <col min="24"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A2" s="101"/>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106"/>
      <c r="D3" s="106"/>
      <c r="E3" s="106"/>
      <c r="F3" s="106"/>
      <c r="G3" s="106"/>
      <c r="H3" s="107"/>
      <c r="I3" s="107"/>
      <c r="J3" s="107"/>
      <c r="K3" s="107"/>
      <c r="L3" s="107"/>
      <c r="M3" s="107"/>
      <c r="N3" s="107"/>
      <c r="O3" s="107"/>
      <c r="P3" s="107"/>
      <c r="Q3" s="107"/>
      <c r="R3" s="107"/>
      <c r="S3" s="107"/>
      <c r="T3" s="107"/>
      <c r="U3" s="107"/>
      <c r="V3" s="107"/>
      <c r="W3" s="108"/>
    </row>
    <row r="4" spans="1:25" ht="54" customHeight="1" thickTop="1" thickBot="1" x14ac:dyDescent="0.3">
      <c r="B4" s="57" t="s">
        <v>10</v>
      </c>
      <c r="C4" s="58">
        <v>47</v>
      </c>
      <c r="D4" s="156" t="s">
        <v>56</v>
      </c>
      <c r="E4" s="156"/>
      <c r="F4" s="156"/>
      <c r="G4" s="156"/>
      <c r="H4" s="157"/>
      <c r="I4" s="102"/>
      <c r="J4" s="158" t="s">
        <v>136</v>
      </c>
      <c r="K4" s="156"/>
      <c r="L4" s="58" t="s">
        <v>2492</v>
      </c>
      <c r="M4" s="159" t="s">
        <v>2493</v>
      </c>
      <c r="N4" s="159"/>
      <c r="O4" s="159"/>
      <c r="P4" s="159"/>
      <c r="Q4" s="160"/>
      <c r="R4" s="103"/>
      <c r="S4" s="290" t="s">
        <v>2489</v>
      </c>
      <c r="T4" s="291"/>
      <c r="U4" s="291"/>
      <c r="V4" s="163">
        <v>8.8505610000000008</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1837</v>
      </c>
      <c r="D6" s="167" t="s">
        <v>1851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v>0</v>
      </c>
      <c r="K8" s="65">
        <v>0</v>
      </c>
      <c r="L8" s="65">
        <v>0</v>
      </c>
      <c r="M8" s="65">
        <v>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2494</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c r="B11" s="104"/>
      <c r="C11" s="105"/>
      <c r="D11" s="105"/>
      <c r="E11" s="105"/>
      <c r="F11" s="105"/>
      <c r="G11" s="105"/>
      <c r="H11" s="101"/>
      <c r="I11" s="101"/>
      <c r="J11" s="101"/>
      <c r="K11" s="101"/>
      <c r="L11" s="101"/>
      <c r="M11" s="101"/>
      <c r="N11" s="101"/>
      <c r="O11" s="101"/>
      <c r="P11" s="101"/>
      <c r="Q11" s="101"/>
      <c r="R11" s="101"/>
      <c r="S11" s="101"/>
      <c r="T11" s="101"/>
      <c r="U11" s="101"/>
      <c r="V11" s="101"/>
      <c r="W11" s="101"/>
    </row>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1849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2.7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c r="C21" s="190"/>
      <c r="D21" s="190"/>
      <c r="E21" s="190"/>
      <c r="F21" s="190"/>
      <c r="G21" s="190"/>
      <c r="H21" s="190"/>
      <c r="I21" s="190"/>
      <c r="J21" s="190"/>
      <c r="K21" s="190"/>
      <c r="L21" s="190"/>
      <c r="M21" s="191"/>
      <c r="N21" s="191"/>
      <c r="O21" s="191"/>
      <c r="P21" s="191"/>
      <c r="Q21" s="191"/>
      <c r="R21" s="191"/>
      <c r="S21" s="73"/>
      <c r="T21" s="73"/>
      <c r="U21" s="73"/>
      <c r="V21" s="73"/>
      <c r="W21" s="74"/>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1835</v>
      </c>
      <c r="F25" s="79"/>
      <c r="G25" s="79"/>
      <c r="H25" s="80"/>
      <c r="I25" s="80"/>
      <c r="J25" s="80"/>
      <c r="K25" s="80"/>
      <c r="L25" s="80"/>
      <c r="M25" s="80"/>
      <c r="N25" s="80"/>
      <c r="O25" s="80"/>
      <c r="P25" s="81"/>
      <c r="Q25" s="81"/>
      <c r="R25" s="82">
        <v>8.8505610000000008</v>
      </c>
      <c r="S25" s="82"/>
      <c r="T25" s="81"/>
      <c r="U25" s="82">
        <v>2.3027821199999998</v>
      </c>
      <c r="V25" s="81"/>
      <c r="W25" s="83">
        <f>+IF(ISERR(U25/R25*100),"N/A",ROUND(U25/R25*100,2))</f>
        <v>26.02</v>
      </c>
    </row>
    <row r="26" spans="2:27" ht="26.25" customHeight="1" thickBot="1" x14ac:dyDescent="0.3">
      <c r="B26" s="272" t="s">
        <v>70</v>
      </c>
      <c r="C26" s="273"/>
      <c r="D26" s="273"/>
      <c r="E26" s="84" t="s">
        <v>1835</v>
      </c>
      <c r="F26" s="84"/>
      <c r="G26" s="84"/>
      <c r="H26" s="85"/>
      <c r="I26" s="85"/>
      <c r="J26" s="85"/>
      <c r="K26" s="85"/>
      <c r="L26" s="85"/>
      <c r="M26" s="85"/>
      <c r="N26" s="85"/>
      <c r="O26" s="85"/>
      <c r="P26" s="86"/>
      <c r="Q26" s="86"/>
      <c r="R26" s="87">
        <v>7.5558526099999996</v>
      </c>
      <c r="S26" s="87">
        <v>5.6591792099999996</v>
      </c>
      <c r="T26" s="87">
        <f>+IF(ISERR(S26/R26*100),"N/A",ROUND(S26/R26*100,2))</f>
        <v>74.900000000000006</v>
      </c>
      <c r="U26" s="87">
        <v>3.59361665</v>
      </c>
      <c r="V26" s="87">
        <f>+IF(ISERR(U26/S26*100),"N/A",ROUND(U26/S26*100,2))</f>
        <v>63.5</v>
      </c>
      <c r="W26" s="88">
        <f>+IF(ISERR(U26/R26*100),"N/A",ROUND(U26/R26*100,2))</f>
        <v>47.56</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92" t="s">
        <v>2496</v>
      </c>
      <c r="C28" s="293"/>
      <c r="D28" s="293"/>
      <c r="E28" s="293"/>
      <c r="F28" s="293"/>
      <c r="G28" s="293"/>
      <c r="H28" s="293"/>
      <c r="I28" s="293"/>
      <c r="J28" s="293"/>
      <c r="K28" s="293"/>
      <c r="L28" s="293"/>
      <c r="M28" s="293"/>
      <c r="N28" s="293"/>
      <c r="O28" s="293"/>
      <c r="P28" s="293"/>
      <c r="Q28" s="293"/>
      <c r="R28" s="293"/>
      <c r="S28" s="293"/>
      <c r="T28" s="293"/>
      <c r="U28" s="293"/>
      <c r="V28" s="293"/>
      <c r="W28" s="294"/>
    </row>
    <row r="29" spans="2:27" ht="98.25" customHeight="1" thickBot="1" x14ac:dyDescent="0.3">
      <c r="B29" s="295"/>
      <c r="C29" s="296"/>
      <c r="D29" s="296"/>
      <c r="E29" s="296"/>
      <c r="F29" s="296"/>
      <c r="G29" s="296"/>
      <c r="H29" s="296"/>
      <c r="I29" s="296"/>
      <c r="J29" s="296"/>
      <c r="K29" s="296"/>
      <c r="L29" s="296"/>
      <c r="M29" s="296"/>
      <c r="N29" s="296"/>
      <c r="O29" s="296"/>
      <c r="P29" s="296"/>
      <c r="Q29" s="296"/>
      <c r="R29" s="296"/>
      <c r="S29" s="296"/>
      <c r="T29" s="296"/>
      <c r="U29" s="296"/>
      <c r="V29" s="296"/>
      <c r="W29" s="297"/>
    </row>
    <row r="30" spans="2:27" ht="30" customHeight="1" thickTop="1" x14ac:dyDescent="0.25">
      <c r="B30" s="259" t="s">
        <v>2490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1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27.75" customHeight="1" thickTop="1" x14ac:dyDescent="0.25">
      <c r="B32" s="259" t="s">
        <v>2491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72.75" customHeight="1" thickTop="1" thickBot="1" x14ac:dyDescent="0.3">
      <c r="B4" s="57" t="s">
        <v>10</v>
      </c>
      <c r="C4" s="58" t="s">
        <v>166</v>
      </c>
      <c r="D4" s="156" t="s">
        <v>32</v>
      </c>
      <c r="E4" s="156"/>
      <c r="F4" s="156"/>
      <c r="G4" s="156"/>
      <c r="H4" s="157"/>
      <c r="J4" s="158" t="s">
        <v>136</v>
      </c>
      <c r="K4" s="156"/>
      <c r="L4" s="58" t="s">
        <v>232</v>
      </c>
      <c r="M4" s="159" t="s">
        <v>231</v>
      </c>
      <c r="N4" s="159"/>
      <c r="O4" s="159"/>
      <c r="P4" s="159"/>
      <c r="Q4" s="160"/>
      <c r="R4" s="59"/>
      <c r="S4" s="161" t="s">
        <v>2189</v>
      </c>
      <c r="T4" s="162"/>
      <c r="U4" s="162"/>
      <c r="V4" s="163" t="s">
        <v>230</v>
      </c>
      <c r="W4" s="164"/>
    </row>
    <row r="5" spans="1:25" ht="15.75" customHeight="1" thickTop="1" x14ac:dyDescent="0.25">
      <c r="B5" s="89" t="s">
        <v>71</v>
      </c>
      <c r="C5" s="165" t="s">
        <v>71</v>
      </c>
      <c r="D5" s="165"/>
      <c r="E5" s="165"/>
      <c r="F5" s="165"/>
      <c r="G5" s="165"/>
      <c r="H5" s="165"/>
      <c r="I5" s="165"/>
      <c r="J5" s="165"/>
      <c r="K5" s="165"/>
      <c r="L5" s="165"/>
      <c r="M5" s="165"/>
      <c r="N5" s="165"/>
      <c r="O5" s="165"/>
      <c r="P5" s="165"/>
      <c r="Q5" s="165"/>
      <c r="R5" s="165"/>
      <c r="S5" s="165"/>
      <c r="T5" s="165"/>
      <c r="U5" s="165"/>
      <c r="V5" s="165"/>
      <c r="W5" s="166"/>
    </row>
    <row r="6" spans="1:25" ht="51.75" customHeight="1" thickBot="1" x14ac:dyDescent="0.3">
      <c r="B6" s="89" t="s">
        <v>133</v>
      </c>
      <c r="C6" s="61" t="s">
        <v>147</v>
      </c>
      <c r="D6" s="167" t="s">
        <v>162</v>
      </c>
      <c r="E6" s="167"/>
      <c r="F6" s="167"/>
      <c r="G6" s="167"/>
      <c r="H6" s="167"/>
      <c r="J6" s="168" t="s">
        <v>131</v>
      </c>
      <c r="K6" s="168"/>
      <c r="L6" s="168" t="s">
        <v>130</v>
      </c>
      <c r="M6" s="168"/>
      <c r="N6" s="166" t="s">
        <v>71</v>
      </c>
      <c r="O6" s="166"/>
      <c r="P6" s="166"/>
      <c r="Q6" s="166"/>
      <c r="R6" s="166"/>
      <c r="S6" s="166"/>
      <c r="T6" s="166"/>
      <c r="U6" s="166"/>
      <c r="V6" s="166"/>
      <c r="W6" s="166"/>
    </row>
    <row r="7" spans="1:25" ht="30" customHeight="1" thickBot="1" x14ac:dyDescent="0.3">
      <c r="B7" s="90"/>
      <c r="C7" s="61" t="s">
        <v>71</v>
      </c>
      <c r="D7" s="165" t="s">
        <v>71</v>
      </c>
      <c r="E7" s="165"/>
      <c r="F7" s="165"/>
      <c r="G7" s="165"/>
      <c r="H7" s="165"/>
      <c r="J7" s="63" t="s">
        <v>129</v>
      </c>
      <c r="K7" s="63" t="s">
        <v>128</v>
      </c>
      <c r="L7" s="63" t="s">
        <v>129</v>
      </c>
      <c r="M7" s="63" t="s">
        <v>128</v>
      </c>
      <c r="N7" s="64"/>
      <c r="O7" s="166" t="s">
        <v>71</v>
      </c>
      <c r="P7" s="166"/>
      <c r="Q7" s="166"/>
      <c r="R7" s="166"/>
      <c r="S7" s="166"/>
      <c r="T7" s="166"/>
      <c r="U7" s="166"/>
      <c r="V7" s="166"/>
      <c r="W7" s="166"/>
    </row>
    <row r="8" spans="1:25" ht="30" customHeight="1" thickBot="1" x14ac:dyDescent="0.3">
      <c r="B8" s="90"/>
      <c r="C8" s="61" t="s">
        <v>71</v>
      </c>
      <c r="D8" s="165" t="s">
        <v>71</v>
      </c>
      <c r="E8" s="165"/>
      <c r="F8" s="165"/>
      <c r="G8" s="165"/>
      <c r="H8" s="165"/>
      <c r="J8" s="65" t="s">
        <v>229</v>
      </c>
      <c r="K8" s="65" t="s">
        <v>160</v>
      </c>
      <c r="L8" s="65" t="s">
        <v>228</v>
      </c>
      <c r="M8" s="65" t="s">
        <v>160</v>
      </c>
      <c r="N8" s="64"/>
      <c r="P8" s="166" t="s">
        <v>71</v>
      </c>
      <c r="Q8" s="166"/>
      <c r="R8" s="166"/>
      <c r="S8" s="166"/>
      <c r="T8" s="166"/>
      <c r="U8" s="166"/>
      <c r="V8" s="166"/>
      <c r="W8" s="166"/>
    </row>
    <row r="9" spans="1:25" ht="25.5" customHeight="1" thickBot="1" x14ac:dyDescent="0.3">
      <c r="B9" s="90"/>
      <c r="C9" s="165" t="s">
        <v>71</v>
      </c>
      <c r="D9" s="165"/>
      <c r="E9" s="165"/>
      <c r="F9" s="165"/>
      <c r="G9" s="165"/>
      <c r="H9" s="165"/>
      <c r="I9" s="165"/>
      <c r="J9" s="165"/>
      <c r="K9" s="165"/>
      <c r="L9" s="165"/>
      <c r="M9" s="165"/>
      <c r="N9" s="165"/>
      <c r="O9" s="165"/>
      <c r="P9" s="165"/>
      <c r="Q9" s="165"/>
      <c r="R9" s="165"/>
      <c r="S9" s="165"/>
      <c r="T9" s="165"/>
      <c r="U9" s="165"/>
      <c r="V9" s="165"/>
      <c r="W9" s="166"/>
    </row>
    <row r="10" spans="1:25" ht="66.75" customHeight="1" thickTop="1" thickBot="1" x14ac:dyDescent="0.3">
      <c r="B10" s="66" t="s">
        <v>123</v>
      </c>
      <c r="C10" s="163" t="s">
        <v>227</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169"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171"/>
    </row>
    <row r="14" spans="1:25" ht="69" customHeight="1" x14ac:dyDescent="0.25">
      <c r="B14" s="89" t="s">
        <v>117</v>
      </c>
      <c r="C14" s="167" t="s">
        <v>71</v>
      </c>
      <c r="D14" s="167"/>
      <c r="E14" s="167"/>
      <c r="F14" s="167"/>
      <c r="G14" s="167"/>
      <c r="H14" s="167"/>
      <c r="I14" s="167"/>
      <c r="J14" s="67"/>
      <c r="K14" s="67" t="s">
        <v>116</v>
      </c>
      <c r="L14" s="167" t="s">
        <v>71</v>
      </c>
      <c r="M14" s="167"/>
      <c r="N14" s="167"/>
      <c r="O14" s="167"/>
      <c r="P14" s="167"/>
      <c r="Q14" s="167"/>
      <c r="S14" s="67" t="s">
        <v>115</v>
      </c>
      <c r="T14" s="172" t="s">
        <v>156</v>
      </c>
      <c r="U14" s="172"/>
      <c r="V14" s="172"/>
      <c r="W14" s="172"/>
    </row>
    <row r="15" spans="1:25" ht="86.25" customHeight="1" x14ac:dyDescent="0.25">
      <c r="B15" s="89" t="s">
        <v>113</v>
      </c>
      <c r="C15" s="167" t="s">
        <v>71</v>
      </c>
      <c r="D15" s="167"/>
      <c r="E15" s="167"/>
      <c r="F15" s="167"/>
      <c r="G15" s="167"/>
      <c r="H15" s="167"/>
      <c r="I15" s="167"/>
      <c r="J15" s="67"/>
      <c r="K15" s="67" t="s">
        <v>113</v>
      </c>
      <c r="L15" s="167" t="s">
        <v>71</v>
      </c>
      <c r="M15" s="167"/>
      <c r="N15" s="167"/>
      <c r="O15" s="167"/>
      <c r="P15" s="167"/>
      <c r="Q15" s="167"/>
      <c r="S15" s="67" t="s">
        <v>112</v>
      </c>
      <c r="T15" s="172" t="s">
        <v>71</v>
      </c>
      <c r="U15" s="172"/>
      <c r="V15" s="172"/>
      <c r="W15" s="172"/>
    </row>
    <row r="16" spans="1:25" ht="25.5" customHeight="1" thickBot="1" x14ac:dyDescent="0.3">
      <c r="B16" s="91" t="s">
        <v>111</v>
      </c>
      <c r="C16" s="173" t="s">
        <v>71</v>
      </c>
      <c r="D16" s="173"/>
      <c r="E16" s="173"/>
      <c r="F16" s="173"/>
      <c r="G16" s="173"/>
      <c r="H16" s="173"/>
      <c r="I16" s="173"/>
      <c r="J16" s="173"/>
      <c r="K16" s="173"/>
      <c r="L16" s="173"/>
      <c r="M16" s="173"/>
      <c r="N16" s="173"/>
      <c r="O16" s="173"/>
      <c r="P16" s="173"/>
      <c r="Q16" s="173"/>
      <c r="R16" s="173"/>
      <c r="S16" s="173"/>
      <c r="T16" s="173"/>
      <c r="U16" s="173"/>
      <c r="V16" s="173"/>
      <c r="W16" s="174"/>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175" t="s">
        <v>109</v>
      </c>
      <c r="C18" s="176"/>
      <c r="D18" s="176"/>
      <c r="E18" s="176"/>
      <c r="F18" s="176"/>
      <c r="G18" s="176"/>
      <c r="H18" s="176"/>
      <c r="I18" s="176"/>
      <c r="J18" s="176"/>
      <c r="K18" s="176"/>
      <c r="L18" s="176"/>
      <c r="M18" s="176"/>
      <c r="N18" s="176"/>
      <c r="O18" s="176"/>
      <c r="P18" s="176"/>
      <c r="Q18" s="176"/>
      <c r="R18" s="176"/>
      <c r="S18" s="176"/>
      <c r="T18" s="177"/>
      <c r="U18" s="178" t="s">
        <v>108</v>
      </c>
      <c r="V18" s="179"/>
      <c r="W18" s="180"/>
    </row>
    <row r="19" spans="2:27" ht="14.25" customHeight="1" x14ac:dyDescent="0.25">
      <c r="B19" s="192"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187" t="s">
        <v>101</v>
      </c>
    </row>
    <row r="20" spans="2:27" ht="27" customHeight="1" thickBot="1" x14ac:dyDescent="0.3">
      <c r="B20" s="194"/>
      <c r="C20" s="186"/>
      <c r="D20" s="186"/>
      <c r="E20" s="186"/>
      <c r="F20" s="186"/>
      <c r="G20" s="186"/>
      <c r="H20" s="186"/>
      <c r="I20" s="186"/>
      <c r="J20" s="186"/>
      <c r="K20" s="186"/>
      <c r="L20" s="186"/>
      <c r="M20" s="186"/>
      <c r="N20" s="186"/>
      <c r="O20" s="186"/>
      <c r="P20" s="186"/>
      <c r="Q20" s="186"/>
      <c r="R20" s="186"/>
      <c r="S20" s="186"/>
      <c r="T20" s="182"/>
      <c r="U20" s="184"/>
      <c r="V20" s="186"/>
      <c r="W20" s="188"/>
      <c r="Z20" s="72" t="s">
        <v>71</v>
      </c>
      <c r="AA20" s="72" t="s">
        <v>30</v>
      </c>
    </row>
    <row r="21" spans="2:27" ht="56.25" customHeight="1" x14ac:dyDescent="0.25">
      <c r="B21" s="189" t="s">
        <v>226</v>
      </c>
      <c r="C21" s="190"/>
      <c r="D21" s="190"/>
      <c r="E21" s="190"/>
      <c r="F21" s="190"/>
      <c r="G21" s="190"/>
      <c r="H21" s="190"/>
      <c r="I21" s="190"/>
      <c r="J21" s="190"/>
      <c r="K21" s="190"/>
      <c r="L21" s="190"/>
      <c r="M21" s="191" t="s">
        <v>147</v>
      </c>
      <c r="N21" s="191"/>
      <c r="O21" s="191" t="s">
        <v>76</v>
      </c>
      <c r="P21" s="191"/>
      <c r="Q21" s="191" t="s">
        <v>221</v>
      </c>
      <c r="R21" s="191"/>
      <c r="S21" s="73" t="s">
        <v>84</v>
      </c>
      <c r="T21" s="73" t="s">
        <v>152</v>
      </c>
      <c r="U21" s="73" t="s">
        <v>152</v>
      </c>
      <c r="V21" s="73" t="str">
        <f>+IF(ISERR(U21/T21*100),"N/A",ROUND(U21/T21*100,2))</f>
        <v>N/A</v>
      </c>
      <c r="W21" s="92" t="str">
        <f>+IF(ISERR(U21/S21*100),"N/A",ROUND(U21/S21*100,2))</f>
        <v>N/A</v>
      </c>
    </row>
    <row r="22" spans="2:27" ht="56.25" customHeight="1" x14ac:dyDescent="0.25">
      <c r="B22" s="189" t="s">
        <v>225</v>
      </c>
      <c r="C22" s="190"/>
      <c r="D22" s="190"/>
      <c r="E22" s="190"/>
      <c r="F22" s="190"/>
      <c r="G22" s="190"/>
      <c r="H22" s="190"/>
      <c r="I22" s="190"/>
      <c r="J22" s="190"/>
      <c r="K22" s="190"/>
      <c r="L22" s="190"/>
      <c r="M22" s="191" t="s">
        <v>147</v>
      </c>
      <c r="N22" s="191"/>
      <c r="O22" s="191" t="s">
        <v>224</v>
      </c>
      <c r="P22" s="191"/>
      <c r="Q22" s="191" t="s">
        <v>221</v>
      </c>
      <c r="R22" s="191"/>
      <c r="S22" s="73" t="s">
        <v>223</v>
      </c>
      <c r="T22" s="73" t="s">
        <v>152</v>
      </c>
      <c r="U22" s="73" t="s">
        <v>152</v>
      </c>
      <c r="V22" s="73" t="str">
        <f>+IF(ISERR(U22/T22*100),"N/A",ROUND(U22/T22*100,2))</f>
        <v>N/A</v>
      </c>
      <c r="W22" s="92" t="str">
        <f>+IF(ISERR(U22/S22*100),"N/A",ROUND(U22/S22*100,2))</f>
        <v>N/A</v>
      </c>
    </row>
    <row r="23" spans="2:27" ht="56.25" customHeight="1" thickBot="1" x14ac:dyDescent="0.3">
      <c r="B23" s="189" t="s">
        <v>222</v>
      </c>
      <c r="C23" s="190"/>
      <c r="D23" s="190"/>
      <c r="E23" s="190"/>
      <c r="F23" s="190"/>
      <c r="G23" s="190"/>
      <c r="H23" s="190"/>
      <c r="I23" s="190"/>
      <c r="J23" s="190"/>
      <c r="K23" s="190"/>
      <c r="L23" s="190"/>
      <c r="M23" s="191" t="s">
        <v>147</v>
      </c>
      <c r="N23" s="191"/>
      <c r="O23" s="191" t="s">
        <v>76</v>
      </c>
      <c r="P23" s="191"/>
      <c r="Q23" s="191" t="s">
        <v>221</v>
      </c>
      <c r="R23" s="191"/>
      <c r="S23" s="73" t="s">
        <v>220</v>
      </c>
      <c r="T23" s="73" t="s">
        <v>152</v>
      </c>
      <c r="U23" s="73" t="s">
        <v>152</v>
      </c>
      <c r="V23" s="73" t="str">
        <f>+IF(ISERR(U23/T23*100),"N/A",ROUND(U23/T23*100,2))</f>
        <v>N/A</v>
      </c>
      <c r="W23" s="92" t="str">
        <f>+IF(ISERR(U23/S23*100),"N/A",ROUND(U23/S23*100,2))</f>
        <v>N/A</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195"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180"/>
    </row>
    <row r="26" spans="2:27" ht="30.75" customHeight="1" thickBot="1" x14ac:dyDescent="0.3">
      <c r="B26" s="198"/>
      <c r="C26" s="199"/>
      <c r="D26" s="199"/>
      <c r="E26" s="199"/>
      <c r="F26" s="199"/>
      <c r="G26" s="199"/>
      <c r="H26" s="199"/>
      <c r="I26" s="199"/>
      <c r="J26" s="199"/>
      <c r="K26" s="199"/>
      <c r="L26" s="199"/>
      <c r="M26" s="199"/>
      <c r="N26" s="199"/>
      <c r="O26" s="199"/>
      <c r="P26" s="199"/>
      <c r="Q26" s="200"/>
      <c r="R26" s="93" t="s">
        <v>75</v>
      </c>
      <c r="S26" s="93" t="s">
        <v>75</v>
      </c>
      <c r="T26" s="93" t="s">
        <v>76</v>
      </c>
      <c r="U26" s="93" t="s">
        <v>75</v>
      </c>
      <c r="V26" s="93" t="s">
        <v>74</v>
      </c>
      <c r="W26" s="94" t="s">
        <v>73</v>
      </c>
      <c r="Y26" s="64"/>
    </row>
    <row r="27" spans="2:27" ht="23.25" customHeight="1" thickBot="1" x14ac:dyDescent="0.3">
      <c r="B27" s="210" t="s">
        <v>72</v>
      </c>
      <c r="C27" s="211"/>
      <c r="D27" s="211"/>
      <c r="E27" s="79" t="s">
        <v>144</v>
      </c>
      <c r="F27" s="79"/>
      <c r="G27" s="79"/>
      <c r="H27" s="80"/>
      <c r="I27" s="80"/>
      <c r="J27" s="80"/>
      <c r="K27" s="80"/>
      <c r="L27" s="80"/>
      <c r="M27" s="80"/>
      <c r="N27" s="80"/>
      <c r="O27" s="80"/>
      <c r="P27" s="81"/>
      <c r="Q27" s="81"/>
      <c r="R27" s="82" t="s">
        <v>219</v>
      </c>
      <c r="S27" s="82" t="s">
        <v>71</v>
      </c>
      <c r="T27" s="81"/>
      <c r="U27" s="82" t="s">
        <v>217</v>
      </c>
      <c r="V27" s="81"/>
      <c r="W27" s="95">
        <f>+IF(ISERR(U27/R27*100),"N/A",ROUND(U27/R27*100,2))</f>
        <v>80.69</v>
      </c>
    </row>
    <row r="28" spans="2:27" ht="26.25" customHeight="1" thickBot="1" x14ac:dyDescent="0.3">
      <c r="B28" s="212" t="s">
        <v>70</v>
      </c>
      <c r="C28" s="213"/>
      <c r="D28" s="213"/>
      <c r="E28" s="96" t="s">
        <v>144</v>
      </c>
      <c r="F28" s="96"/>
      <c r="G28" s="96"/>
      <c r="H28" s="97"/>
      <c r="I28" s="97"/>
      <c r="J28" s="97"/>
      <c r="K28" s="97"/>
      <c r="L28" s="97"/>
      <c r="M28" s="97"/>
      <c r="N28" s="97"/>
      <c r="O28" s="97"/>
      <c r="P28" s="98"/>
      <c r="Q28" s="98"/>
      <c r="R28" s="99" t="s">
        <v>219</v>
      </c>
      <c r="S28" s="99" t="s">
        <v>218</v>
      </c>
      <c r="T28" s="99">
        <f>+IF(ISERR(S28/R28*100),"N/A",ROUND(S28/R28*100,2))</f>
        <v>99.27</v>
      </c>
      <c r="U28" s="99" t="s">
        <v>217</v>
      </c>
      <c r="V28" s="99">
        <f>+IF(ISERR(U28/S28*100),"N/A",ROUND(U28/S28*100,2))</f>
        <v>81.28</v>
      </c>
      <c r="W28" s="100">
        <f>+IF(ISERR(U28/R28*100),"N/A",ROUND(U28/R28*100,2))</f>
        <v>80.69</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01" t="s">
        <v>2465</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33.5" customHeight="1" thickBot="1" x14ac:dyDescent="0.3">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5">
      <c r="B32" s="201" t="s">
        <v>2466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63.75" customHeight="1" thickBot="1" x14ac:dyDescent="0.3">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5">
      <c r="B34" s="201" t="s">
        <v>2467</v>
      </c>
      <c r="C34" s="202"/>
      <c r="D34" s="202"/>
      <c r="E34" s="202"/>
      <c r="F34" s="202"/>
      <c r="G34" s="202"/>
      <c r="H34" s="202"/>
      <c r="I34" s="202"/>
      <c r="J34" s="202"/>
      <c r="K34" s="202"/>
      <c r="L34" s="202"/>
      <c r="M34" s="202"/>
      <c r="N34" s="202"/>
      <c r="O34" s="202"/>
      <c r="P34" s="202"/>
      <c r="Q34" s="202"/>
      <c r="R34" s="202"/>
      <c r="S34" s="202"/>
      <c r="T34" s="202"/>
      <c r="U34" s="202"/>
      <c r="V34" s="202"/>
      <c r="W34" s="203"/>
    </row>
    <row r="35" spans="2:23" ht="67.5" customHeight="1" thickBot="1" x14ac:dyDescent="0.3">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1831</v>
      </c>
      <c r="D4" s="156" t="s">
        <v>56</v>
      </c>
      <c r="E4" s="156"/>
      <c r="F4" s="156"/>
      <c r="G4" s="156"/>
      <c r="H4" s="157"/>
      <c r="J4" s="158" t="s">
        <v>136</v>
      </c>
      <c r="K4" s="156"/>
      <c r="L4" s="58" t="s">
        <v>1889</v>
      </c>
      <c r="M4" s="159" t="s">
        <v>1888</v>
      </c>
      <c r="N4" s="159"/>
      <c r="O4" s="159"/>
      <c r="P4" s="159"/>
      <c r="Q4" s="160"/>
      <c r="R4" s="59"/>
      <c r="S4" s="161" t="s">
        <v>2189</v>
      </c>
      <c r="T4" s="162"/>
      <c r="U4" s="162"/>
      <c r="V4" s="163" t="s">
        <v>1887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1875</v>
      </c>
      <c r="D6" s="167" t="s">
        <v>1886</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1885</v>
      </c>
      <c r="K8" s="65" t="s">
        <v>1884</v>
      </c>
      <c r="L8" s="65" t="s">
        <v>1883</v>
      </c>
      <c r="M8" s="65" t="s">
        <v>1882</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59.75" customHeight="1" thickTop="1" thickBot="1" x14ac:dyDescent="0.3">
      <c r="B10" s="66" t="s">
        <v>123</v>
      </c>
      <c r="C10" s="163" t="s">
        <v>1881</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1880</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1879</v>
      </c>
      <c r="C21" s="190"/>
      <c r="D21" s="190"/>
      <c r="E21" s="190"/>
      <c r="F21" s="190"/>
      <c r="G21" s="190"/>
      <c r="H21" s="190"/>
      <c r="I21" s="190"/>
      <c r="J21" s="190"/>
      <c r="K21" s="190"/>
      <c r="L21" s="190"/>
      <c r="M21" s="191" t="s">
        <v>1875</v>
      </c>
      <c r="N21" s="191"/>
      <c r="O21" s="191" t="s">
        <v>76</v>
      </c>
      <c r="P21" s="191"/>
      <c r="Q21" s="191" t="s">
        <v>85</v>
      </c>
      <c r="R21" s="191"/>
      <c r="S21" s="73" t="s">
        <v>1878</v>
      </c>
      <c r="T21" s="73" t="s">
        <v>1012</v>
      </c>
      <c r="U21" s="73" t="s">
        <v>1877</v>
      </c>
      <c r="V21" s="73">
        <f>+IF(ISERR(U21/T21*100),"N/A",ROUND(U21/T21*100,2))</f>
        <v>119.29</v>
      </c>
      <c r="W21" s="74">
        <f>+IF(ISERR(U21/S21*100),"N/A",ROUND(U21/S21*100,2))</f>
        <v>113.74</v>
      </c>
    </row>
    <row r="22" spans="2:27" ht="56.25" customHeight="1" thickBot="1" x14ac:dyDescent="0.3">
      <c r="B22" s="279" t="s">
        <v>1876</v>
      </c>
      <c r="C22" s="190"/>
      <c r="D22" s="190"/>
      <c r="E22" s="190"/>
      <c r="F22" s="190"/>
      <c r="G22" s="190"/>
      <c r="H22" s="190"/>
      <c r="I22" s="190"/>
      <c r="J22" s="190"/>
      <c r="K22" s="190"/>
      <c r="L22" s="190"/>
      <c r="M22" s="191" t="s">
        <v>1875</v>
      </c>
      <c r="N22" s="191"/>
      <c r="O22" s="191" t="s">
        <v>76</v>
      </c>
      <c r="P22" s="191"/>
      <c r="Q22" s="191" t="s">
        <v>85</v>
      </c>
      <c r="R22" s="191"/>
      <c r="S22" s="73" t="s">
        <v>84</v>
      </c>
      <c r="T22" s="73" t="s">
        <v>1874</v>
      </c>
      <c r="U22" s="73" t="s">
        <v>1873</v>
      </c>
      <c r="V22" s="73">
        <f>+IF(ISERR(U22/T22*100),"N/A",ROUND(U22/T22*100,2))</f>
        <v>106.62</v>
      </c>
      <c r="W22" s="74">
        <f>+IF(ISERR(U22/S22*100),"N/A",ROUND(U22/S22*100,2))</f>
        <v>53.95</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1871</v>
      </c>
      <c r="F26" s="79"/>
      <c r="G26" s="79"/>
      <c r="H26" s="80"/>
      <c r="I26" s="80"/>
      <c r="J26" s="80"/>
      <c r="K26" s="80"/>
      <c r="L26" s="80"/>
      <c r="M26" s="80"/>
      <c r="N26" s="80"/>
      <c r="O26" s="80"/>
      <c r="P26" s="81"/>
      <c r="Q26" s="81"/>
      <c r="R26" s="82" t="s">
        <v>1872</v>
      </c>
      <c r="S26" s="82" t="s">
        <v>71</v>
      </c>
      <c r="T26" s="81"/>
      <c r="U26" s="82" t="s">
        <v>1868</v>
      </c>
      <c r="V26" s="81"/>
      <c r="W26" s="83">
        <f>+IF(ISERR(U26/R26*100),"N/A",ROUND(U26/R26*100,2))</f>
        <v>87.11</v>
      </c>
    </row>
    <row r="27" spans="2:27" ht="26.25" customHeight="1" thickBot="1" x14ac:dyDescent="0.3">
      <c r="B27" s="272" t="s">
        <v>70</v>
      </c>
      <c r="C27" s="273"/>
      <c r="D27" s="273"/>
      <c r="E27" s="84" t="s">
        <v>1871</v>
      </c>
      <c r="F27" s="84"/>
      <c r="G27" s="84"/>
      <c r="H27" s="85"/>
      <c r="I27" s="85"/>
      <c r="J27" s="85"/>
      <c r="K27" s="85"/>
      <c r="L27" s="85"/>
      <c r="M27" s="85"/>
      <c r="N27" s="85"/>
      <c r="O27" s="85"/>
      <c r="P27" s="86"/>
      <c r="Q27" s="86"/>
      <c r="R27" s="87" t="s">
        <v>1870</v>
      </c>
      <c r="S27" s="87" t="s">
        <v>1869</v>
      </c>
      <c r="T27" s="87">
        <f>+IF(ISERR(S27/R27*100),"N/A",ROUND(S27/R27*100,2))</f>
        <v>94.43</v>
      </c>
      <c r="U27" s="87" t="s">
        <v>1868</v>
      </c>
      <c r="V27" s="87">
        <f>+IF(ISERR(U27/S27*100),"N/A",ROUND(U27/S27*100,2))</f>
        <v>92.75</v>
      </c>
      <c r="W27" s="88">
        <f>+IF(ISERR(U27/R27*100),"N/A",ROUND(U27/R27*100,2))</f>
        <v>87.59</v>
      </c>
    </row>
    <row r="28" spans="2:27" ht="22.5" customHeight="1" thickTop="1" thickBot="1" x14ac:dyDescent="0.3">
      <c r="B28" s="53" t="s">
        <v>65</v>
      </c>
      <c r="C28" s="54"/>
      <c r="D28" s="54"/>
      <c r="E28" s="54"/>
      <c r="F28" s="54"/>
      <c r="G28" s="54"/>
      <c r="H28" s="55"/>
      <c r="I28" s="55"/>
      <c r="J28" s="55"/>
      <c r="K28" s="55"/>
      <c r="L28" s="55"/>
      <c r="M28" s="55"/>
      <c r="N28" s="55"/>
      <c r="O28" s="55"/>
      <c r="P28" s="55"/>
      <c r="Q28" s="55"/>
      <c r="R28" s="55"/>
      <c r="S28" s="55"/>
      <c r="T28" s="55"/>
      <c r="U28" s="55"/>
      <c r="V28" s="55"/>
      <c r="W28" s="56"/>
    </row>
    <row r="29" spans="2:27" ht="37.5" customHeight="1" thickTop="1" x14ac:dyDescent="0.25">
      <c r="B29" s="259" t="s">
        <v>2240</v>
      </c>
      <c r="C29" s="202"/>
      <c r="D29" s="202"/>
      <c r="E29" s="202"/>
      <c r="F29" s="202"/>
      <c r="G29" s="202"/>
      <c r="H29" s="202"/>
      <c r="I29" s="202"/>
      <c r="J29" s="202"/>
      <c r="K29" s="202"/>
      <c r="L29" s="202"/>
      <c r="M29" s="202"/>
      <c r="N29" s="202"/>
      <c r="O29" s="202"/>
      <c r="P29" s="202"/>
      <c r="Q29" s="202"/>
      <c r="R29" s="202"/>
      <c r="S29" s="202"/>
      <c r="T29" s="202"/>
      <c r="U29" s="202"/>
      <c r="V29" s="202"/>
      <c r="W29" s="260"/>
    </row>
    <row r="30" spans="2:27" ht="140.25" customHeight="1" thickBot="1" x14ac:dyDescent="0.3">
      <c r="B30" s="261"/>
      <c r="C30" s="205"/>
      <c r="D30" s="205"/>
      <c r="E30" s="205"/>
      <c r="F30" s="205"/>
      <c r="G30" s="205"/>
      <c r="H30" s="205"/>
      <c r="I30" s="205"/>
      <c r="J30" s="205"/>
      <c r="K30" s="205"/>
      <c r="L30" s="205"/>
      <c r="M30" s="205"/>
      <c r="N30" s="205"/>
      <c r="O30" s="205"/>
      <c r="P30" s="205"/>
      <c r="Q30" s="205"/>
      <c r="R30" s="205"/>
      <c r="S30" s="205"/>
      <c r="T30" s="205"/>
      <c r="U30" s="205"/>
      <c r="V30" s="205"/>
      <c r="W30" s="262"/>
    </row>
    <row r="31" spans="2:27" ht="37.5" customHeight="1" thickTop="1" x14ac:dyDescent="0.25">
      <c r="B31" s="259" t="s">
        <v>2241</v>
      </c>
      <c r="C31" s="202"/>
      <c r="D31" s="202"/>
      <c r="E31" s="202"/>
      <c r="F31" s="202"/>
      <c r="G31" s="202"/>
      <c r="H31" s="202"/>
      <c r="I31" s="202"/>
      <c r="J31" s="202"/>
      <c r="K31" s="202"/>
      <c r="L31" s="202"/>
      <c r="M31" s="202"/>
      <c r="N31" s="202"/>
      <c r="O31" s="202"/>
      <c r="P31" s="202"/>
      <c r="Q31" s="202"/>
      <c r="R31" s="202"/>
      <c r="S31" s="202"/>
      <c r="T31" s="202"/>
      <c r="U31" s="202"/>
      <c r="V31" s="202"/>
      <c r="W31" s="260"/>
    </row>
    <row r="32" spans="2:27" ht="90.7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2242</v>
      </c>
      <c r="C33" s="202"/>
      <c r="D33" s="202"/>
      <c r="E33" s="202"/>
      <c r="F33" s="202"/>
      <c r="G33" s="202"/>
      <c r="H33" s="202"/>
      <c r="I33" s="202"/>
      <c r="J33" s="202"/>
      <c r="K33" s="202"/>
      <c r="L33" s="202"/>
      <c r="M33" s="202"/>
      <c r="N33" s="202"/>
      <c r="O33" s="202"/>
      <c r="P33" s="202"/>
      <c r="Q33" s="202"/>
      <c r="R33" s="202"/>
      <c r="S33" s="202"/>
      <c r="T33" s="202"/>
      <c r="U33" s="202"/>
      <c r="V33" s="202"/>
      <c r="W33" s="260"/>
    </row>
    <row r="34" spans="2:23" ht="87" customHeight="1" thickBot="1" x14ac:dyDescent="0.3">
      <c r="B34" s="263"/>
      <c r="C34" s="264"/>
      <c r="D34" s="264"/>
      <c r="E34" s="264"/>
      <c r="F34" s="264"/>
      <c r="G34" s="264"/>
      <c r="H34" s="264"/>
      <c r="I34" s="264"/>
      <c r="J34" s="264"/>
      <c r="K34" s="264"/>
      <c r="L34" s="264"/>
      <c r="M34" s="264"/>
      <c r="N34" s="264"/>
      <c r="O34" s="264"/>
      <c r="P34" s="264"/>
      <c r="Q34" s="264"/>
      <c r="R34" s="264"/>
      <c r="S34" s="264"/>
      <c r="T34" s="264"/>
      <c r="U34" s="264"/>
      <c r="V34" s="264"/>
      <c r="W34" s="26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1914</v>
      </c>
      <c r="D4" s="156" t="s">
        <v>57</v>
      </c>
      <c r="E4" s="156"/>
      <c r="F4" s="156"/>
      <c r="G4" s="156"/>
      <c r="H4" s="157"/>
      <c r="J4" s="158" t="s">
        <v>136</v>
      </c>
      <c r="K4" s="156"/>
      <c r="L4" s="58" t="s">
        <v>1913</v>
      </c>
      <c r="M4" s="159" t="s">
        <v>1912</v>
      </c>
      <c r="N4" s="159"/>
      <c r="O4" s="159"/>
      <c r="P4" s="159"/>
      <c r="Q4" s="160"/>
      <c r="R4" s="59"/>
      <c r="S4" s="161" t="s">
        <v>2189</v>
      </c>
      <c r="T4" s="162"/>
      <c r="U4" s="162"/>
      <c r="V4" s="163" t="s">
        <v>1911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1899</v>
      </c>
      <c r="D6" s="167" t="s">
        <v>1910</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1411</v>
      </c>
      <c r="D7" s="165" t="s">
        <v>1909</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1908</v>
      </c>
      <c r="K8" s="65" t="s">
        <v>1907</v>
      </c>
      <c r="L8" s="65" t="s">
        <v>1906</v>
      </c>
      <c r="M8" s="65" t="s">
        <v>1905</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409.5" customHeight="1" thickTop="1" thickBot="1" x14ac:dyDescent="0.3">
      <c r="B10" s="66" t="s">
        <v>123</v>
      </c>
      <c r="C10" s="298" t="s">
        <v>1904</v>
      </c>
      <c r="D10" s="298"/>
      <c r="E10" s="298"/>
      <c r="F10" s="298"/>
      <c r="G10" s="298"/>
      <c r="H10" s="298"/>
      <c r="I10" s="298"/>
      <c r="J10" s="298"/>
      <c r="K10" s="298"/>
      <c r="L10" s="298"/>
      <c r="M10" s="298"/>
      <c r="N10" s="298"/>
      <c r="O10" s="298"/>
      <c r="P10" s="298"/>
      <c r="Q10" s="298"/>
      <c r="R10" s="298"/>
      <c r="S10" s="298"/>
      <c r="T10" s="298"/>
      <c r="U10" s="298"/>
      <c r="V10" s="298"/>
      <c r="W10" s="299"/>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1903</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1902</v>
      </c>
      <c r="C21" s="190"/>
      <c r="D21" s="190"/>
      <c r="E21" s="190"/>
      <c r="F21" s="190"/>
      <c r="G21" s="190"/>
      <c r="H21" s="190"/>
      <c r="I21" s="190"/>
      <c r="J21" s="190"/>
      <c r="K21" s="190"/>
      <c r="L21" s="190"/>
      <c r="M21" s="191" t="s">
        <v>1411</v>
      </c>
      <c r="N21" s="191"/>
      <c r="O21" s="191" t="s">
        <v>76</v>
      </c>
      <c r="P21" s="191"/>
      <c r="Q21" s="191" t="s">
        <v>85</v>
      </c>
      <c r="R21" s="191"/>
      <c r="S21" s="73" t="s">
        <v>84</v>
      </c>
      <c r="T21" s="73" t="s">
        <v>99</v>
      </c>
      <c r="U21" s="73" t="s">
        <v>1901</v>
      </c>
      <c r="V21" s="73">
        <f>+IF(ISERR(U21/T21*100),"N/A",ROUND(U21/T21*100,2))</f>
        <v>105.55</v>
      </c>
      <c r="W21" s="74">
        <f>+IF(ISERR(U21/S21*100),"N/A",ROUND(U21/S21*100,2))</f>
        <v>70.400000000000006</v>
      </c>
    </row>
    <row r="22" spans="2:27" ht="56.25" customHeight="1" thickBot="1" x14ac:dyDescent="0.3">
      <c r="B22" s="279" t="s">
        <v>1900</v>
      </c>
      <c r="C22" s="190"/>
      <c r="D22" s="190"/>
      <c r="E22" s="190"/>
      <c r="F22" s="190"/>
      <c r="G22" s="190"/>
      <c r="H22" s="190"/>
      <c r="I22" s="190"/>
      <c r="J22" s="190"/>
      <c r="K22" s="190"/>
      <c r="L22" s="190"/>
      <c r="M22" s="191" t="s">
        <v>1899</v>
      </c>
      <c r="N22" s="191"/>
      <c r="O22" s="191" t="s">
        <v>76</v>
      </c>
      <c r="P22" s="191"/>
      <c r="Q22" s="191" t="s">
        <v>85</v>
      </c>
      <c r="R22" s="191"/>
      <c r="S22" s="73" t="s">
        <v>450</v>
      </c>
      <c r="T22" s="73" t="s">
        <v>450</v>
      </c>
      <c r="U22" s="73" t="s">
        <v>450</v>
      </c>
      <c r="V22" s="73">
        <f>+IF(ISERR(U22/T22*100),"N/A",ROUND(U22/T22*100,2))</f>
        <v>100</v>
      </c>
      <c r="W22" s="74">
        <f>+IF(ISERR(U22/S22*100),"N/A",ROUND(U22/S22*100,2))</f>
        <v>100</v>
      </c>
    </row>
    <row r="23" spans="2:27" ht="21.75" customHeight="1" thickTop="1" thickBot="1" x14ac:dyDescent="0.3">
      <c r="B23" s="53" t="s">
        <v>81</v>
      </c>
      <c r="C23" s="54"/>
      <c r="D23" s="54"/>
      <c r="E23" s="54"/>
      <c r="F23" s="54"/>
      <c r="G23" s="54"/>
      <c r="H23" s="55"/>
      <c r="I23" s="55"/>
      <c r="J23" s="55"/>
      <c r="K23" s="55"/>
      <c r="L23" s="55"/>
      <c r="M23" s="55"/>
      <c r="N23" s="55"/>
      <c r="O23" s="55"/>
      <c r="P23" s="55"/>
      <c r="Q23" s="55"/>
      <c r="R23" s="55"/>
      <c r="S23" s="55"/>
      <c r="T23" s="55"/>
      <c r="U23" s="55"/>
      <c r="V23" s="55"/>
      <c r="W23" s="56"/>
      <c r="X23" s="64"/>
    </row>
    <row r="24" spans="2:27" ht="29.25" customHeight="1" thickTop="1" thickBot="1" x14ac:dyDescent="0.3">
      <c r="B24" s="266" t="s">
        <v>2487</v>
      </c>
      <c r="C24" s="196"/>
      <c r="D24" s="196"/>
      <c r="E24" s="196"/>
      <c r="F24" s="196"/>
      <c r="G24" s="196"/>
      <c r="H24" s="196"/>
      <c r="I24" s="196"/>
      <c r="J24" s="196"/>
      <c r="K24" s="196"/>
      <c r="L24" s="196"/>
      <c r="M24" s="196"/>
      <c r="N24" s="196"/>
      <c r="O24" s="196"/>
      <c r="P24" s="196"/>
      <c r="Q24" s="197"/>
      <c r="R24" s="75" t="s">
        <v>80</v>
      </c>
      <c r="S24" s="179" t="s">
        <v>79</v>
      </c>
      <c r="T24" s="179"/>
      <c r="U24" s="76" t="s">
        <v>78</v>
      </c>
      <c r="V24" s="178" t="s">
        <v>77</v>
      </c>
      <c r="W24" s="270"/>
    </row>
    <row r="25" spans="2:27" ht="30.75" customHeight="1" thickBot="1" x14ac:dyDescent="0.3">
      <c r="B25" s="267"/>
      <c r="C25" s="268"/>
      <c r="D25" s="268"/>
      <c r="E25" s="268"/>
      <c r="F25" s="268"/>
      <c r="G25" s="268"/>
      <c r="H25" s="268"/>
      <c r="I25" s="268"/>
      <c r="J25" s="268"/>
      <c r="K25" s="268"/>
      <c r="L25" s="268"/>
      <c r="M25" s="268"/>
      <c r="N25" s="268"/>
      <c r="O25" s="268"/>
      <c r="P25" s="268"/>
      <c r="Q25" s="269"/>
      <c r="R25" s="77" t="s">
        <v>75</v>
      </c>
      <c r="S25" s="77" t="s">
        <v>75</v>
      </c>
      <c r="T25" s="77" t="s">
        <v>76</v>
      </c>
      <c r="U25" s="77" t="s">
        <v>75</v>
      </c>
      <c r="V25" s="77" t="s">
        <v>74</v>
      </c>
      <c r="W25" s="78" t="s">
        <v>73</v>
      </c>
      <c r="Y25" s="64"/>
    </row>
    <row r="26" spans="2:27" ht="23.25" customHeight="1" thickBot="1" x14ac:dyDescent="0.3">
      <c r="B26" s="271" t="s">
        <v>72</v>
      </c>
      <c r="C26" s="211"/>
      <c r="D26" s="211"/>
      <c r="E26" s="79" t="s">
        <v>1410</v>
      </c>
      <c r="F26" s="79"/>
      <c r="G26" s="79"/>
      <c r="H26" s="80"/>
      <c r="I26" s="80"/>
      <c r="J26" s="80"/>
      <c r="K26" s="80"/>
      <c r="L26" s="80"/>
      <c r="M26" s="80"/>
      <c r="N26" s="80"/>
      <c r="O26" s="80"/>
      <c r="P26" s="81"/>
      <c r="Q26" s="81"/>
      <c r="R26" s="82" t="s">
        <v>1898</v>
      </c>
      <c r="S26" s="82" t="s">
        <v>71</v>
      </c>
      <c r="T26" s="81"/>
      <c r="U26" s="82" t="s">
        <v>1895</v>
      </c>
      <c r="V26" s="81"/>
      <c r="W26" s="83">
        <f>+IF(ISERR(U26/R26*100),"N/A",ROUND(U26/R26*100,2))</f>
        <v>51.79</v>
      </c>
    </row>
    <row r="27" spans="2:27" ht="26.25" customHeight="1" x14ac:dyDescent="0.25">
      <c r="B27" s="272" t="s">
        <v>70</v>
      </c>
      <c r="C27" s="273"/>
      <c r="D27" s="273"/>
      <c r="E27" s="84" t="s">
        <v>1410</v>
      </c>
      <c r="F27" s="84"/>
      <c r="G27" s="84"/>
      <c r="H27" s="85"/>
      <c r="I27" s="85"/>
      <c r="J27" s="85"/>
      <c r="K27" s="85"/>
      <c r="L27" s="85"/>
      <c r="M27" s="85"/>
      <c r="N27" s="85"/>
      <c r="O27" s="85"/>
      <c r="P27" s="86"/>
      <c r="Q27" s="86"/>
      <c r="R27" s="87" t="s">
        <v>1897</v>
      </c>
      <c r="S27" s="87" t="s">
        <v>1896</v>
      </c>
      <c r="T27" s="87">
        <f>+IF(ISERR(S27/R27*100),"N/A",ROUND(S27/R27*100,2))</f>
        <v>62.94</v>
      </c>
      <c r="U27" s="87" t="s">
        <v>1895</v>
      </c>
      <c r="V27" s="87">
        <f>+IF(ISERR(U27/S27*100),"N/A",ROUND(U27/S27*100,2))</f>
        <v>94.07</v>
      </c>
      <c r="W27" s="88">
        <f>+IF(ISERR(U27/R27*100),"N/A",ROUND(U27/R27*100,2))</f>
        <v>59.21</v>
      </c>
    </row>
    <row r="28" spans="2:27" ht="23.25" customHeight="1" thickBot="1" x14ac:dyDescent="0.3">
      <c r="B28" s="271" t="s">
        <v>72</v>
      </c>
      <c r="C28" s="211"/>
      <c r="D28" s="211"/>
      <c r="E28" s="79" t="s">
        <v>1893</v>
      </c>
      <c r="F28" s="79"/>
      <c r="G28" s="79"/>
      <c r="H28" s="80"/>
      <c r="I28" s="80"/>
      <c r="J28" s="80"/>
      <c r="K28" s="80"/>
      <c r="L28" s="80"/>
      <c r="M28" s="80"/>
      <c r="N28" s="80"/>
      <c r="O28" s="80"/>
      <c r="P28" s="81"/>
      <c r="Q28" s="81"/>
      <c r="R28" s="82" t="s">
        <v>1894</v>
      </c>
      <c r="S28" s="82" t="s">
        <v>71</v>
      </c>
      <c r="T28" s="81"/>
      <c r="U28" s="82" t="s">
        <v>1890</v>
      </c>
      <c r="V28" s="81"/>
      <c r="W28" s="83">
        <f>+IF(ISERR(U28/R28*100),"N/A",ROUND(U28/R28*100,2))</f>
        <v>71.349999999999994</v>
      </c>
    </row>
    <row r="29" spans="2:27" ht="26.25" customHeight="1" thickBot="1" x14ac:dyDescent="0.3">
      <c r="B29" s="272" t="s">
        <v>70</v>
      </c>
      <c r="C29" s="273"/>
      <c r="D29" s="273"/>
      <c r="E29" s="84" t="s">
        <v>1893</v>
      </c>
      <c r="F29" s="84"/>
      <c r="G29" s="84"/>
      <c r="H29" s="85"/>
      <c r="I29" s="85"/>
      <c r="J29" s="85"/>
      <c r="K29" s="85"/>
      <c r="L29" s="85"/>
      <c r="M29" s="85"/>
      <c r="N29" s="85"/>
      <c r="O29" s="85"/>
      <c r="P29" s="86"/>
      <c r="Q29" s="86"/>
      <c r="R29" s="87" t="s">
        <v>1892</v>
      </c>
      <c r="S29" s="87" t="s">
        <v>1891</v>
      </c>
      <c r="T29" s="87">
        <f>+IF(ISERR(S29/R29*100),"N/A",ROUND(S29/R29*100,2))</f>
        <v>88.24</v>
      </c>
      <c r="U29" s="87" t="s">
        <v>1890</v>
      </c>
      <c r="V29" s="87">
        <f>+IF(ISERR(U29/S29*100),"N/A",ROUND(U29/S29*100,2))</f>
        <v>68.819999999999993</v>
      </c>
      <c r="W29" s="88">
        <f>+IF(ISERR(U29/R29*100),"N/A",ROUND(U29/R29*100,2))</f>
        <v>60.72</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2237</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52.2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2238</v>
      </c>
      <c r="C33" s="202"/>
      <c r="D33" s="202"/>
      <c r="E33" s="202"/>
      <c r="F33" s="202"/>
      <c r="G33" s="202"/>
      <c r="H33" s="202"/>
      <c r="I33" s="202"/>
      <c r="J33" s="202"/>
      <c r="K33" s="202"/>
      <c r="L33" s="202"/>
      <c r="M33" s="202"/>
      <c r="N33" s="202"/>
      <c r="O33" s="202"/>
      <c r="P33" s="202"/>
      <c r="Q33" s="202"/>
      <c r="R33" s="202"/>
      <c r="S33" s="202"/>
      <c r="T33" s="202"/>
      <c r="U33" s="202"/>
      <c r="V33" s="202"/>
      <c r="W33" s="260"/>
    </row>
    <row r="34" spans="2:23" ht="105.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2239</v>
      </c>
      <c r="C35" s="202"/>
      <c r="D35" s="202"/>
      <c r="E35" s="202"/>
      <c r="F35" s="202"/>
      <c r="G35" s="202"/>
      <c r="H35" s="202"/>
      <c r="I35" s="202"/>
      <c r="J35" s="202"/>
      <c r="K35" s="202"/>
      <c r="L35" s="202"/>
      <c r="M35" s="202"/>
      <c r="N35" s="202"/>
      <c r="O35" s="202"/>
      <c r="P35" s="202"/>
      <c r="Q35" s="202"/>
      <c r="R35" s="202"/>
      <c r="S35" s="202"/>
      <c r="T35" s="202"/>
      <c r="U35" s="202"/>
      <c r="V35" s="202"/>
      <c r="W35" s="260"/>
    </row>
    <row r="36" spans="2:23" ht="122.2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1914</v>
      </c>
      <c r="D4" s="156" t="s">
        <v>57</v>
      </c>
      <c r="E4" s="156"/>
      <c r="F4" s="156"/>
      <c r="G4" s="156"/>
      <c r="H4" s="157"/>
      <c r="J4" s="158" t="s">
        <v>136</v>
      </c>
      <c r="K4" s="156"/>
      <c r="L4" s="58" t="s">
        <v>1925</v>
      </c>
      <c r="M4" s="159" t="s">
        <v>1924</v>
      </c>
      <c r="N4" s="159"/>
      <c r="O4" s="159"/>
      <c r="P4" s="159"/>
      <c r="Q4" s="160"/>
      <c r="R4" s="59"/>
      <c r="S4" s="161" t="s">
        <v>2189</v>
      </c>
      <c r="T4" s="162"/>
      <c r="U4" s="162"/>
      <c r="V4" s="163" t="s">
        <v>1923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1411</v>
      </c>
      <c r="D6" s="167" t="s">
        <v>1909</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1922</v>
      </c>
      <c r="K8" s="65" t="s">
        <v>1921</v>
      </c>
      <c r="L8" s="65" t="s">
        <v>1265</v>
      </c>
      <c r="M8" s="65" t="s">
        <v>443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66.75" customHeight="1" thickTop="1" thickBot="1" x14ac:dyDescent="0.3">
      <c r="B10" s="66" t="s">
        <v>123</v>
      </c>
      <c r="C10" s="163" t="s">
        <v>1920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1919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1918</v>
      </c>
      <c r="C21" s="190"/>
      <c r="D21" s="190"/>
      <c r="E21" s="190"/>
      <c r="F21" s="190"/>
      <c r="G21" s="190"/>
      <c r="H21" s="190"/>
      <c r="I21" s="190"/>
      <c r="J21" s="190"/>
      <c r="K21" s="190"/>
      <c r="L21" s="190"/>
      <c r="M21" s="191" t="s">
        <v>1411</v>
      </c>
      <c r="N21" s="191"/>
      <c r="O21" s="191" t="s">
        <v>76</v>
      </c>
      <c r="P21" s="191"/>
      <c r="Q21" s="191" t="s">
        <v>85</v>
      </c>
      <c r="R21" s="191"/>
      <c r="S21" s="73" t="s">
        <v>321</v>
      </c>
      <c r="T21" s="73" t="s">
        <v>1917</v>
      </c>
      <c r="U21" s="73" t="s">
        <v>1916</v>
      </c>
      <c r="V21" s="73">
        <f>+IF(ISERR(U21/T21*100),"N/A",ROUND(U21/T21*100,2))</f>
        <v>60.07</v>
      </c>
      <c r="W21" s="74">
        <f>+IF(ISERR(U21/S21*100),"N/A",ROUND(U21/S21*100,2))</f>
        <v>5.87</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1410</v>
      </c>
      <c r="F25" s="79"/>
      <c r="G25" s="79"/>
      <c r="H25" s="80"/>
      <c r="I25" s="80"/>
      <c r="J25" s="80"/>
      <c r="K25" s="80"/>
      <c r="L25" s="80"/>
      <c r="M25" s="80"/>
      <c r="N25" s="80"/>
      <c r="O25" s="80"/>
      <c r="P25" s="81"/>
      <c r="Q25" s="81"/>
      <c r="R25" s="82" t="s">
        <v>1915</v>
      </c>
      <c r="S25" s="82" t="s">
        <v>71</v>
      </c>
      <c r="T25" s="81"/>
      <c r="U25" s="82" t="s">
        <v>587</v>
      </c>
      <c r="V25" s="81"/>
      <c r="W25" s="83">
        <f>+IF(ISERR(U25/R25*100),"N/A",ROUND(U25/R25*100,2))</f>
        <v>3.03</v>
      </c>
    </row>
    <row r="26" spans="2:27" ht="26.25" customHeight="1" thickBot="1" x14ac:dyDescent="0.3">
      <c r="B26" s="272" t="s">
        <v>70</v>
      </c>
      <c r="C26" s="273"/>
      <c r="D26" s="273"/>
      <c r="E26" s="84" t="s">
        <v>1410</v>
      </c>
      <c r="F26" s="84"/>
      <c r="G26" s="84"/>
      <c r="H26" s="85"/>
      <c r="I26" s="85"/>
      <c r="J26" s="85"/>
      <c r="K26" s="85"/>
      <c r="L26" s="85"/>
      <c r="M26" s="85"/>
      <c r="N26" s="85"/>
      <c r="O26" s="85"/>
      <c r="P26" s="86"/>
      <c r="Q26" s="86"/>
      <c r="R26" s="87" t="s">
        <v>1915</v>
      </c>
      <c r="S26" s="87" t="s">
        <v>587</v>
      </c>
      <c r="T26" s="87">
        <f>+IF(ISERR(S26/R26*100),"N/A",ROUND(S26/R26*100,2))</f>
        <v>3.03</v>
      </c>
      <c r="U26" s="87" t="s">
        <v>587</v>
      </c>
      <c r="V26" s="87">
        <f>+IF(ISERR(U26/S26*100),"N/A",ROUND(U26/S26*100,2))</f>
        <v>100</v>
      </c>
      <c r="W26" s="88">
        <f>+IF(ISERR(U26/R26*100),"N/A",ROUND(U26/R26*100,2))</f>
        <v>3.03</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2234</v>
      </c>
      <c r="C28" s="202"/>
      <c r="D28" s="202"/>
      <c r="E28" s="202"/>
      <c r="F28" s="202"/>
      <c r="G28" s="202"/>
      <c r="H28" s="202"/>
      <c r="I28" s="202"/>
      <c r="J28" s="202"/>
      <c r="K28" s="202"/>
      <c r="L28" s="202"/>
      <c r="M28" s="202"/>
      <c r="N28" s="202"/>
      <c r="O28" s="202"/>
      <c r="P28" s="202"/>
      <c r="Q28" s="202"/>
      <c r="R28" s="202"/>
      <c r="S28" s="202"/>
      <c r="T28" s="202"/>
      <c r="U28" s="202"/>
      <c r="V28" s="202"/>
      <c r="W28" s="260"/>
    </row>
    <row r="29" spans="2:27" ht="93.7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2235</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4.7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2236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30.7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9"/>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64.5" customHeight="1" thickTop="1" thickBot="1" x14ac:dyDescent="0.3">
      <c r="B4" s="57" t="s">
        <v>10</v>
      </c>
      <c r="C4" s="58" t="s">
        <v>1419</v>
      </c>
      <c r="D4" s="156" t="s">
        <v>58</v>
      </c>
      <c r="E4" s="156"/>
      <c r="F4" s="156"/>
      <c r="G4" s="156"/>
      <c r="H4" s="157"/>
      <c r="J4" s="158" t="s">
        <v>136</v>
      </c>
      <c r="K4" s="156"/>
      <c r="L4" s="58" t="s">
        <v>1969</v>
      </c>
      <c r="M4" s="159" t="s">
        <v>1968</v>
      </c>
      <c r="N4" s="159"/>
      <c r="O4" s="159"/>
      <c r="P4" s="159"/>
      <c r="Q4" s="160"/>
      <c r="R4" s="59"/>
      <c r="S4" s="161" t="s">
        <v>2189</v>
      </c>
      <c r="T4" s="162"/>
      <c r="U4" s="162"/>
      <c r="V4" s="163" t="s">
        <v>1967</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606</v>
      </c>
      <c r="D6" s="167" t="s">
        <v>1966</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1936</v>
      </c>
      <c r="D7" s="165" t="s">
        <v>1965</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1964</v>
      </c>
      <c r="K8" s="65" t="s">
        <v>1963</v>
      </c>
      <c r="L8" s="65" t="s">
        <v>1962</v>
      </c>
      <c r="M8" s="65" t="s">
        <v>1961</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94.75" customHeight="1" thickTop="1" thickBot="1" x14ac:dyDescent="0.3">
      <c r="B10" s="66" t="s">
        <v>123</v>
      </c>
      <c r="C10" s="163" t="s">
        <v>1960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1959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1958</v>
      </c>
      <c r="C21" s="190"/>
      <c r="D21" s="190"/>
      <c r="E21" s="190"/>
      <c r="F21" s="190"/>
      <c r="G21" s="190"/>
      <c r="H21" s="190"/>
      <c r="I21" s="190"/>
      <c r="J21" s="190"/>
      <c r="K21" s="190"/>
      <c r="L21" s="190"/>
      <c r="M21" s="191" t="s">
        <v>606</v>
      </c>
      <c r="N21" s="191"/>
      <c r="O21" s="191" t="s">
        <v>76</v>
      </c>
      <c r="P21" s="191"/>
      <c r="Q21" s="191" t="s">
        <v>73</v>
      </c>
      <c r="R21" s="191"/>
      <c r="S21" s="73" t="s">
        <v>422</v>
      </c>
      <c r="T21" s="73" t="s">
        <v>152</v>
      </c>
      <c r="U21" s="73" t="s">
        <v>152</v>
      </c>
      <c r="V21" s="73" t="str">
        <f t="shared" ref="V21:V35" si="0">+IF(ISERR(U21/T21*100),"N/A",ROUND(U21/T21*100,2))</f>
        <v>N/A</v>
      </c>
      <c r="W21" s="74" t="str">
        <f t="shared" ref="W21:W35" si="1">+IF(ISERR(U21/S21*100),"N/A",ROUND(U21/S21*100,2))</f>
        <v>N/A</v>
      </c>
    </row>
    <row r="22" spans="2:27" ht="56.25" customHeight="1" x14ac:dyDescent="0.25">
      <c r="B22" s="279" t="s">
        <v>1957</v>
      </c>
      <c r="C22" s="190"/>
      <c r="D22" s="190"/>
      <c r="E22" s="190"/>
      <c r="F22" s="190"/>
      <c r="G22" s="190"/>
      <c r="H22" s="190"/>
      <c r="I22" s="190"/>
      <c r="J22" s="190"/>
      <c r="K22" s="190"/>
      <c r="L22" s="190"/>
      <c r="M22" s="191" t="s">
        <v>606</v>
      </c>
      <c r="N22" s="191"/>
      <c r="O22" s="191" t="s">
        <v>76</v>
      </c>
      <c r="P22" s="191"/>
      <c r="Q22" s="191" t="s">
        <v>73</v>
      </c>
      <c r="R22" s="191"/>
      <c r="S22" s="73" t="s">
        <v>420</v>
      </c>
      <c r="T22" s="73" t="s">
        <v>152</v>
      </c>
      <c r="U22" s="73" t="s">
        <v>152</v>
      </c>
      <c r="V22" s="73" t="str">
        <f t="shared" si="0"/>
        <v>N/A</v>
      </c>
      <c r="W22" s="74" t="str">
        <f t="shared" si="1"/>
        <v>N/A</v>
      </c>
    </row>
    <row r="23" spans="2:27" ht="56.25" customHeight="1" x14ac:dyDescent="0.25">
      <c r="B23" s="279" t="s">
        <v>1956</v>
      </c>
      <c r="C23" s="190"/>
      <c r="D23" s="190"/>
      <c r="E23" s="190"/>
      <c r="F23" s="190"/>
      <c r="G23" s="190"/>
      <c r="H23" s="190"/>
      <c r="I23" s="190"/>
      <c r="J23" s="190"/>
      <c r="K23" s="190"/>
      <c r="L23" s="190"/>
      <c r="M23" s="191" t="s">
        <v>606</v>
      </c>
      <c r="N23" s="191"/>
      <c r="O23" s="191" t="s">
        <v>76</v>
      </c>
      <c r="P23" s="191"/>
      <c r="Q23" s="191" t="s">
        <v>85</v>
      </c>
      <c r="R23" s="191"/>
      <c r="S23" s="73" t="s">
        <v>420</v>
      </c>
      <c r="T23" s="73" t="s">
        <v>420</v>
      </c>
      <c r="U23" s="73" t="s">
        <v>1955</v>
      </c>
      <c r="V23" s="73">
        <f t="shared" si="0"/>
        <v>105.28</v>
      </c>
      <c r="W23" s="74">
        <f t="shared" si="1"/>
        <v>105.28</v>
      </c>
    </row>
    <row r="24" spans="2:27" ht="56.25" customHeight="1" x14ac:dyDescent="0.25">
      <c r="B24" s="279" t="s">
        <v>1954</v>
      </c>
      <c r="C24" s="190"/>
      <c r="D24" s="190"/>
      <c r="E24" s="190"/>
      <c r="F24" s="190"/>
      <c r="G24" s="190"/>
      <c r="H24" s="190"/>
      <c r="I24" s="190"/>
      <c r="J24" s="190"/>
      <c r="K24" s="190"/>
      <c r="L24" s="190"/>
      <c r="M24" s="191" t="s">
        <v>606</v>
      </c>
      <c r="N24" s="191"/>
      <c r="O24" s="191" t="s">
        <v>76</v>
      </c>
      <c r="P24" s="191"/>
      <c r="Q24" s="191" t="s">
        <v>85</v>
      </c>
      <c r="R24" s="191"/>
      <c r="S24" s="73" t="s">
        <v>84</v>
      </c>
      <c r="T24" s="73" t="s">
        <v>895</v>
      </c>
      <c r="U24" s="73" t="s">
        <v>1953</v>
      </c>
      <c r="V24" s="73">
        <f t="shared" si="0"/>
        <v>17.649999999999999</v>
      </c>
      <c r="W24" s="74">
        <f t="shared" si="1"/>
        <v>15</v>
      </c>
    </row>
    <row r="25" spans="2:27" ht="56.25" customHeight="1" x14ac:dyDescent="0.25">
      <c r="B25" s="279" t="s">
        <v>1952</v>
      </c>
      <c r="C25" s="190"/>
      <c r="D25" s="190"/>
      <c r="E25" s="190"/>
      <c r="F25" s="190"/>
      <c r="G25" s="190"/>
      <c r="H25" s="190"/>
      <c r="I25" s="190"/>
      <c r="J25" s="190"/>
      <c r="K25" s="190"/>
      <c r="L25" s="190"/>
      <c r="M25" s="191" t="s">
        <v>606</v>
      </c>
      <c r="N25" s="191"/>
      <c r="O25" s="191" t="s">
        <v>76</v>
      </c>
      <c r="P25" s="191"/>
      <c r="Q25" s="191" t="s">
        <v>85</v>
      </c>
      <c r="R25" s="191"/>
      <c r="S25" s="73" t="s">
        <v>84</v>
      </c>
      <c r="T25" s="73" t="s">
        <v>84</v>
      </c>
      <c r="U25" s="73" t="s">
        <v>368</v>
      </c>
      <c r="V25" s="73">
        <f t="shared" si="0"/>
        <v>20</v>
      </c>
      <c r="W25" s="74">
        <f t="shared" si="1"/>
        <v>20</v>
      </c>
    </row>
    <row r="26" spans="2:27" ht="56.25" customHeight="1" x14ac:dyDescent="0.25">
      <c r="B26" s="279" t="s">
        <v>1951</v>
      </c>
      <c r="C26" s="190"/>
      <c r="D26" s="190"/>
      <c r="E26" s="190"/>
      <c r="F26" s="190"/>
      <c r="G26" s="190"/>
      <c r="H26" s="190"/>
      <c r="I26" s="190"/>
      <c r="J26" s="190"/>
      <c r="K26" s="190"/>
      <c r="L26" s="190"/>
      <c r="M26" s="191" t="s">
        <v>606</v>
      </c>
      <c r="N26" s="191"/>
      <c r="O26" s="191" t="s">
        <v>76</v>
      </c>
      <c r="P26" s="191"/>
      <c r="Q26" s="191" t="s">
        <v>73</v>
      </c>
      <c r="R26" s="191"/>
      <c r="S26" s="73" t="s">
        <v>84</v>
      </c>
      <c r="T26" s="73" t="s">
        <v>152</v>
      </c>
      <c r="U26" s="73" t="s">
        <v>152</v>
      </c>
      <c r="V26" s="73" t="str">
        <f t="shared" si="0"/>
        <v>N/A</v>
      </c>
      <c r="W26" s="74" t="str">
        <f t="shared" si="1"/>
        <v>N/A</v>
      </c>
    </row>
    <row r="27" spans="2:27" ht="56.25" customHeight="1" x14ac:dyDescent="0.25">
      <c r="B27" s="279" t="s">
        <v>1950</v>
      </c>
      <c r="C27" s="190"/>
      <c r="D27" s="190"/>
      <c r="E27" s="190"/>
      <c r="F27" s="190"/>
      <c r="G27" s="190"/>
      <c r="H27" s="190"/>
      <c r="I27" s="190"/>
      <c r="J27" s="190"/>
      <c r="K27" s="190"/>
      <c r="L27" s="190"/>
      <c r="M27" s="191" t="s">
        <v>606</v>
      </c>
      <c r="N27" s="191"/>
      <c r="O27" s="191" t="s">
        <v>76</v>
      </c>
      <c r="P27" s="191"/>
      <c r="Q27" s="191" t="s">
        <v>85</v>
      </c>
      <c r="R27" s="191"/>
      <c r="S27" s="73" t="s">
        <v>422</v>
      </c>
      <c r="T27" s="73" t="s">
        <v>422</v>
      </c>
      <c r="U27" s="73" t="s">
        <v>84</v>
      </c>
      <c r="V27" s="73">
        <f t="shared" si="0"/>
        <v>125</v>
      </c>
      <c r="W27" s="74">
        <f t="shared" si="1"/>
        <v>125</v>
      </c>
    </row>
    <row r="28" spans="2:27" ht="56.25" customHeight="1" x14ac:dyDescent="0.25">
      <c r="B28" s="279" t="s">
        <v>1949</v>
      </c>
      <c r="C28" s="190"/>
      <c r="D28" s="190"/>
      <c r="E28" s="190"/>
      <c r="F28" s="190"/>
      <c r="G28" s="190"/>
      <c r="H28" s="190"/>
      <c r="I28" s="190"/>
      <c r="J28" s="190"/>
      <c r="K28" s="190"/>
      <c r="L28" s="190"/>
      <c r="M28" s="191" t="s">
        <v>606</v>
      </c>
      <c r="N28" s="191"/>
      <c r="O28" s="191" t="s">
        <v>76</v>
      </c>
      <c r="P28" s="191"/>
      <c r="Q28" s="191" t="s">
        <v>85</v>
      </c>
      <c r="R28" s="191"/>
      <c r="S28" s="73" t="s">
        <v>422</v>
      </c>
      <c r="T28" s="73" t="s">
        <v>422</v>
      </c>
      <c r="U28" s="73" t="s">
        <v>84</v>
      </c>
      <c r="V28" s="73">
        <f t="shared" si="0"/>
        <v>125</v>
      </c>
      <c r="W28" s="74">
        <f t="shared" si="1"/>
        <v>125</v>
      </c>
    </row>
    <row r="29" spans="2:27" ht="56.25" customHeight="1" x14ac:dyDescent="0.25">
      <c r="B29" s="279" t="s">
        <v>1948</v>
      </c>
      <c r="C29" s="190"/>
      <c r="D29" s="190"/>
      <c r="E29" s="190"/>
      <c r="F29" s="190"/>
      <c r="G29" s="190"/>
      <c r="H29" s="190"/>
      <c r="I29" s="190"/>
      <c r="J29" s="190"/>
      <c r="K29" s="190"/>
      <c r="L29" s="190"/>
      <c r="M29" s="191" t="s">
        <v>606</v>
      </c>
      <c r="N29" s="191"/>
      <c r="O29" s="191" t="s">
        <v>76</v>
      </c>
      <c r="P29" s="191"/>
      <c r="Q29" s="191" t="s">
        <v>85</v>
      </c>
      <c r="R29" s="191"/>
      <c r="S29" s="73" t="s">
        <v>84</v>
      </c>
      <c r="T29" s="73" t="s">
        <v>1947</v>
      </c>
      <c r="U29" s="73" t="s">
        <v>1946</v>
      </c>
      <c r="V29" s="73">
        <f t="shared" si="0"/>
        <v>164.22</v>
      </c>
      <c r="W29" s="74">
        <f t="shared" si="1"/>
        <v>141.82</v>
      </c>
    </row>
    <row r="30" spans="2:27" ht="56.25" customHeight="1" x14ac:dyDescent="0.25">
      <c r="B30" s="279" t="s">
        <v>1945</v>
      </c>
      <c r="C30" s="190"/>
      <c r="D30" s="190"/>
      <c r="E30" s="190"/>
      <c r="F30" s="190"/>
      <c r="G30" s="190"/>
      <c r="H30" s="190"/>
      <c r="I30" s="190"/>
      <c r="J30" s="190"/>
      <c r="K30" s="190"/>
      <c r="L30" s="190"/>
      <c r="M30" s="191" t="s">
        <v>606</v>
      </c>
      <c r="N30" s="191"/>
      <c r="O30" s="191" t="s">
        <v>76</v>
      </c>
      <c r="P30" s="191"/>
      <c r="Q30" s="191" t="s">
        <v>85</v>
      </c>
      <c r="R30" s="191"/>
      <c r="S30" s="73" t="s">
        <v>422</v>
      </c>
      <c r="T30" s="73" t="s">
        <v>1520</v>
      </c>
      <c r="U30" s="73" t="s">
        <v>167</v>
      </c>
      <c r="V30" s="73">
        <f t="shared" si="0"/>
        <v>0</v>
      </c>
      <c r="W30" s="74">
        <f t="shared" si="1"/>
        <v>0</v>
      </c>
    </row>
    <row r="31" spans="2:27" ht="56.25" customHeight="1" x14ac:dyDescent="0.25">
      <c r="B31" s="279" t="s">
        <v>1944</v>
      </c>
      <c r="C31" s="190"/>
      <c r="D31" s="190"/>
      <c r="E31" s="190"/>
      <c r="F31" s="190"/>
      <c r="G31" s="190"/>
      <c r="H31" s="190"/>
      <c r="I31" s="190"/>
      <c r="J31" s="190"/>
      <c r="K31" s="190"/>
      <c r="L31" s="190"/>
      <c r="M31" s="191" t="s">
        <v>1936</v>
      </c>
      <c r="N31" s="191"/>
      <c r="O31" s="191" t="s">
        <v>76</v>
      </c>
      <c r="P31" s="191"/>
      <c r="Q31" s="191" t="s">
        <v>85</v>
      </c>
      <c r="R31" s="191"/>
      <c r="S31" s="73" t="s">
        <v>1078</v>
      </c>
      <c r="T31" s="73" t="s">
        <v>1943</v>
      </c>
      <c r="U31" s="73" t="s">
        <v>1942</v>
      </c>
      <c r="V31" s="73">
        <f t="shared" si="0"/>
        <v>179.72</v>
      </c>
      <c r="W31" s="74">
        <f t="shared" si="1"/>
        <v>145.13999999999999</v>
      </c>
    </row>
    <row r="32" spans="2:27" ht="56.25" customHeight="1" x14ac:dyDescent="0.25">
      <c r="B32" s="279" t="s">
        <v>1941</v>
      </c>
      <c r="C32" s="190"/>
      <c r="D32" s="190"/>
      <c r="E32" s="190"/>
      <c r="F32" s="190"/>
      <c r="G32" s="190"/>
      <c r="H32" s="190"/>
      <c r="I32" s="190"/>
      <c r="J32" s="190"/>
      <c r="K32" s="190"/>
      <c r="L32" s="190"/>
      <c r="M32" s="191" t="s">
        <v>1936</v>
      </c>
      <c r="N32" s="191"/>
      <c r="O32" s="191" t="s">
        <v>76</v>
      </c>
      <c r="P32" s="191"/>
      <c r="Q32" s="191" t="s">
        <v>85</v>
      </c>
      <c r="R32" s="191"/>
      <c r="S32" s="73" t="s">
        <v>84</v>
      </c>
      <c r="T32" s="73" t="s">
        <v>84</v>
      </c>
      <c r="U32" s="73" t="s">
        <v>84</v>
      </c>
      <c r="V32" s="73">
        <f t="shared" si="0"/>
        <v>100</v>
      </c>
      <c r="W32" s="74">
        <f t="shared" si="1"/>
        <v>100</v>
      </c>
    </row>
    <row r="33" spans="2:25" ht="56.25" customHeight="1" x14ac:dyDescent="0.25">
      <c r="B33" s="279" t="s">
        <v>1940</v>
      </c>
      <c r="C33" s="190"/>
      <c r="D33" s="190"/>
      <c r="E33" s="190"/>
      <c r="F33" s="190"/>
      <c r="G33" s="190"/>
      <c r="H33" s="190"/>
      <c r="I33" s="190"/>
      <c r="J33" s="190"/>
      <c r="K33" s="190"/>
      <c r="L33" s="190"/>
      <c r="M33" s="191" t="s">
        <v>1936</v>
      </c>
      <c r="N33" s="191"/>
      <c r="O33" s="191" t="s">
        <v>76</v>
      </c>
      <c r="P33" s="191"/>
      <c r="Q33" s="191" t="s">
        <v>73</v>
      </c>
      <c r="R33" s="191"/>
      <c r="S33" s="73" t="s">
        <v>422</v>
      </c>
      <c r="T33" s="73" t="s">
        <v>152</v>
      </c>
      <c r="U33" s="73" t="s">
        <v>152</v>
      </c>
      <c r="V33" s="73" t="str">
        <f t="shared" si="0"/>
        <v>N/A</v>
      </c>
      <c r="W33" s="74" t="str">
        <f t="shared" si="1"/>
        <v>N/A</v>
      </c>
    </row>
    <row r="34" spans="2:25" ht="56.25" customHeight="1" x14ac:dyDescent="0.25">
      <c r="B34" s="279" t="s">
        <v>1939</v>
      </c>
      <c r="C34" s="190"/>
      <c r="D34" s="190"/>
      <c r="E34" s="190"/>
      <c r="F34" s="190"/>
      <c r="G34" s="190"/>
      <c r="H34" s="190"/>
      <c r="I34" s="190"/>
      <c r="J34" s="190"/>
      <c r="K34" s="190"/>
      <c r="L34" s="190"/>
      <c r="M34" s="191" t="s">
        <v>1936</v>
      </c>
      <c r="N34" s="191"/>
      <c r="O34" s="191" t="s">
        <v>76</v>
      </c>
      <c r="P34" s="191"/>
      <c r="Q34" s="191" t="s">
        <v>85</v>
      </c>
      <c r="R34" s="191"/>
      <c r="S34" s="73" t="s">
        <v>422</v>
      </c>
      <c r="T34" s="73" t="s">
        <v>422</v>
      </c>
      <c r="U34" s="73" t="s">
        <v>1938</v>
      </c>
      <c r="V34" s="73">
        <f t="shared" si="0"/>
        <v>110.59</v>
      </c>
      <c r="W34" s="74">
        <f t="shared" si="1"/>
        <v>110.59</v>
      </c>
    </row>
    <row r="35" spans="2:25" ht="56.25" customHeight="1" thickBot="1" x14ac:dyDescent="0.3">
      <c r="B35" s="279" t="s">
        <v>1937</v>
      </c>
      <c r="C35" s="190"/>
      <c r="D35" s="190"/>
      <c r="E35" s="190"/>
      <c r="F35" s="190"/>
      <c r="G35" s="190"/>
      <c r="H35" s="190"/>
      <c r="I35" s="190"/>
      <c r="J35" s="190"/>
      <c r="K35" s="190"/>
      <c r="L35" s="190"/>
      <c r="M35" s="191" t="s">
        <v>1936</v>
      </c>
      <c r="N35" s="191"/>
      <c r="O35" s="191" t="s">
        <v>76</v>
      </c>
      <c r="P35" s="191"/>
      <c r="Q35" s="191" t="s">
        <v>85</v>
      </c>
      <c r="R35" s="191"/>
      <c r="S35" s="73" t="s">
        <v>1935</v>
      </c>
      <c r="T35" s="73" t="s">
        <v>1934</v>
      </c>
      <c r="U35" s="73" t="s">
        <v>1933</v>
      </c>
      <c r="V35" s="73">
        <f t="shared" si="0"/>
        <v>74.42</v>
      </c>
      <c r="W35" s="74">
        <f t="shared" si="1"/>
        <v>74.38</v>
      </c>
    </row>
    <row r="36" spans="2:25" ht="21.75" customHeight="1" thickTop="1" thickBot="1" x14ac:dyDescent="0.3">
      <c r="B36" s="53" t="s">
        <v>81</v>
      </c>
      <c r="C36" s="54"/>
      <c r="D36" s="54"/>
      <c r="E36" s="54"/>
      <c r="F36" s="54"/>
      <c r="G36" s="54"/>
      <c r="H36" s="55"/>
      <c r="I36" s="55"/>
      <c r="J36" s="55"/>
      <c r="K36" s="55"/>
      <c r="L36" s="55"/>
      <c r="M36" s="55"/>
      <c r="N36" s="55"/>
      <c r="O36" s="55"/>
      <c r="P36" s="55"/>
      <c r="Q36" s="55"/>
      <c r="R36" s="55"/>
      <c r="S36" s="55"/>
      <c r="T36" s="55"/>
      <c r="U36" s="55"/>
      <c r="V36" s="55"/>
      <c r="W36" s="56"/>
      <c r="X36" s="64"/>
    </row>
    <row r="37" spans="2:25" ht="29.25" customHeight="1" thickTop="1" thickBot="1" x14ac:dyDescent="0.3">
      <c r="B37" s="266" t="s">
        <v>2487</v>
      </c>
      <c r="C37" s="196"/>
      <c r="D37" s="196"/>
      <c r="E37" s="196"/>
      <c r="F37" s="196"/>
      <c r="G37" s="196"/>
      <c r="H37" s="196"/>
      <c r="I37" s="196"/>
      <c r="J37" s="196"/>
      <c r="K37" s="196"/>
      <c r="L37" s="196"/>
      <c r="M37" s="196"/>
      <c r="N37" s="196"/>
      <c r="O37" s="196"/>
      <c r="P37" s="196"/>
      <c r="Q37" s="197"/>
      <c r="R37" s="75" t="s">
        <v>80</v>
      </c>
      <c r="S37" s="179" t="s">
        <v>79</v>
      </c>
      <c r="T37" s="179"/>
      <c r="U37" s="76" t="s">
        <v>78</v>
      </c>
      <c r="V37" s="178" t="s">
        <v>77</v>
      </c>
      <c r="W37" s="270"/>
    </row>
    <row r="38" spans="2:25" ht="30.75" customHeight="1" thickBot="1" x14ac:dyDescent="0.3">
      <c r="B38" s="267"/>
      <c r="C38" s="268"/>
      <c r="D38" s="268"/>
      <c r="E38" s="268"/>
      <c r="F38" s="268"/>
      <c r="G38" s="268"/>
      <c r="H38" s="268"/>
      <c r="I38" s="268"/>
      <c r="J38" s="268"/>
      <c r="K38" s="268"/>
      <c r="L38" s="268"/>
      <c r="M38" s="268"/>
      <c r="N38" s="268"/>
      <c r="O38" s="268"/>
      <c r="P38" s="268"/>
      <c r="Q38" s="269"/>
      <c r="R38" s="77" t="s">
        <v>75</v>
      </c>
      <c r="S38" s="77" t="s">
        <v>75</v>
      </c>
      <c r="T38" s="77" t="s">
        <v>76</v>
      </c>
      <c r="U38" s="77" t="s">
        <v>75</v>
      </c>
      <c r="V38" s="77" t="s">
        <v>74</v>
      </c>
      <c r="W38" s="78" t="s">
        <v>73</v>
      </c>
      <c r="Y38" s="64"/>
    </row>
    <row r="39" spans="2:25" ht="23.25" customHeight="1" thickBot="1" x14ac:dyDescent="0.3">
      <c r="B39" s="271" t="s">
        <v>72</v>
      </c>
      <c r="C39" s="211"/>
      <c r="D39" s="211"/>
      <c r="E39" s="79" t="s">
        <v>578</v>
      </c>
      <c r="F39" s="79"/>
      <c r="G39" s="79"/>
      <c r="H39" s="80"/>
      <c r="I39" s="80"/>
      <c r="J39" s="80"/>
      <c r="K39" s="80"/>
      <c r="L39" s="80"/>
      <c r="M39" s="80"/>
      <c r="N39" s="80"/>
      <c r="O39" s="80"/>
      <c r="P39" s="81"/>
      <c r="Q39" s="81"/>
      <c r="R39" s="82" t="s">
        <v>1932</v>
      </c>
      <c r="S39" s="82" t="s">
        <v>71</v>
      </c>
      <c r="T39" s="81"/>
      <c r="U39" s="82" t="s">
        <v>1512</v>
      </c>
      <c r="V39" s="81"/>
      <c r="W39" s="83">
        <f>+IF(ISERR(U39/R39*100),"N/A",ROUND(U39/R39*100,2))</f>
        <v>10.050000000000001</v>
      </c>
    </row>
    <row r="40" spans="2:25" ht="26.25" customHeight="1" x14ac:dyDescent="0.25">
      <c r="B40" s="272" t="s">
        <v>70</v>
      </c>
      <c r="C40" s="273"/>
      <c r="D40" s="273"/>
      <c r="E40" s="84" t="s">
        <v>578</v>
      </c>
      <c r="F40" s="84"/>
      <c r="G40" s="84"/>
      <c r="H40" s="85"/>
      <c r="I40" s="85"/>
      <c r="J40" s="85"/>
      <c r="K40" s="85"/>
      <c r="L40" s="85"/>
      <c r="M40" s="85"/>
      <c r="N40" s="85"/>
      <c r="O40" s="85"/>
      <c r="P40" s="86"/>
      <c r="Q40" s="86"/>
      <c r="R40" s="87" t="s">
        <v>1932</v>
      </c>
      <c r="S40" s="87" t="s">
        <v>1931</v>
      </c>
      <c r="T40" s="87">
        <f>+IF(ISERR(S40/R40*100),"N/A",ROUND(S40/R40*100,2))</f>
        <v>99.47</v>
      </c>
      <c r="U40" s="87" t="s">
        <v>1512</v>
      </c>
      <c r="V40" s="87">
        <f>+IF(ISERR(U40/S40*100),"N/A",ROUND(U40/S40*100,2))</f>
        <v>10.11</v>
      </c>
      <c r="W40" s="88">
        <f>+IF(ISERR(U40/R40*100),"N/A",ROUND(U40/R40*100,2))</f>
        <v>10.050000000000001</v>
      </c>
    </row>
    <row r="41" spans="2:25" ht="23.25" customHeight="1" thickBot="1" x14ac:dyDescent="0.3">
      <c r="B41" s="271" t="s">
        <v>72</v>
      </c>
      <c r="C41" s="211"/>
      <c r="D41" s="211"/>
      <c r="E41" s="79" t="s">
        <v>1929</v>
      </c>
      <c r="F41" s="79"/>
      <c r="G41" s="79"/>
      <c r="H41" s="80"/>
      <c r="I41" s="80"/>
      <c r="J41" s="80"/>
      <c r="K41" s="80"/>
      <c r="L41" s="80"/>
      <c r="M41" s="80"/>
      <c r="N41" s="80"/>
      <c r="O41" s="80"/>
      <c r="P41" s="81"/>
      <c r="Q41" s="81"/>
      <c r="R41" s="82" t="s">
        <v>1930</v>
      </c>
      <c r="S41" s="82" t="s">
        <v>71</v>
      </c>
      <c r="T41" s="81"/>
      <c r="U41" s="82" t="s">
        <v>1926</v>
      </c>
      <c r="V41" s="81"/>
      <c r="W41" s="83">
        <f>+IF(ISERR(U41/R41*100),"N/A",ROUND(U41/R41*100,2))</f>
        <v>70.819999999999993</v>
      </c>
    </row>
    <row r="42" spans="2:25" ht="26.25" customHeight="1" thickBot="1" x14ac:dyDescent="0.3">
      <c r="B42" s="272" t="s">
        <v>70</v>
      </c>
      <c r="C42" s="273"/>
      <c r="D42" s="273"/>
      <c r="E42" s="84" t="s">
        <v>1929</v>
      </c>
      <c r="F42" s="84"/>
      <c r="G42" s="84"/>
      <c r="H42" s="85"/>
      <c r="I42" s="85"/>
      <c r="J42" s="85"/>
      <c r="K42" s="85"/>
      <c r="L42" s="85"/>
      <c r="M42" s="85"/>
      <c r="N42" s="85"/>
      <c r="O42" s="85"/>
      <c r="P42" s="86"/>
      <c r="Q42" s="86"/>
      <c r="R42" s="87" t="s">
        <v>1928</v>
      </c>
      <c r="S42" s="87" t="s">
        <v>1927</v>
      </c>
      <c r="T42" s="87">
        <f>+IF(ISERR(S42/R42*100),"N/A",ROUND(S42/R42*100,2))</f>
        <v>73.67</v>
      </c>
      <c r="U42" s="87" t="s">
        <v>1926</v>
      </c>
      <c r="V42" s="87">
        <f>+IF(ISERR(U42/S42*100),"N/A",ROUND(U42/S42*100,2))</f>
        <v>90.54</v>
      </c>
      <c r="W42" s="88">
        <f>+IF(ISERR(U42/R42*100),"N/A",ROUND(U42/R42*100,2))</f>
        <v>66.7</v>
      </c>
    </row>
    <row r="43" spans="2:25" ht="22.5" customHeight="1" thickTop="1" thickBot="1" x14ac:dyDescent="0.3">
      <c r="B43" s="53" t="s">
        <v>65</v>
      </c>
      <c r="C43" s="54"/>
      <c r="D43" s="54"/>
      <c r="E43" s="54"/>
      <c r="F43" s="54"/>
      <c r="G43" s="54"/>
      <c r="H43" s="55"/>
      <c r="I43" s="55"/>
      <c r="J43" s="55"/>
      <c r="K43" s="55"/>
      <c r="L43" s="55"/>
      <c r="M43" s="55"/>
      <c r="N43" s="55"/>
      <c r="O43" s="55"/>
      <c r="P43" s="55"/>
      <c r="Q43" s="55"/>
      <c r="R43" s="55"/>
      <c r="S43" s="55"/>
      <c r="T43" s="55"/>
      <c r="U43" s="55"/>
      <c r="V43" s="55"/>
      <c r="W43" s="56"/>
    </row>
    <row r="44" spans="2:25" ht="37.5" customHeight="1" thickTop="1" x14ac:dyDescent="0.25">
      <c r="B44" s="259" t="s">
        <v>2231</v>
      </c>
      <c r="C44" s="202"/>
      <c r="D44" s="202"/>
      <c r="E44" s="202"/>
      <c r="F44" s="202"/>
      <c r="G44" s="202"/>
      <c r="H44" s="202"/>
      <c r="I44" s="202"/>
      <c r="J44" s="202"/>
      <c r="K44" s="202"/>
      <c r="L44" s="202"/>
      <c r="M44" s="202"/>
      <c r="N44" s="202"/>
      <c r="O44" s="202"/>
      <c r="P44" s="202"/>
      <c r="Q44" s="202"/>
      <c r="R44" s="202"/>
      <c r="S44" s="202"/>
      <c r="T44" s="202"/>
      <c r="U44" s="202"/>
      <c r="V44" s="202"/>
      <c r="W44" s="260"/>
    </row>
    <row r="45" spans="2:25" ht="374.25" customHeight="1" thickBot="1" x14ac:dyDescent="0.3">
      <c r="B45" s="261"/>
      <c r="C45" s="205"/>
      <c r="D45" s="205"/>
      <c r="E45" s="205"/>
      <c r="F45" s="205"/>
      <c r="G45" s="205"/>
      <c r="H45" s="205"/>
      <c r="I45" s="205"/>
      <c r="J45" s="205"/>
      <c r="K45" s="205"/>
      <c r="L45" s="205"/>
      <c r="M45" s="205"/>
      <c r="N45" s="205"/>
      <c r="O45" s="205"/>
      <c r="P45" s="205"/>
      <c r="Q45" s="205"/>
      <c r="R45" s="205"/>
      <c r="S45" s="205"/>
      <c r="T45" s="205"/>
      <c r="U45" s="205"/>
      <c r="V45" s="205"/>
      <c r="W45" s="262"/>
    </row>
    <row r="46" spans="2:25" ht="37.5" customHeight="1" thickTop="1" x14ac:dyDescent="0.25">
      <c r="B46" s="259" t="s">
        <v>2232</v>
      </c>
      <c r="C46" s="202"/>
      <c r="D46" s="202"/>
      <c r="E46" s="202"/>
      <c r="F46" s="202"/>
      <c r="G46" s="202"/>
      <c r="H46" s="202"/>
      <c r="I46" s="202"/>
      <c r="J46" s="202"/>
      <c r="K46" s="202"/>
      <c r="L46" s="202"/>
      <c r="M46" s="202"/>
      <c r="N46" s="202"/>
      <c r="O46" s="202"/>
      <c r="P46" s="202"/>
      <c r="Q46" s="202"/>
      <c r="R46" s="202"/>
      <c r="S46" s="202"/>
      <c r="T46" s="202"/>
      <c r="U46" s="202"/>
      <c r="V46" s="202"/>
      <c r="W46" s="260"/>
    </row>
    <row r="47" spans="2:25" ht="377.25" customHeight="1" thickBot="1" x14ac:dyDescent="0.3">
      <c r="B47" s="261"/>
      <c r="C47" s="205"/>
      <c r="D47" s="205"/>
      <c r="E47" s="205"/>
      <c r="F47" s="205"/>
      <c r="G47" s="205"/>
      <c r="H47" s="205"/>
      <c r="I47" s="205"/>
      <c r="J47" s="205"/>
      <c r="K47" s="205"/>
      <c r="L47" s="205"/>
      <c r="M47" s="205"/>
      <c r="N47" s="205"/>
      <c r="O47" s="205"/>
      <c r="P47" s="205"/>
      <c r="Q47" s="205"/>
      <c r="R47" s="205"/>
      <c r="S47" s="205"/>
      <c r="T47" s="205"/>
      <c r="U47" s="205"/>
      <c r="V47" s="205"/>
      <c r="W47" s="262"/>
    </row>
    <row r="48" spans="2:25" ht="37.5" customHeight="1" thickTop="1" x14ac:dyDescent="0.25">
      <c r="B48" s="259" t="s">
        <v>2233</v>
      </c>
      <c r="C48" s="202"/>
      <c r="D48" s="202"/>
      <c r="E48" s="202"/>
      <c r="F48" s="202"/>
      <c r="G48" s="202"/>
      <c r="H48" s="202"/>
      <c r="I48" s="202"/>
      <c r="J48" s="202"/>
      <c r="K48" s="202"/>
      <c r="L48" s="202"/>
      <c r="M48" s="202"/>
      <c r="N48" s="202"/>
      <c r="O48" s="202"/>
      <c r="P48" s="202"/>
      <c r="Q48" s="202"/>
      <c r="R48" s="202"/>
      <c r="S48" s="202"/>
      <c r="T48" s="202"/>
      <c r="U48" s="202"/>
      <c r="V48" s="202"/>
      <c r="W48" s="260"/>
    </row>
    <row r="49" spans="2:23" ht="65.25" customHeight="1" thickBot="1" x14ac:dyDescent="0.3">
      <c r="B49" s="263"/>
      <c r="C49" s="264"/>
      <c r="D49" s="264"/>
      <c r="E49" s="264"/>
      <c r="F49" s="264"/>
      <c r="G49" s="264"/>
      <c r="H49" s="264"/>
      <c r="I49" s="264"/>
      <c r="J49" s="264"/>
      <c r="K49" s="264"/>
      <c r="L49" s="264"/>
      <c r="M49" s="264"/>
      <c r="N49" s="264"/>
      <c r="O49" s="264"/>
      <c r="P49" s="264"/>
      <c r="Q49" s="264"/>
      <c r="R49" s="264"/>
      <c r="S49" s="264"/>
      <c r="T49" s="264"/>
      <c r="U49" s="264"/>
      <c r="V49" s="264"/>
      <c r="W49" s="265"/>
    </row>
  </sheetData>
  <mergeCells count="10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42:D42"/>
    <mergeCell ref="B44:W45"/>
    <mergeCell ref="B46:W47"/>
    <mergeCell ref="B48:W49"/>
    <mergeCell ref="B37:Q38"/>
    <mergeCell ref="S37:T37"/>
    <mergeCell ref="V37:W37"/>
    <mergeCell ref="B39:D39"/>
    <mergeCell ref="B40:D40"/>
    <mergeCell ref="B41:D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2" min="1" max="22" man="1"/>
    <brk id="45"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1419</v>
      </c>
      <c r="D4" s="156" t="s">
        <v>58</v>
      </c>
      <c r="E4" s="156"/>
      <c r="F4" s="156"/>
      <c r="G4" s="156"/>
      <c r="H4" s="157"/>
      <c r="J4" s="158" t="s">
        <v>136</v>
      </c>
      <c r="K4" s="156"/>
      <c r="L4" s="58" t="s">
        <v>520</v>
      </c>
      <c r="M4" s="159" t="s">
        <v>1988</v>
      </c>
      <c r="N4" s="159"/>
      <c r="O4" s="159"/>
      <c r="P4" s="159"/>
      <c r="Q4" s="160"/>
      <c r="R4" s="59"/>
      <c r="S4" s="161" t="s">
        <v>2189</v>
      </c>
      <c r="T4" s="162"/>
      <c r="U4" s="162"/>
      <c r="V4" s="163" t="s">
        <v>1971</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1973</v>
      </c>
      <c r="D6" s="167" t="s">
        <v>1987</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1986</v>
      </c>
      <c r="K8" s="65" t="s">
        <v>1985</v>
      </c>
      <c r="L8" s="65" t="s">
        <v>1984</v>
      </c>
      <c r="M8" s="65" t="s">
        <v>1983</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62.75" customHeight="1" thickTop="1" thickBot="1" x14ac:dyDescent="0.3">
      <c r="B10" s="66" t="s">
        <v>123</v>
      </c>
      <c r="C10" s="163" t="s">
        <v>1982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1981</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1980</v>
      </c>
      <c r="C21" s="190"/>
      <c r="D21" s="190"/>
      <c r="E21" s="190"/>
      <c r="F21" s="190"/>
      <c r="G21" s="190"/>
      <c r="H21" s="190"/>
      <c r="I21" s="190"/>
      <c r="J21" s="190"/>
      <c r="K21" s="190"/>
      <c r="L21" s="190"/>
      <c r="M21" s="191" t="s">
        <v>1973</v>
      </c>
      <c r="N21" s="191"/>
      <c r="O21" s="191" t="s">
        <v>76</v>
      </c>
      <c r="P21" s="191"/>
      <c r="Q21" s="191" t="s">
        <v>73</v>
      </c>
      <c r="R21" s="191"/>
      <c r="S21" s="73" t="s">
        <v>84</v>
      </c>
      <c r="T21" s="73" t="s">
        <v>152</v>
      </c>
      <c r="U21" s="73" t="s">
        <v>152</v>
      </c>
      <c r="V21" s="73" t="str">
        <f>+IF(ISERR(U21/T21*100),"N/A",ROUND(U21/T21*100,2))</f>
        <v>N/A</v>
      </c>
      <c r="W21" s="74" t="str">
        <f>+IF(ISERR(U21/S21*100),"N/A",ROUND(U21/S21*100,2))</f>
        <v>N/A</v>
      </c>
    </row>
    <row r="22" spans="2:27" ht="64.5" customHeight="1" x14ac:dyDescent="0.25">
      <c r="B22" s="279" t="s">
        <v>1979</v>
      </c>
      <c r="C22" s="190"/>
      <c r="D22" s="190"/>
      <c r="E22" s="190"/>
      <c r="F22" s="190"/>
      <c r="G22" s="190"/>
      <c r="H22" s="190"/>
      <c r="I22" s="190"/>
      <c r="J22" s="190"/>
      <c r="K22" s="190"/>
      <c r="L22" s="190"/>
      <c r="M22" s="191" t="s">
        <v>1973</v>
      </c>
      <c r="N22" s="191"/>
      <c r="O22" s="191" t="s">
        <v>76</v>
      </c>
      <c r="P22" s="191"/>
      <c r="Q22" s="191" t="s">
        <v>85</v>
      </c>
      <c r="R22" s="191"/>
      <c r="S22" s="73" t="s">
        <v>1978</v>
      </c>
      <c r="T22" s="73" t="s">
        <v>1219</v>
      </c>
      <c r="U22" s="73" t="s">
        <v>1977</v>
      </c>
      <c r="V22" s="73">
        <f>+IF(ISERR(U22/T22*100),"N/A",ROUND(U22/T22*100,2))</f>
        <v>77.540000000000006</v>
      </c>
      <c r="W22" s="74">
        <f>+IF(ISERR(U22/S22*100),"N/A",ROUND(U22/S22*100,2))</f>
        <v>76.23</v>
      </c>
    </row>
    <row r="23" spans="2:27" ht="56.25" customHeight="1" x14ac:dyDescent="0.25">
      <c r="B23" s="279" t="s">
        <v>1976</v>
      </c>
      <c r="C23" s="190"/>
      <c r="D23" s="190"/>
      <c r="E23" s="190"/>
      <c r="F23" s="190"/>
      <c r="G23" s="190"/>
      <c r="H23" s="190"/>
      <c r="I23" s="190"/>
      <c r="J23" s="190"/>
      <c r="K23" s="190"/>
      <c r="L23" s="190"/>
      <c r="M23" s="191" t="s">
        <v>1973</v>
      </c>
      <c r="N23" s="191"/>
      <c r="O23" s="191" t="s">
        <v>76</v>
      </c>
      <c r="P23" s="191"/>
      <c r="Q23" s="191" t="s">
        <v>73</v>
      </c>
      <c r="R23" s="191"/>
      <c r="S23" s="73" t="s">
        <v>1975</v>
      </c>
      <c r="T23" s="73" t="s">
        <v>152</v>
      </c>
      <c r="U23" s="73" t="s">
        <v>152</v>
      </c>
      <c r="V23" s="73" t="str">
        <f>+IF(ISERR(U23/T23*100),"N/A",ROUND(U23/T23*100,2))</f>
        <v>N/A</v>
      </c>
      <c r="W23" s="74" t="str">
        <f>+IF(ISERR(U23/S23*100),"N/A",ROUND(U23/S23*100,2))</f>
        <v>N/A</v>
      </c>
    </row>
    <row r="24" spans="2:27" ht="56.25" customHeight="1" thickBot="1" x14ac:dyDescent="0.3">
      <c r="B24" s="279" t="s">
        <v>1974</v>
      </c>
      <c r="C24" s="190"/>
      <c r="D24" s="190"/>
      <c r="E24" s="190"/>
      <c r="F24" s="190"/>
      <c r="G24" s="190"/>
      <c r="H24" s="190"/>
      <c r="I24" s="190"/>
      <c r="J24" s="190"/>
      <c r="K24" s="190"/>
      <c r="L24" s="190"/>
      <c r="M24" s="191" t="s">
        <v>1973</v>
      </c>
      <c r="N24" s="191"/>
      <c r="O24" s="191" t="s">
        <v>1100</v>
      </c>
      <c r="P24" s="191"/>
      <c r="Q24" s="191" t="s">
        <v>73</v>
      </c>
      <c r="R24" s="191"/>
      <c r="S24" s="73" t="s">
        <v>1090</v>
      </c>
      <c r="T24" s="73" t="s">
        <v>152</v>
      </c>
      <c r="U24" s="73" t="s">
        <v>152</v>
      </c>
      <c r="V24" s="73" t="str">
        <f>+IF(ISERR(U24/T24*100),"N/A",ROUND(U24/T24*100,2))</f>
        <v>N/A</v>
      </c>
      <c r="W24" s="74" t="str">
        <f>+IF(ISERR(U24/S24*100),"N/A",ROUND(U24/S24*100,2))</f>
        <v>N/A</v>
      </c>
    </row>
    <row r="25" spans="2:27" ht="21.75" customHeight="1" thickTop="1" thickBot="1" x14ac:dyDescent="0.3">
      <c r="B25" s="53" t="s">
        <v>81</v>
      </c>
      <c r="C25" s="54"/>
      <c r="D25" s="54"/>
      <c r="E25" s="54"/>
      <c r="F25" s="54"/>
      <c r="G25" s="54"/>
      <c r="H25" s="55"/>
      <c r="I25" s="55"/>
      <c r="J25" s="55"/>
      <c r="K25" s="55"/>
      <c r="L25" s="55"/>
      <c r="M25" s="55"/>
      <c r="N25" s="55"/>
      <c r="O25" s="55"/>
      <c r="P25" s="55"/>
      <c r="Q25" s="55"/>
      <c r="R25" s="55"/>
      <c r="S25" s="55"/>
      <c r="T25" s="55"/>
      <c r="U25" s="55"/>
      <c r="V25" s="55"/>
      <c r="W25" s="56"/>
      <c r="X25" s="64"/>
    </row>
    <row r="26" spans="2:27" ht="29.25" customHeight="1" thickTop="1" thickBot="1" x14ac:dyDescent="0.3">
      <c r="B26" s="266" t="s">
        <v>2487</v>
      </c>
      <c r="C26" s="196"/>
      <c r="D26" s="196"/>
      <c r="E26" s="196"/>
      <c r="F26" s="196"/>
      <c r="G26" s="196"/>
      <c r="H26" s="196"/>
      <c r="I26" s="196"/>
      <c r="J26" s="196"/>
      <c r="K26" s="196"/>
      <c r="L26" s="196"/>
      <c r="M26" s="196"/>
      <c r="N26" s="196"/>
      <c r="O26" s="196"/>
      <c r="P26" s="196"/>
      <c r="Q26" s="197"/>
      <c r="R26" s="75" t="s">
        <v>80</v>
      </c>
      <c r="S26" s="179" t="s">
        <v>79</v>
      </c>
      <c r="T26" s="179"/>
      <c r="U26" s="76" t="s">
        <v>78</v>
      </c>
      <c r="V26" s="178" t="s">
        <v>77</v>
      </c>
      <c r="W26" s="270"/>
    </row>
    <row r="27" spans="2:27" ht="30.75" customHeight="1" thickBot="1" x14ac:dyDescent="0.3">
      <c r="B27" s="267"/>
      <c r="C27" s="268"/>
      <c r="D27" s="268"/>
      <c r="E27" s="268"/>
      <c r="F27" s="268"/>
      <c r="G27" s="268"/>
      <c r="H27" s="268"/>
      <c r="I27" s="268"/>
      <c r="J27" s="268"/>
      <c r="K27" s="268"/>
      <c r="L27" s="268"/>
      <c r="M27" s="268"/>
      <c r="N27" s="268"/>
      <c r="O27" s="268"/>
      <c r="P27" s="268"/>
      <c r="Q27" s="269"/>
      <c r="R27" s="77" t="s">
        <v>75</v>
      </c>
      <c r="S27" s="77" t="s">
        <v>75</v>
      </c>
      <c r="T27" s="77" t="s">
        <v>76</v>
      </c>
      <c r="U27" s="77" t="s">
        <v>75</v>
      </c>
      <c r="V27" s="77" t="s">
        <v>74</v>
      </c>
      <c r="W27" s="78" t="s">
        <v>73</v>
      </c>
      <c r="Y27" s="64"/>
    </row>
    <row r="28" spans="2:27" ht="23.25" customHeight="1" thickBot="1" x14ac:dyDescent="0.3">
      <c r="B28" s="271" t="s">
        <v>72</v>
      </c>
      <c r="C28" s="211"/>
      <c r="D28" s="211"/>
      <c r="E28" s="79" t="s">
        <v>1972</v>
      </c>
      <c r="F28" s="79"/>
      <c r="G28" s="79"/>
      <c r="H28" s="80"/>
      <c r="I28" s="80"/>
      <c r="J28" s="80"/>
      <c r="K28" s="80"/>
      <c r="L28" s="80"/>
      <c r="M28" s="80"/>
      <c r="N28" s="80"/>
      <c r="O28" s="80"/>
      <c r="P28" s="81"/>
      <c r="Q28" s="81"/>
      <c r="R28" s="82" t="s">
        <v>1971</v>
      </c>
      <c r="S28" s="82" t="s">
        <v>71</v>
      </c>
      <c r="T28" s="81"/>
      <c r="U28" s="82" t="s">
        <v>1970</v>
      </c>
      <c r="V28" s="81"/>
      <c r="W28" s="83">
        <f>+IF(ISERR(U28/R28*100),"N/A",ROUND(U28/R28*100,2))</f>
        <v>62</v>
      </c>
    </row>
    <row r="29" spans="2:27" ht="26.25" customHeight="1" thickBot="1" x14ac:dyDescent="0.3">
      <c r="B29" s="272" t="s">
        <v>70</v>
      </c>
      <c r="C29" s="273"/>
      <c r="D29" s="273"/>
      <c r="E29" s="84" t="s">
        <v>1972</v>
      </c>
      <c r="F29" s="84"/>
      <c r="G29" s="84"/>
      <c r="H29" s="85"/>
      <c r="I29" s="85"/>
      <c r="J29" s="85"/>
      <c r="K29" s="85"/>
      <c r="L29" s="85"/>
      <c r="M29" s="85"/>
      <c r="N29" s="85"/>
      <c r="O29" s="85"/>
      <c r="P29" s="86"/>
      <c r="Q29" s="86"/>
      <c r="R29" s="87" t="s">
        <v>1971</v>
      </c>
      <c r="S29" s="87" t="s">
        <v>274</v>
      </c>
      <c r="T29" s="87">
        <f>+IF(ISERR(S29/R29*100),"N/A",ROUND(S29/R29*100,2))</f>
        <v>68</v>
      </c>
      <c r="U29" s="87" t="s">
        <v>1970</v>
      </c>
      <c r="V29" s="87">
        <f>+IF(ISERR(U29/S29*100),"N/A",ROUND(U29/S29*100,2))</f>
        <v>91.18</v>
      </c>
      <c r="W29" s="88">
        <f>+IF(ISERR(U29/R29*100),"N/A",ROUND(U29/R29*100,2))</f>
        <v>62</v>
      </c>
    </row>
    <row r="30" spans="2:27" ht="22.5" customHeight="1" thickTop="1" thickBot="1" x14ac:dyDescent="0.3">
      <c r="B30" s="53" t="s">
        <v>65</v>
      </c>
      <c r="C30" s="54"/>
      <c r="D30" s="54"/>
      <c r="E30" s="54"/>
      <c r="F30" s="54"/>
      <c r="G30" s="54"/>
      <c r="H30" s="55"/>
      <c r="I30" s="55"/>
      <c r="J30" s="55"/>
      <c r="K30" s="55"/>
      <c r="L30" s="55"/>
      <c r="M30" s="55"/>
      <c r="N30" s="55"/>
      <c r="O30" s="55"/>
      <c r="P30" s="55"/>
      <c r="Q30" s="55"/>
      <c r="R30" s="55"/>
      <c r="S30" s="55"/>
      <c r="T30" s="55"/>
      <c r="U30" s="55"/>
      <c r="V30" s="55"/>
      <c r="W30" s="56"/>
    </row>
    <row r="31" spans="2:27" ht="37.5" customHeight="1" thickTop="1" x14ac:dyDescent="0.25">
      <c r="B31" s="259" t="s">
        <v>2228</v>
      </c>
      <c r="C31" s="202"/>
      <c r="D31" s="202"/>
      <c r="E31" s="202"/>
      <c r="F31" s="202"/>
      <c r="G31" s="202"/>
      <c r="H31" s="202"/>
      <c r="I31" s="202"/>
      <c r="J31" s="202"/>
      <c r="K31" s="202"/>
      <c r="L31" s="202"/>
      <c r="M31" s="202"/>
      <c r="N31" s="202"/>
      <c r="O31" s="202"/>
      <c r="P31" s="202"/>
      <c r="Q31" s="202"/>
      <c r="R31" s="202"/>
      <c r="S31" s="202"/>
      <c r="T31" s="202"/>
      <c r="U31" s="202"/>
      <c r="V31" s="202"/>
      <c r="W31" s="260"/>
    </row>
    <row r="32" spans="2:27" ht="169.5" customHeight="1" thickBot="1" x14ac:dyDescent="0.3">
      <c r="B32" s="261"/>
      <c r="C32" s="205"/>
      <c r="D32" s="205"/>
      <c r="E32" s="205"/>
      <c r="F32" s="205"/>
      <c r="G32" s="205"/>
      <c r="H32" s="205"/>
      <c r="I32" s="205"/>
      <c r="J32" s="205"/>
      <c r="K32" s="205"/>
      <c r="L32" s="205"/>
      <c r="M32" s="205"/>
      <c r="N32" s="205"/>
      <c r="O32" s="205"/>
      <c r="P32" s="205"/>
      <c r="Q32" s="205"/>
      <c r="R32" s="205"/>
      <c r="S32" s="205"/>
      <c r="T32" s="205"/>
      <c r="U32" s="205"/>
      <c r="V32" s="205"/>
      <c r="W32" s="262"/>
    </row>
    <row r="33" spans="2:23" ht="37.5" customHeight="1" thickTop="1" x14ac:dyDescent="0.25">
      <c r="B33" s="259" t="s">
        <v>2229</v>
      </c>
      <c r="C33" s="202"/>
      <c r="D33" s="202"/>
      <c r="E33" s="202"/>
      <c r="F33" s="202"/>
      <c r="G33" s="202"/>
      <c r="H33" s="202"/>
      <c r="I33" s="202"/>
      <c r="J33" s="202"/>
      <c r="K33" s="202"/>
      <c r="L33" s="202"/>
      <c r="M33" s="202"/>
      <c r="N33" s="202"/>
      <c r="O33" s="202"/>
      <c r="P33" s="202"/>
      <c r="Q33" s="202"/>
      <c r="R33" s="202"/>
      <c r="S33" s="202"/>
      <c r="T33" s="202"/>
      <c r="U33" s="202"/>
      <c r="V33" s="202"/>
      <c r="W33" s="260"/>
    </row>
    <row r="34" spans="2:23" ht="99.75" customHeight="1" thickBot="1" x14ac:dyDescent="0.3">
      <c r="B34" s="261"/>
      <c r="C34" s="205"/>
      <c r="D34" s="205"/>
      <c r="E34" s="205"/>
      <c r="F34" s="205"/>
      <c r="G34" s="205"/>
      <c r="H34" s="205"/>
      <c r="I34" s="205"/>
      <c r="J34" s="205"/>
      <c r="K34" s="205"/>
      <c r="L34" s="205"/>
      <c r="M34" s="205"/>
      <c r="N34" s="205"/>
      <c r="O34" s="205"/>
      <c r="P34" s="205"/>
      <c r="Q34" s="205"/>
      <c r="R34" s="205"/>
      <c r="S34" s="205"/>
      <c r="T34" s="205"/>
      <c r="U34" s="205"/>
      <c r="V34" s="205"/>
      <c r="W34" s="262"/>
    </row>
    <row r="35" spans="2:23" ht="37.5" customHeight="1" thickTop="1" x14ac:dyDescent="0.25">
      <c r="B35" s="259" t="s">
        <v>2230</v>
      </c>
      <c r="C35" s="202"/>
      <c r="D35" s="202"/>
      <c r="E35" s="202"/>
      <c r="F35" s="202"/>
      <c r="G35" s="202"/>
      <c r="H35" s="202"/>
      <c r="I35" s="202"/>
      <c r="J35" s="202"/>
      <c r="K35" s="202"/>
      <c r="L35" s="202"/>
      <c r="M35" s="202"/>
      <c r="N35" s="202"/>
      <c r="O35" s="202"/>
      <c r="P35" s="202"/>
      <c r="Q35" s="202"/>
      <c r="R35" s="202"/>
      <c r="S35" s="202"/>
      <c r="T35" s="202"/>
      <c r="U35" s="202"/>
      <c r="V35" s="202"/>
      <c r="W35" s="260"/>
    </row>
    <row r="36" spans="2:23" ht="47.25" customHeight="1" thickBot="1" x14ac:dyDescent="0.3">
      <c r="B36" s="263"/>
      <c r="C36" s="264"/>
      <c r="D36" s="264"/>
      <c r="E36" s="264"/>
      <c r="F36" s="264"/>
      <c r="G36" s="264"/>
      <c r="H36" s="264"/>
      <c r="I36" s="264"/>
      <c r="J36" s="264"/>
      <c r="K36" s="264"/>
      <c r="L36" s="264"/>
      <c r="M36" s="264"/>
      <c r="N36" s="264"/>
      <c r="O36" s="264"/>
      <c r="P36" s="264"/>
      <c r="Q36" s="264"/>
      <c r="R36" s="264"/>
      <c r="S36" s="264"/>
      <c r="T36" s="264"/>
      <c r="U36" s="264"/>
      <c r="V36" s="264"/>
      <c r="W36" s="26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1419</v>
      </c>
      <c r="D4" s="156" t="s">
        <v>58</v>
      </c>
      <c r="E4" s="156"/>
      <c r="F4" s="156"/>
      <c r="G4" s="156"/>
      <c r="H4" s="157"/>
      <c r="J4" s="158" t="s">
        <v>136</v>
      </c>
      <c r="K4" s="156"/>
      <c r="L4" s="58" t="s">
        <v>1913</v>
      </c>
      <c r="M4" s="159" t="s">
        <v>1992</v>
      </c>
      <c r="N4" s="159"/>
      <c r="O4" s="159"/>
      <c r="P4" s="159"/>
      <c r="Q4" s="160"/>
      <c r="R4" s="59"/>
      <c r="S4" s="161" t="s">
        <v>2189</v>
      </c>
      <c r="T4" s="162"/>
      <c r="U4" s="162"/>
      <c r="V4" s="163" t="s">
        <v>1563</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269</v>
      </c>
      <c r="D6" s="167" t="s">
        <v>1991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160</v>
      </c>
      <c r="K8" s="65" t="s">
        <v>160</v>
      </c>
      <c r="L8" s="65" t="s">
        <v>160</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0.5" customHeight="1" thickTop="1" thickBot="1" x14ac:dyDescent="0.3">
      <c r="B10" s="66" t="s">
        <v>123</v>
      </c>
      <c r="C10" s="163" t="s">
        <v>1990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1959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1989</v>
      </c>
      <c r="C21" s="190"/>
      <c r="D21" s="190"/>
      <c r="E21" s="190"/>
      <c r="F21" s="190"/>
      <c r="G21" s="190"/>
      <c r="H21" s="190"/>
      <c r="I21" s="190"/>
      <c r="J21" s="190"/>
      <c r="K21" s="190"/>
      <c r="L21" s="190"/>
      <c r="M21" s="191" t="s">
        <v>269</v>
      </c>
      <c r="N21" s="191"/>
      <c r="O21" s="191" t="s">
        <v>76</v>
      </c>
      <c r="P21" s="191"/>
      <c r="Q21" s="191" t="s">
        <v>85</v>
      </c>
      <c r="R21" s="191"/>
      <c r="S21" s="73" t="s">
        <v>84</v>
      </c>
      <c r="T21" s="73" t="s">
        <v>353</v>
      </c>
      <c r="U21" s="73" t="s">
        <v>167</v>
      </c>
      <c r="V21" s="73">
        <f>+IF(ISERR(U21/T21*100),"N/A",ROUND(U21/T21*100,2))</f>
        <v>0</v>
      </c>
      <c r="W21" s="74">
        <f>+IF(ISERR(U21/S21*100),"N/A",ROUND(U21/S21*100,2))</f>
        <v>0</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541</v>
      </c>
      <c r="F25" s="79"/>
      <c r="G25" s="79"/>
      <c r="H25" s="80"/>
      <c r="I25" s="80"/>
      <c r="J25" s="80"/>
      <c r="K25" s="80"/>
      <c r="L25" s="80"/>
      <c r="M25" s="80"/>
      <c r="N25" s="80"/>
      <c r="O25" s="80"/>
      <c r="P25" s="81"/>
      <c r="Q25" s="81"/>
      <c r="R25" s="82" t="s">
        <v>1563</v>
      </c>
      <c r="S25" s="82" t="s">
        <v>71</v>
      </c>
      <c r="T25" s="81"/>
      <c r="U25" s="82" t="s">
        <v>167</v>
      </c>
      <c r="V25" s="81"/>
      <c r="W25" s="83">
        <f>+IF(ISERR(U25/R25*100),"N/A",ROUND(U25/R25*100,2))</f>
        <v>0</v>
      </c>
    </row>
    <row r="26" spans="2:27" ht="26.25" customHeight="1" thickBot="1" x14ac:dyDescent="0.3">
      <c r="B26" s="272" t="s">
        <v>70</v>
      </c>
      <c r="C26" s="273"/>
      <c r="D26" s="273"/>
      <c r="E26" s="84" t="s">
        <v>541</v>
      </c>
      <c r="F26" s="84"/>
      <c r="G26" s="84"/>
      <c r="H26" s="85"/>
      <c r="I26" s="85"/>
      <c r="J26" s="85"/>
      <c r="K26" s="85"/>
      <c r="L26" s="85"/>
      <c r="M26" s="85"/>
      <c r="N26" s="85"/>
      <c r="O26" s="85"/>
      <c r="P26" s="86"/>
      <c r="Q26" s="86"/>
      <c r="R26" s="87" t="s">
        <v>1563</v>
      </c>
      <c r="S26" s="87" t="s">
        <v>1530</v>
      </c>
      <c r="T26" s="87">
        <f>+IF(ISERR(S26/R26*100),"N/A",ROUND(S26/R26*100,2))</f>
        <v>100</v>
      </c>
      <c r="U26" s="87" t="s">
        <v>167</v>
      </c>
      <c r="V26" s="87">
        <f>+IF(ISERR(U26/S26*100),"N/A",ROUND(U26/S26*100,2))</f>
        <v>0</v>
      </c>
      <c r="W26" s="88">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2225</v>
      </c>
      <c r="C28" s="202"/>
      <c r="D28" s="202"/>
      <c r="E28" s="202"/>
      <c r="F28" s="202"/>
      <c r="G28" s="202"/>
      <c r="H28" s="202"/>
      <c r="I28" s="202"/>
      <c r="J28" s="202"/>
      <c r="K28" s="202"/>
      <c r="L28" s="202"/>
      <c r="M28" s="202"/>
      <c r="N28" s="202"/>
      <c r="O28" s="202"/>
      <c r="P28" s="202"/>
      <c r="Q28" s="202"/>
      <c r="R28" s="202"/>
      <c r="S28" s="202"/>
      <c r="T28" s="202"/>
      <c r="U28" s="202"/>
      <c r="V28" s="202"/>
      <c r="W28" s="260"/>
    </row>
    <row r="29" spans="2:27" ht="48"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2226</v>
      </c>
      <c r="C30" s="202"/>
      <c r="D30" s="202"/>
      <c r="E30" s="202"/>
      <c r="F30" s="202"/>
      <c r="G30" s="202"/>
      <c r="H30" s="202"/>
      <c r="I30" s="202"/>
      <c r="J30" s="202"/>
      <c r="K30" s="202"/>
      <c r="L30" s="202"/>
      <c r="M30" s="202"/>
      <c r="N30" s="202"/>
      <c r="O30" s="202"/>
      <c r="P30" s="202"/>
      <c r="Q30" s="202"/>
      <c r="R30" s="202"/>
      <c r="S30" s="202"/>
      <c r="T30" s="202"/>
      <c r="U30" s="202"/>
      <c r="V30" s="202"/>
      <c r="W30" s="260"/>
    </row>
    <row r="31" spans="2:27" ht="47.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2227</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32"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1419</v>
      </c>
      <c r="D4" s="156" t="s">
        <v>58</v>
      </c>
      <c r="E4" s="156"/>
      <c r="F4" s="156"/>
      <c r="G4" s="156"/>
      <c r="H4" s="157"/>
      <c r="J4" s="158" t="s">
        <v>136</v>
      </c>
      <c r="K4" s="156"/>
      <c r="L4" s="58" t="s">
        <v>1660</v>
      </c>
      <c r="M4" s="159" t="s">
        <v>2005</v>
      </c>
      <c r="N4" s="159"/>
      <c r="O4" s="159"/>
      <c r="P4" s="159"/>
      <c r="Q4" s="160"/>
      <c r="R4" s="59"/>
      <c r="S4" s="161" t="s">
        <v>2189</v>
      </c>
      <c r="T4" s="162"/>
      <c r="U4" s="162"/>
      <c r="V4" s="163" t="s">
        <v>1994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1998</v>
      </c>
      <c r="D6" s="167" t="s">
        <v>2004</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2003</v>
      </c>
      <c r="K8" s="65" t="s">
        <v>2003</v>
      </c>
      <c r="L8" s="65" t="s">
        <v>2002</v>
      </c>
      <c r="M8" s="65" t="s">
        <v>2001</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38" customHeight="1" thickTop="1" thickBot="1" x14ac:dyDescent="0.3">
      <c r="B10" s="66" t="s">
        <v>123</v>
      </c>
      <c r="C10" s="163" t="s">
        <v>2000</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1959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72" customHeight="1" thickBot="1" x14ac:dyDescent="0.3">
      <c r="B21" s="279" t="s">
        <v>1999</v>
      </c>
      <c r="C21" s="190"/>
      <c r="D21" s="190"/>
      <c r="E21" s="190"/>
      <c r="F21" s="190"/>
      <c r="G21" s="190"/>
      <c r="H21" s="190"/>
      <c r="I21" s="190"/>
      <c r="J21" s="190"/>
      <c r="K21" s="190"/>
      <c r="L21" s="190"/>
      <c r="M21" s="191" t="s">
        <v>1998</v>
      </c>
      <c r="N21" s="191"/>
      <c r="O21" s="191" t="s">
        <v>76</v>
      </c>
      <c r="P21" s="191"/>
      <c r="Q21" s="191" t="s">
        <v>85</v>
      </c>
      <c r="R21" s="191"/>
      <c r="S21" s="73" t="s">
        <v>240</v>
      </c>
      <c r="T21" s="73" t="s">
        <v>1997</v>
      </c>
      <c r="U21" s="73" t="s">
        <v>1996</v>
      </c>
      <c r="V21" s="73">
        <f>+IF(ISERR(U21/T21*100),"N/A",ROUND(U21/T21*100,2))</f>
        <v>98.53</v>
      </c>
      <c r="W21" s="74">
        <f>+IF(ISERR(U21/S21*100),"N/A",ROUND(U21/S21*100,2))</f>
        <v>98.37</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1995</v>
      </c>
      <c r="F25" s="79"/>
      <c r="G25" s="79"/>
      <c r="H25" s="80"/>
      <c r="I25" s="80"/>
      <c r="J25" s="80"/>
      <c r="K25" s="80"/>
      <c r="L25" s="80"/>
      <c r="M25" s="80"/>
      <c r="N25" s="80"/>
      <c r="O25" s="80"/>
      <c r="P25" s="81"/>
      <c r="Q25" s="81"/>
      <c r="R25" s="82" t="s">
        <v>1994</v>
      </c>
      <c r="S25" s="82" t="s">
        <v>71</v>
      </c>
      <c r="T25" s="81"/>
      <c r="U25" s="82" t="s">
        <v>167</v>
      </c>
      <c r="V25" s="81"/>
      <c r="W25" s="83">
        <f>+IF(ISERR(U25/R25*100),"N/A",ROUND(U25/R25*100,2))</f>
        <v>0</v>
      </c>
    </row>
    <row r="26" spans="2:27" ht="26.25" customHeight="1" thickBot="1" x14ac:dyDescent="0.3">
      <c r="B26" s="272" t="s">
        <v>70</v>
      </c>
      <c r="C26" s="273"/>
      <c r="D26" s="273"/>
      <c r="E26" s="84" t="s">
        <v>1995</v>
      </c>
      <c r="F26" s="84"/>
      <c r="G26" s="84"/>
      <c r="H26" s="85"/>
      <c r="I26" s="85"/>
      <c r="J26" s="85"/>
      <c r="K26" s="85"/>
      <c r="L26" s="85"/>
      <c r="M26" s="85"/>
      <c r="N26" s="85"/>
      <c r="O26" s="85"/>
      <c r="P26" s="86"/>
      <c r="Q26" s="86"/>
      <c r="R26" s="87" t="s">
        <v>1994</v>
      </c>
      <c r="S26" s="87" t="s">
        <v>1993</v>
      </c>
      <c r="T26" s="87">
        <f>+IF(ISERR(S26/R26*100),"N/A",ROUND(S26/R26*100,2))</f>
        <v>23.08</v>
      </c>
      <c r="U26" s="87" t="s">
        <v>167</v>
      </c>
      <c r="V26" s="87">
        <f>+IF(ISERR(U26/S26*100),"N/A",ROUND(U26/S26*100,2))</f>
        <v>0</v>
      </c>
      <c r="W26" s="88">
        <f>+IF(ISERR(U26/R26*100),"N/A",ROUND(U26/R26*100,2))</f>
        <v>0</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2222</v>
      </c>
      <c r="C28" s="202"/>
      <c r="D28" s="202"/>
      <c r="E28" s="202"/>
      <c r="F28" s="202"/>
      <c r="G28" s="202"/>
      <c r="H28" s="202"/>
      <c r="I28" s="202"/>
      <c r="J28" s="202"/>
      <c r="K28" s="202"/>
      <c r="L28" s="202"/>
      <c r="M28" s="202"/>
      <c r="N28" s="202"/>
      <c r="O28" s="202"/>
      <c r="P28" s="202"/>
      <c r="Q28" s="202"/>
      <c r="R28" s="202"/>
      <c r="S28" s="202"/>
      <c r="T28" s="202"/>
      <c r="U28" s="202"/>
      <c r="V28" s="202"/>
      <c r="W28" s="260"/>
    </row>
    <row r="29" spans="2:27" ht="107.25"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2223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99"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2224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26.25" customHeight="1"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1419</v>
      </c>
      <c r="D4" s="156" t="s">
        <v>58</v>
      </c>
      <c r="E4" s="156"/>
      <c r="F4" s="156"/>
      <c r="G4" s="156"/>
      <c r="H4" s="157"/>
      <c r="J4" s="158" t="s">
        <v>136</v>
      </c>
      <c r="K4" s="156"/>
      <c r="L4" s="58" t="s">
        <v>272</v>
      </c>
      <c r="M4" s="159" t="s">
        <v>271</v>
      </c>
      <c r="N4" s="159"/>
      <c r="O4" s="159"/>
      <c r="P4" s="159"/>
      <c r="Q4" s="160"/>
      <c r="R4" s="59"/>
      <c r="S4" s="161" t="s">
        <v>2189</v>
      </c>
      <c r="T4" s="162"/>
      <c r="U4" s="162"/>
      <c r="V4" s="163" t="s">
        <v>2014</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2010</v>
      </c>
      <c r="D6" s="167" t="s">
        <v>2013</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1435</v>
      </c>
      <c r="K8" s="65" t="s">
        <v>1528</v>
      </c>
      <c r="L8" s="65" t="s">
        <v>1371</v>
      </c>
      <c r="M8" s="65" t="s">
        <v>1528</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62.75" customHeight="1" thickTop="1" thickBot="1" x14ac:dyDescent="0.3">
      <c r="B10" s="66" t="s">
        <v>123</v>
      </c>
      <c r="C10" s="163" t="s">
        <v>2012</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1959</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thickBot="1" x14ac:dyDescent="0.3">
      <c r="B21" s="279" t="s">
        <v>2011</v>
      </c>
      <c r="C21" s="190"/>
      <c r="D21" s="190"/>
      <c r="E21" s="190"/>
      <c r="F21" s="190"/>
      <c r="G21" s="190"/>
      <c r="H21" s="190"/>
      <c r="I21" s="190"/>
      <c r="J21" s="190"/>
      <c r="K21" s="190"/>
      <c r="L21" s="190"/>
      <c r="M21" s="191" t="s">
        <v>2010</v>
      </c>
      <c r="N21" s="191"/>
      <c r="O21" s="191" t="s">
        <v>76</v>
      </c>
      <c r="P21" s="191"/>
      <c r="Q21" s="191" t="s">
        <v>85</v>
      </c>
      <c r="R21" s="191"/>
      <c r="S21" s="73" t="s">
        <v>922</v>
      </c>
      <c r="T21" s="73" t="s">
        <v>2009</v>
      </c>
      <c r="U21" s="73" t="s">
        <v>84</v>
      </c>
      <c r="V21" s="73">
        <f>+IF(ISERR(U21/T21*100),"N/A",ROUND(U21/T21*100,2))</f>
        <v>110.27</v>
      </c>
      <c r="W21" s="74">
        <f>+IF(ISERR(U21/S21*100),"N/A",ROUND(U21/S21*100,2))</f>
        <v>110.13</v>
      </c>
    </row>
    <row r="22" spans="2:27" ht="21.75" customHeight="1" thickTop="1" thickBot="1" x14ac:dyDescent="0.3">
      <c r="B22" s="53" t="s">
        <v>81</v>
      </c>
      <c r="C22" s="54"/>
      <c r="D22" s="54"/>
      <c r="E22" s="54"/>
      <c r="F22" s="54"/>
      <c r="G22" s="54"/>
      <c r="H22" s="55"/>
      <c r="I22" s="55"/>
      <c r="J22" s="55"/>
      <c r="K22" s="55"/>
      <c r="L22" s="55"/>
      <c r="M22" s="55"/>
      <c r="N22" s="55"/>
      <c r="O22" s="55"/>
      <c r="P22" s="55"/>
      <c r="Q22" s="55"/>
      <c r="R22" s="55"/>
      <c r="S22" s="55"/>
      <c r="T22" s="55"/>
      <c r="U22" s="55"/>
      <c r="V22" s="55"/>
      <c r="W22" s="56"/>
      <c r="X22" s="64"/>
    </row>
    <row r="23" spans="2:27" ht="29.25" customHeight="1" thickTop="1" thickBot="1" x14ac:dyDescent="0.3">
      <c r="B23" s="266" t="s">
        <v>2487</v>
      </c>
      <c r="C23" s="196"/>
      <c r="D23" s="196"/>
      <c r="E23" s="196"/>
      <c r="F23" s="196"/>
      <c r="G23" s="196"/>
      <c r="H23" s="196"/>
      <c r="I23" s="196"/>
      <c r="J23" s="196"/>
      <c r="K23" s="196"/>
      <c r="L23" s="196"/>
      <c r="M23" s="196"/>
      <c r="N23" s="196"/>
      <c r="O23" s="196"/>
      <c r="P23" s="196"/>
      <c r="Q23" s="197"/>
      <c r="R23" s="75" t="s">
        <v>80</v>
      </c>
      <c r="S23" s="179" t="s">
        <v>79</v>
      </c>
      <c r="T23" s="179"/>
      <c r="U23" s="76" t="s">
        <v>78</v>
      </c>
      <c r="V23" s="178" t="s">
        <v>77</v>
      </c>
      <c r="W23" s="270"/>
    </row>
    <row r="24" spans="2:27" ht="30.75" customHeight="1" thickBot="1" x14ac:dyDescent="0.3">
      <c r="B24" s="267"/>
      <c r="C24" s="268"/>
      <c r="D24" s="268"/>
      <c r="E24" s="268"/>
      <c r="F24" s="268"/>
      <c r="G24" s="268"/>
      <c r="H24" s="268"/>
      <c r="I24" s="268"/>
      <c r="J24" s="268"/>
      <c r="K24" s="268"/>
      <c r="L24" s="268"/>
      <c r="M24" s="268"/>
      <c r="N24" s="268"/>
      <c r="O24" s="268"/>
      <c r="P24" s="268"/>
      <c r="Q24" s="269"/>
      <c r="R24" s="77" t="s">
        <v>75</v>
      </c>
      <c r="S24" s="77" t="s">
        <v>75</v>
      </c>
      <c r="T24" s="77" t="s">
        <v>76</v>
      </c>
      <c r="U24" s="77" t="s">
        <v>75</v>
      </c>
      <c r="V24" s="77" t="s">
        <v>74</v>
      </c>
      <c r="W24" s="78" t="s">
        <v>73</v>
      </c>
      <c r="Y24" s="64"/>
    </row>
    <row r="25" spans="2:27" ht="23.25" customHeight="1" thickBot="1" x14ac:dyDescent="0.3">
      <c r="B25" s="271" t="s">
        <v>72</v>
      </c>
      <c r="C25" s="211"/>
      <c r="D25" s="211"/>
      <c r="E25" s="79" t="s">
        <v>2008</v>
      </c>
      <c r="F25" s="79"/>
      <c r="G25" s="79"/>
      <c r="H25" s="80"/>
      <c r="I25" s="80"/>
      <c r="J25" s="80"/>
      <c r="K25" s="80"/>
      <c r="L25" s="80"/>
      <c r="M25" s="80"/>
      <c r="N25" s="80"/>
      <c r="O25" s="80"/>
      <c r="P25" s="81"/>
      <c r="Q25" s="81"/>
      <c r="R25" s="82" t="s">
        <v>2007</v>
      </c>
      <c r="S25" s="82" t="s">
        <v>71</v>
      </c>
      <c r="T25" s="81"/>
      <c r="U25" s="82" t="s">
        <v>1024</v>
      </c>
      <c r="V25" s="81"/>
      <c r="W25" s="83">
        <f>+IF(ISERR(U25/R25*100),"N/A",ROUND(U25/R25*100,2))</f>
        <v>34.409999999999997</v>
      </c>
    </row>
    <row r="26" spans="2:27" ht="26.25" customHeight="1" thickBot="1" x14ac:dyDescent="0.3">
      <c r="B26" s="272" t="s">
        <v>70</v>
      </c>
      <c r="C26" s="273"/>
      <c r="D26" s="273"/>
      <c r="E26" s="84" t="s">
        <v>2008</v>
      </c>
      <c r="F26" s="84"/>
      <c r="G26" s="84"/>
      <c r="H26" s="85"/>
      <c r="I26" s="85"/>
      <c r="J26" s="85"/>
      <c r="K26" s="85"/>
      <c r="L26" s="85"/>
      <c r="M26" s="85"/>
      <c r="N26" s="85"/>
      <c r="O26" s="85"/>
      <c r="P26" s="86"/>
      <c r="Q26" s="86"/>
      <c r="R26" s="87" t="s">
        <v>2007</v>
      </c>
      <c r="S26" s="87" t="s">
        <v>2006</v>
      </c>
      <c r="T26" s="87">
        <f>+IF(ISERR(S26/R26*100),"N/A",ROUND(S26/R26*100,2))</f>
        <v>69.89</v>
      </c>
      <c r="U26" s="87" t="s">
        <v>1024</v>
      </c>
      <c r="V26" s="87">
        <f>+IF(ISERR(U26/S26*100),"N/A",ROUND(U26/S26*100,2))</f>
        <v>49.23</v>
      </c>
      <c r="W26" s="88">
        <f>+IF(ISERR(U26/R26*100),"N/A",ROUND(U26/R26*100,2))</f>
        <v>34.409999999999997</v>
      </c>
    </row>
    <row r="27" spans="2:27" ht="22.5" customHeight="1" thickTop="1" thickBot="1" x14ac:dyDescent="0.3">
      <c r="B27" s="53" t="s">
        <v>65</v>
      </c>
      <c r="C27" s="54"/>
      <c r="D27" s="54"/>
      <c r="E27" s="54"/>
      <c r="F27" s="54"/>
      <c r="G27" s="54"/>
      <c r="H27" s="55"/>
      <c r="I27" s="55"/>
      <c r="J27" s="55"/>
      <c r="K27" s="55"/>
      <c r="L27" s="55"/>
      <c r="M27" s="55"/>
      <c r="N27" s="55"/>
      <c r="O27" s="55"/>
      <c r="P27" s="55"/>
      <c r="Q27" s="55"/>
      <c r="R27" s="55"/>
      <c r="S27" s="55"/>
      <c r="T27" s="55"/>
      <c r="U27" s="55"/>
      <c r="V27" s="55"/>
      <c r="W27" s="56"/>
    </row>
    <row r="28" spans="2:27" ht="37.5" customHeight="1" thickTop="1" x14ac:dyDescent="0.25">
      <c r="B28" s="259" t="s">
        <v>2219</v>
      </c>
      <c r="C28" s="202"/>
      <c r="D28" s="202"/>
      <c r="E28" s="202"/>
      <c r="F28" s="202"/>
      <c r="G28" s="202"/>
      <c r="H28" s="202"/>
      <c r="I28" s="202"/>
      <c r="J28" s="202"/>
      <c r="K28" s="202"/>
      <c r="L28" s="202"/>
      <c r="M28" s="202"/>
      <c r="N28" s="202"/>
      <c r="O28" s="202"/>
      <c r="P28" s="202"/>
      <c r="Q28" s="202"/>
      <c r="R28" s="202"/>
      <c r="S28" s="202"/>
      <c r="T28" s="202"/>
      <c r="U28" s="202"/>
      <c r="V28" s="202"/>
      <c r="W28" s="260"/>
    </row>
    <row r="29" spans="2:27" ht="69" customHeight="1" thickBot="1" x14ac:dyDescent="0.3">
      <c r="B29" s="261"/>
      <c r="C29" s="205"/>
      <c r="D29" s="205"/>
      <c r="E29" s="205"/>
      <c r="F29" s="205"/>
      <c r="G29" s="205"/>
      <c r="H29" s="205"/>
      <c r="I29" s="205"/>
      <c r="J29" s="205"/>
      <c r="K29" s="205"/>
      <c r="L29" s="205"/>
      <c r="M29" s="205"/>
      <c r="N29" s="205"/>
      <c r="O29" s="205"/>
      <c r="P29" s="205"/>
      <c r="Q29" s="205"/>
      <c r="R29" s="205"/>
      <c r="S29" s="205"/>
      <c r="T29" s="205"/>
      <c r="U29" s="205"/>
      <c r="V29" s="205"/>
      <c r="W29" s="262"/>
    </row>
    <row r="30" spans="2:27" ht="37.5" customHeight="1" thickTop="1" x14ac:dyDescent="0.25">
      <c r="B30" s="259" t="s">
        <v>2220</v>
      </c>
      <c r="C30" s="202"/>
      <c r="D30" s="202"/>
      <c r="E30" s="202"/>
      <c r="F30" s="202"/>
      <c r="G30" s="202"/>
      <c r="H30" s="202"/>
      <c r="I30" s="202"/>
      <c r="J30" s="202"/>
      <c r="K30" s="202"/>
      <c r="L30" s="202"/>
      <c r="M30" s="202"/>
      <c r="N30" s="202"/>
      <c r="O30" s="202"/>
      <c r="P30" s="202"/>
      <c r="Q30" s="202"/>
      <c r="R30" s="202"/>
      <c r="S30" s="202"/>
      <c r="T30" s="202"/>
      <c r="U30" s="202"/>
      <c r="V30" s="202"/>
      <c r="W30" s="260"/>
    </row>
    <row r="31" spans="2:27" ht="60"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2221</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5.75" thickBot="1" x14ac:dyDescent="0.3">
      <c r="B33" s="263"/>
      <c r="C33" s="264"/>
      <c r="D33" s="264"/>
      <c r="E33" s="264"/>
      <c r="F33" s="264"/>
      <c r="G33" s="264"/>
      <c r="H33" s="264"/>
      <c r="I33" s="264"/>
      <c r="J33" s="264"/>
      <c r="K33" s="264"/>
      <c r="L33" s="264"/>
      <c r="M33" s="264"/>
      <c r="N33" s="264"/>
      <c r="O33" s="264"/>
      <c r="P33" s="264"/>
      <c r="Q33" s="264"/>
      <c r="R33" s="264"/>
      <c r="S33" s="264"/>
      <c r="T33" s="264"/>
      <c r="U33" s="264"/>
      <c r="V33" s="264"/>
      <c r="W33" s="26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2033</v>
      </c>
      <c r="D4" s="156" t="s">
        <v>59</v>
      </c>
      <c r="E4" s="156"/>
      <c r="F4" s="156"/>
      <c r="G4" s="156"/>
      <c r="H4" s="157"/>
      <c r="J4" s="158" t="s">
        <v>136</v>
      </c>
      <c r="K4" s="156"/>
      <c r="L4" s="58" t="s">
        <v>1772</v>
      </c>
      <c r="M4" s="159" t="s">
        <v>2032</v>
      </c>
      <c r="N4" s="159"/>
      <c r="O4" s="159"/>
      <c r="P4" s="159"/>
      <c r="Q4" s="160"/>
      <c r="R4" s="59"/>
      <c r="S4" s="161" t="s">
        <v>2189</v>
      </c>
      <c r="T4" s="162"/>
      <c r="U4" s="162"/>
      <c r="V4" s="163">
        <v>2379.7378189999999</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2017</v>
      </c>
      <c r="D6" s="167" t="s">
        <v>2031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2030</v>
      </c>
      <c r="K8" s="65" t="s">
        <v>160</v>
      </c>
      <c r="L8" s="65" t="s">
        <v>2029</v>
      </c>
      <c r="M8" s="65" t="s">
        <v>160</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222" customHeight="1" thickTop="1" thickBot="1" x14ac:dyDescent="0.3">
      <c r="B10" s="66" t="s">
        <v>123</v>
      </c>
      <c r="C10" s="163" t="s">
        <v>2028</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2027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2026</v>
      </c>
      <c r="C21" s="190"/>
      <c r="D21" s="190"/>
      <c r="E21" s="190"/>
      <c r="F21" s="190"/>
      <c r="G21" s="190"/>
      <c r="H21" s="190"/>
      <c r="I21" s="190"/>
      <c r="J21" s="190"/>
      <c r="K21" s="190"/>
      <c r="L21" s="190"/>
      <c r="M21" s="191" t="s">
        <v>2017</v>
      </c>
      <c r="N21" s="191"/>
      <c r="O21" s="191" t="s">
        <v>76</v>
      </c>
      <c r="P21" s="191"/>
      <c r="Q21" s="191" t="s">
        <v>85</v>
      </c>
      <c r="R21" s="191"/>
      <c r="S21" s="73" t="s">
        <v>420</v>
      </c>
      <c r="T21" s="73" t="s">
        <v>420</v>
      </c>
      <c r="U21" s="73" t="s">
        <v>2025</v>
      </c>
      <c r="V21" s="73">
        <f>+IF(ISERR(U21/T21*100),"N/A",ROUND(U21/T21*100,2))</f>
        <v>100.56</v>
      </c>
      <c r="W21" s="74">
        <f>+IF(ISERR(U21/S21*100),"N/A",ROUND(U21/S21*100,2))</f>
        <v>100.56</v>
      </c>
    </row>
    <row r="22" spans="2:27" ht="56.25" customHeight="1" x14ac:dyDescent="0.25">
      <c r="B22" s="279" t="s">
        <v>2024</v>
      </c>
      <c r="C22" s="190"/>
      <c r="D22" s="190"/>
      <c r="E22" s="190"/>
      <c r="F22" s="190"/>
      <c r="G22" s="190"/>
      <c r="H22" s="190"/>
      <c r="I22" s="190"/>
      <c r="J22" s="190"/>
      <c r="K22" s="190"/>
      <c r="L22" s="190"/>
      <c r="M22" s="191" t="s">
        <v>2017</v>
      </c>
      <c r="N22" s="191"/>
      <c r="O22" s="191" t="s">
        <v>2023</v>
      </c>
      <c r="P22" s="191"/>
      <c r="Q22" s="191" t="s">
        <v>73</v>
      </c>
      <c r="R22" s="191"/>
      <c r="S22" s="73" t="s">
        <v>195</v>
      </c>
      <c r="T22" s="73" t="s">
        <v>152</v>
      </c>
      <c r="U22" s="73" t="s">
        <v>152</v>
      </c>
      <c r="V22" s="73" t="str">
        <f>+IF(ISERR(U22/T22*100),"N/A",ROUND(U22/T22*100,2))</f>
        <v>N/A</v>
      </c>
      <c r="W22" s="74" t="str">
        <f>+IF(ISERR(U22/S22*100),"N/A",ROUND(U22/S22*100,2))</f>
        <v>N/A</v>
      </c>
    </row>
    <row r="23" spans="2:27" ht="56.25" customHeight="1" x14ac:dyDescent="0.25">
      <c r="B23" s="279" t="s">
        <v>2022</v>
      </c>
      <c r="C23" s="190"/>
      <c r="D23" s="190"/>
      <c r="E23" s="190"/>
      <c r="F23" s="190"/>
      <c r="G23" s="190"/>
      <c r="H23" s="190"/>
      <c r="I23" s="190"/>
      <c r="J23" s="190"/>
      <c r="K23" s="190"/>
      <c r="L23" s="190"/>
      <c r="M23" s="191" t="s">
        <v>2017</v>
      </c>
      <c r="N23" s="191"/>
      <c r="O23" s="191" t="s">
        <v>76</v>
      </c>
      <c r="P23" s="191"/>
      <c r="Q23" s="191" t="s">
        <v>221</v>
      </c>
      <c r="R23" s="191"/>
      <c r="S23" s="73" t="s">
        <v>2021</v>
      </c>
      <c r="T23" s="73" t="s">
        <v>152</v>
      </c>
      <c r="U23" s="73" t="s">
        <v>152</v>
      </c>
      <c r="V23" s="73" t="str">
        <f>+IF(ISERR(U23/T23*100),"N/A",ROUND(U23/T23*100,2))</f>
        <v>N/A</v>
      </c>
      <c r="W23" s="74" t="str">
        <f>+IF(ISERR(U23/S23*100),"N/A",ROUND(U23/S23*100,2))</f>
        <v>N/A</v>
      </c>
    </row>
    <row r="24" spans="2:27" ht="56.25" customHeight="1" x14ac:dyDescent="0.25">
      <c r="B24" s="279" t="s">
        <v>2020</v>
      </c>
      <c r="C24" s="190"/>
      <c r="D24" s="190"/>
      <c r="E24" s="190"/>
      <c r="F24" s="190"/>
      <c r="G24" s="190"/>
      <c r="H24" s="190"/>
      <c r="I24" s="190"/>
      <c r="J24" s="190"/>
      <c r="K24" s="190"/>
      <c r="L24" s="190"/>
      <c r="M24" s="191" t="s">
        <v>2017</v>
      </c>
      <c r="N24" s="191"/>
      <c r="O24" s="191" t="s">
        <v>76</v>
      </c>
      <c r="P24" s="191"/>
      <c r="Q24" s="191" t="s">
        <v>221</v>
      </c>
      <c r="R24" s="191"/>
      <c r="S24" s="73" t="s">
        <v>2019</v>
      </c>
      <c r="T24" s="73" t="s">
        <v>152</v>
      </c>
      <c r="U24" s="73" t="s">
        <v>152</v>
      </c>
      <c r="V24" s="73" t="str">
        <f>+IF(ISERR(U24/T24*100),"N/A",ROUND(U24/T24*100,2))</f>
        <v>N/A</v>
      </c>
      <c r="W24" s="74" t="str">
        <f>+IF(ISERR(U24/S24*100),"N/A",ROUND(U24/S24*100,2))</f>
        <v>N/A</v>
      </c>
    </row>
    <row r="25" spans="2:27" ht="56.25" customHeight="1" thickBot="1" x14ac:dyDescent="0.3">
      <c r="B25" s="279" t="s">
        <v>2018</v>
      </c>
      <c r="C25" s="190"/>
      <c r="D25" s="190"/>
      <c r="E25" s="190"/>
      <c r="F25" s="190"/>
      <c r="G25" s="190"/>
      <c r="H25" s="190"/>
      <c r="I25" s="190"/>
      <c r="J25" s="190"/>
      <c r="K25" s="190"/>
      <c r="L25" s="190"/>
      <c r="M25" s="191" t="s">
        <v>2017</v>
      </c>
      <c r="N25" s="191"/>
      <c r="O25" s="191" t="s">
        <v>76</v>
      </c>
      <c r="P25" s="191"/>
      <c r="Q25" s="191" t="s">
        <v>221</v>
      </c>
      <c r="R25" s="191"/>
      <c r="S25" s="73" t="s">
        <v>2016</v>
      </c>
      <c r="T25" s="73" t="s">
        <v>152</v>
      </c>
      <c r="U25" s="73" t="s">
        <v>152</v>
      </c>
      <c r="V25" s="73" t="str">
        <f>+IF(ISERR(U25/T25*100),"N/A",ROUND(U25/T25*100,2))</f>
        <v>N/A</v>
      </c>
      <c r="W25" s="74" t="str">
        <f>+IF(ISERR(U25/S25*100),"N/A",ROUND(U25/S25*100,2))</f>
        <v>N/A</v>
      </c>
    </row>
    <row r="26" spans="2:27" ht="21.75" customHeight="1" thickTop="1" thickBot="1" x14ac:dyDescent="0.3">
      <c r="B26" s="53" t="s">
        <v>81</v>
      </c>
      <c r="C26" s="54"/>
      <c r="D26" s="54"/>
      <c r="E26" s="54"/>
      <c r="F26" s="54"/>
      <c r="G26" s="54"/>
      <c r="H26" s="55"/>
      <c r="I26" s="55"/>
      <c r="J26" s="55"/>
      <c r="K26" s="55"/>
      <c r="L26" s="55"/>
      <c r="M26" s="55"/>
      <c r="N26" s="55"/>
      <c r="O26" s="55"/>
      <c r="P26" s="55"/>
      <c r="Q26" s="55"/>
      <c r="R26" s="55"/>
      <c r="S26" s="55"/>
      <c r="T26" s="55"/>
      <c r="U26" s="55"/>
      <c r="V26" s="55"/>
      <c r="W26" s="56"/>
      <c r="X26" s="64"/>
    </row>
    <row r="27" spans="2:27" ht="29.25" customHeight="1" thickTop="1" thickBot="1" x14ac:dyDescent="0.3">
      <c r="B27" s="266" t="s">
        <v>2487</v>
      </c>
      <c r="C27" s="196"/>
      <c r="D27" s="196"/>
      <c r="E27" s="196"/>
      <c r="F27" s="196"/>
      <c r="G27" s="196"/>
      <c r="H27" s="196"/>
      <c r="I27" s="196"/>
      <c r="J27" s="196"/>
      <c r="K27" s="196"/>
      <c r="L27" s="196"/>
      <c r="M27" s="196"/>
      <c r="N27" s="196"/>
      <c r="O27" s="196"/>
      <c r="P27" s="196"/>
      <c r="Q27" s="197"/>
      <c r="R27" s="75" t="s">
        <v>80</v>
      </c>
      <c r="S27" s="179" t="s">
        <v>79</v>
      </c>
      <c r="T27" s="179"/>
      <c r="U27" s="76" t="s">
        <v>78</v>
      </c>
      <c r="V27" s="178" t="s">
        <v>77</v>
      </c>
      <c r="W27" s="270"/>
    </row>
    <row r="28" spans="2:27" ht="30.75" customHeight="1" thickBot="1" x14ac:dyDescent="0.3">
      <c r="B28" s="267"/>
      <c r="C28" s="268"/>
      <c r="D28" s="268"/>
      <c r="E28" s="268"/>
      <c r="F28" s="268"/>
      <c r="G28" s="268"/>
      <c r="H28" s="268"/>
      <c r="I28" s="268"/>
      <c r="J28" s="268"/>
      <c r="K28" s="268"/>
      <c r="L28" s="268"/>
      <c r="M28" s="268"/>
      <c r="N28" s="268"/>
      <c r="O28" s="268"/>
      <c r="P28" s="268"/>
      <c r="Q28" s="269"/>
      <c r="R28" s="77" t="s">
        <v>75</v>
      </c>
      <c r="S28" s="77" t="s">
        <v>75</v>
      </c>
      <c r="T28" s="77" t="s">
        <v>76</v>
      </c>
      <c r="U28" s="77" t="s">
        <v>75</v>
      </c>
      <c r="V28" s="77" t="s">
        <v>74</v>
      </c>
      <c r="W28" s="78" t="s">
        <v>73</v>
      </c>
      <c r="Y28" s="64"/>
    </row>
    <row r="29" spans="2:27" ht="23.25" customHeight="1" thickBot="1" x14ac:dyDescent="0.3">
      <c r="B29" s="271" t="s">
        <v>72</v>
      </c>
      <c r="C29" s="211"/>
      <c r="D29" s="211"/>
      <c r="E29" s="79" t="s">
        <v>2015</v>
      </c>
      <c r="F29" s="79"/>
      <c r="G29" s="79"/>
      <c r="H29" s="80"/>
      <c r="I29" s="80"/>
      <c r="J29" s="80"/>
      <c r="K29" s="80"/>
      <c r="L29" s="80"/>
      <c r="M29" s="80"/>
      <c r="N29" s="80"/>
      <c r="O29" s="80"/>
      <c r="P29" s="81"/>
      <c r="Q29" s="81"/>
      <c r="R29" s="82">
        <v>2379.7378189999999</v>
      </c>
      <c r="S29" s="82" t="s">
        <v>71</v>
      </c>
      <c r="T29" s="81"/>
      <c r="U29" s="82">
        <v>1808.8513431164201</v>
      </c>
      <c r="V29" s="81"/>
      <c r="W29" s="83">
        <f>+IF(ISERR(U29/R29*100),"N/A",ROUND(U29/R29*100,2))</f>
        <v>76.010000000000005</v>
      </c>
    </row>
    <row r="30" spans="2:27" ht="26.25" customHeight="1" thickBot="1" x14ac:dyDescent="0.3">
      <c r="B30" s="272" t="s">
        <v>70</v>
      </c>
      <c r="C30" s="273"/>
      <c r="D30" s="273"/>
      <c r="E30" s="84" t="s">
        <v>2015</v>
      </c>
      <c r="F30" s="84"/>
      <c r="G30" s="84"/>
      <c r="H30" s="85"/>
      <c r="I30" s="85"/>
      <c r="J30" s="85"/>
      <c r="K30" s="85"/>
      <c r="L30" s="85"/>
      <c r="M30" s="85"/>
      <c r="N30" s="85"/>
      <c r="O30" s="85"/>
      <c r="P30" s="86"/>
      <c r="Q30" s="86"/>
      <c r="R30" s="87">
        <v>2379.7378191323719</v>
      </c>
      <c r="S30" s="87">
        <v>2350.1250885160443</v>
      </c>
      <c r="T30" s="87">
        <f>+IF(ISERR(S30/R30*100),"N/A",ROUND(S30/R30*100,2))</f>
        <v>98.76</v>
      </c>
      <c r="U30" s="87">
        <v>1808.8513431164201</v>
      </c>
      <c r="V30" s="87">
        <f>+IF(ISERR(U30/S30*100),"N/A",ROUND(U30/S30*100,2))</f>
        <v>76.97</v>
      </c>
      <c r="W30" s="88">
        <f>+IF(ISERR(U30/R30*100),"N/A",ROUND(U30/R30*100,2))</f>
        <v>76.010000000000005</v>
      </c>
    </row>
    <row r="31" spans="2:27" ht="22.5" customHeight="1" thickTop="1" thickBot="1" x14ac:dyDescent="0.3">
      <c r="B31" s="53" t="s">
        <v>65</v>
      </c>
      <c r="C31" s="54"/>
      <c r="D31" s="54"/>
      <c r="E31" s="54"/>
      <c r="F31" s="54"/>
      <c r="G31" s="54"/>
      <c r="H31" s="55"/>
      <c r="I31" s="55"/>
      <c r="J31" s="55"/>
      <c r="K31" s="55"/>
      <c r="L31" s="55"/>
      <c r="M31" s="55"/>
      <c r="N31" s="55"/>
      <c r="O31" s="55"/>
      <c r="P31" s="55"/>
      <c r="Q31" s="55"/>
      <c r="R31" s="55"/>
      <c r="S31" s="55"/>
      <c r="T31" s="55"/>
      <c r="U31" s="55"/>
      <c r="V31" s="55"/>
      <c r="W31" s="56"/>
    </row>
    <row r="32" spans="2:27" ht="37.5" customHeight="1" thickTop="1" x14ac:dyDescent="0.25">
      <c r="B32" s="259" t="s">
        <v>2216</v>
      </c>
      <c r="C32" s="202"/>
      <c r="D32" s="202"/>
      <c r="E32" s="202"/>
      <c r="F32" s="202"/>
      <c r="G32" s="202"/>
      <c r="H32" s="202"/>
      <c r="I32" s="202"/>
      <c r="J32" s="202"/>
      <c r="K32" s="202"/>
      <c r="L32" s="202"/>
      <c r="M32" s="202"/>
      <c r="N32" s="202"/>
      <c r="O32" s="202"/>
      <c r="P32" s="202"/>
      <c r="Q32" s="202"/>
      <c r="R32" s="202"/>
      <c r="S32" s="202"/>
      <c r="T32" s="202"/>
      <c r="U32" s="202"/>
      <c r="V32" s="202"/>
      <c r="W32" s="260"/>
    </row>
    <row r="33" spans="2:23" ht="4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2217</v>
      </c>
      <c r="C34" s="202"/>
      <c r="D34" s="202"/>
      <c r="E34" s="202"/>
      <c r="F34" s="202"/>
      <c r="G34" s="202"/>
      <c r="H34" s="202"/>
      <c r="I34" s="202"/>
      <c r="J34" s="202"/>
      <c r="K34" s="202"/>
      <c r="L34" s="202"/>
      <c r="M34" s="202"/>
      <c r="N34" s="202"/>
      <c r="O34" s="202"/>
      <c r="P34" s="202"/>
      <c r="Q34" s="202"/>
      <c r="R34" s="202"/>
      <c r="S34" s="202"/>
      <c r="T34" s="202"/>
      <c r="U34" s="202"/>
      <c r="V34" s="202"/>
      <c r="W34" s="260"/>
    </row>
    <row r="35" spans="2:23" ht="81" customHeight="1" thickBot="1" x14ac:dyDescent="0.3">
      <c r="B35" s="261"/>
      <c r="C35" s="205"/>
      <c r="D35" s="205"/>
      <c r="E35" s="205"/>
      <c r="F35" s="205"/>
      <c r="G35" s="205"/>
      <c r="H35" s="205"/>
      <c r="I35" s="205"/>
      <c r="J35" s="205"/>
      <c r="K35" s="205"/>
      <c r="L35" s="205"/>
      <c r="M35" s="205"/>
      <c r="N35" s="205"/>
      <c r="O35" s="205"/>
      <c r="P35" s="205"/>
      <c r="Q35" s="205"/>
      <c r="R35" s="205"/>
      <c r="S35" s="205"/>
      <c r="T35" s="205"/>
      <c r="U35" s="205"/>
      <c r="V35" s="205"/>
      <c r="W35" s="262"/>
    </row>
    <row r="36" spans="2:23" ht="37.5" customHeight="1" thickTop="1" x14ac:dyDescent="0.25">
      <c r="B36" s="259" t="s">
        <v>2218</v>
      </c>
      <c r="C36" s="202"/>
      <c r="D36" s="202"/>
      <c r="E36" s="202"/>
      <c r="F36" s="202"/>
      <c r="G36" s="202"/>
      <c r="H36" s="202"/>
      <c r="I36" s="202"/>
      <c r="J36" s="202"/>
      <c r="K36" s="202"/>
      <c r="L36" s="202"/>
      <c r="M36" s="202"/>
      <c r="N36" s="202"/>
      <c r="O36" s="202"/>
      <c r="P36" s="202"/>
      <c r="Q36" s="202"/>
      <c r="R36" s="202"/>
      <c r="S36" s="202"/>
      <c r="T36" s="202"/>
      <c r="U36" s="202"/>
      <c r="V36" s="202"/>
      <c r="W36" s="260"/>
    </row>
    <row r="37" spans="2:23" ht="94.5" customHeight="1" thickBot="1" x14ac:dyDescent="0.3">
      <c r="B37" s="263"/>
      <c r="C37" s="264"/>
      <c r="D37" s="264"/>
      <c r="E37" s="264"/>
      <c r="F37" s="264"/>
      <c r="G37" s="264"/>
      <c r="H37" s="264"/>
      <c r="I37" s="264"/>
      <c r="J37" s="264"/>
      <c r="K37" s="264"/>
      <c r="L37" s="264"/>
      <c r="M37" s="264"/>
      <c r="N37" s="264"/>
      <c r="O37" s="264"/>
      <c r="P37" s="264"/>
      <c r="Q37" s="264"/>
      <c r="R37" s="264"/>
      <c r="S37" s="264"/>
      <c r="T37" s="264"/>
      <c r="U37" s="264"/>
      <c r="V37" s="264"/>
      <c r="W37" s="26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5"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Normal="100" zoomScaleSheetLayoutView="100" workbookViewId="0">
      <selection sqref="A1:D1"/>
    </sheetView>
  </sheetViews>
  <sheetFormatPr baseColWidth="10" defaultColWidth="11.42578125" defaultRowHeight="15" x14ac:dyDescent="0.25"/>
  <cols>
    <col min="1" max="1" width="2.28515625" style="52" customWidth="1"/>
    <col min="2" max="2" width="18.85546875" style="67" customWidth="1"/>
    <col min="3" max="3" width="6.7109375" style="68" customWidth="1"/>
    <col min="4" max="4" width="9.85546875" style="68" customWidth="1"/>
    <col min="5" max="5" width="11.140625" style="68" customWidth="1"/>
    <col min="6" max="6" width="3.85546875" style="68" customWidth="1"/>
    <col min="7" max="7" width="7.140625" style="68" customWidth="1"/>
    <col min="8" max="8" width="6.85546875" style="52" customWidth="1"/>
    <col min="9" max="9" width="7.5703125" style="52" customWidth="1"/>
    <col min="10" max="13" width="11.42578125" style="52" customWidth="1"/>
    <col min="14" max="14" width="9.140625" style="52" customWidth="1"/>
    <col min="15" max="15" width="10.28515625" style="52" customWidth="1"/>
    <col min="16" max="16" width="9.42578125" style="52" customWidth="1"/>
    <col min="17" max="17" width="10" style="52" customWidth="1"/>
    <col min="18" max="18" width="13.5703125" style="52" customWidth="1"/>
    <col min="19" max="19" width="14.42578125" style="52" customWidth="1"/>
    <col min="20" max="21" width="12.7109375" style="52" customWidth="1"/>
    <col min="22" max="22" width="12" style="52" customWidth="1"/>
    <col min="23" max="24" width="11.42578125" style="52"/>
    <col min="25" max="25" width="14.7109375" style="52" customWidth="1"/>
    <col min="26" max="28" width="11.42578125" style="52"/>
    <col min="29" max="29" width="12" style="52" bestFit="1" customWidth="1"/>
    <col min="30" max="16384" width="11.42578125" style="52"/>
  </cols>
  <sheetData>
    <row r="1" spans="1:25" s="49" customFormat="1" ht="39.75" customHeight="1" x14ac:dyDescent="0.3">
      <c r="A1" s="154" t="s">
        <v>140</v>
      </c>
      <c r="B1" s="154"/>
      <c r="C1" s="154"/>
      <c r="D1" s="154"/>
      <c r="E1" s="154"/>
      <c r="F1" s="154"/>
      <c r="G1" s="154"/>
      <c r="H1" s="154"/>
      <c r="I1" s="154"/>
      <c r="J1" s="154"/>
      <c r="K1" s="154"/>
      <c r="L1" s="154"/>
      <c r="M1" s="154"/>
      <c r="N1" s="154"/>
      <c r="O1" s="154"/>
      <c r="P1" s="154"/>
      <c r="Q1" s="47" t="s">
        <v>139</v>
      </c>
      <c r="R1" s="48"/>
      <c r="S1" s="48"/>
      <c r="T1" s="48"/>
      <c r="V1" s="50"/>
      <c r="W1" s="51"/>
      <c r="X1" s="51"/>
      <c r="Y1" s="51"/>
    </row>
    <row r="2" spans="1:25" ht="49.5" customHeight="1" thickBot="1" x14ac:dyDescent="0.3">
      <c r="B2" s="155" t="s">
        <v>2486</v>
      </c>
      <c r="C2" s="155"/>
      <c r="D2" s="155"/>
      <c r="E2" s="155"/>
      <c r="F2" s="155"/>
      <c r="G2" s="155"/>
      <c r="H2" s="155"/>
      <c r="I2" s="155"/>
      <c r="J2" s="155"/>
      <c r="K2" s="155"/>
      <c r="L2" s="155"/>
      <c r="M2" s="155"/>
      <c r="N2" s="155"/>
      <c r="O2" s="155"/>
      <c r="P2" s="155"/>
      <c r="Q2" s="155"/>
      <c r="R2" s="155"/>
      <c r="S2" s="155"/>
      <c r="T2" s="155"/>
      <c r="U2" s="155"/>
      <c r="V2" s="155"/>
      <c r="W2" s="155"/>
    </row>
    <row r="3" spans="1:25" ht="22.5" customHeight="1" thickTop="1" thickBot="1" x14ac:dyDescent="0.3">
      <c r="B3" s="53" t="s">
        <v>138</v>
      </c>
      <c r="C3" s="54"/>
      <c r="D3" s="54"/>
      <c r="E3" s="54"/>
      <c r="F3" s="54"/>
      <c r="G3" s="54"/>
      <c r="H3" s="55"/>
      <c r="I3" s="55"/>
      <c r="J3" s="55"/>
      <c r="K3" s="55"/>
      <c r="L3" s="55"/>
      <c r="M3" s="55"/>
      <c r="N3" s="55"/>
      <c r="O3" s="55"/>
      <c r="P3" s="55"/>
      <c r="Q3" s="55"/>
      <c r="R3" s="55"/>
      <c r="S3" s="55"/>
      <c r="T3" s="55"/>
      <c r="U3" s="55"/>
      <c r="V3" s="55"/>
      <c r="W3" s="56"/>
    </row>
    <row r="4" spans="1:25" ht="54" customHeight="1" thickTop="1" thickBot="1" x14ac:dyDescent="0.3">
      <c r="B4" s="57" t="s">
        <v>10</v>
      </c>
      <c r="C4" s="58" t="s">
        <v>2033</v>
      </c>
      <c r="D4" s="156" t="s">
        <v>59</v>
      </c>
      <c r="E4" s="156"/>
      <c r="F4" s="156"/>
      <c r="G4" s="156"/>
      <c r="H4" s="157"/>
      <c r="J4" s="158" t="s">
        <v>136</v>
      </c>
      <c r="K4" s="156"/>
      <c r="L4" s="58" t="s">
        <v>462</v>
      </c>
      <c r="M4" s="159" t="s">
        <v>2049</v>
      </c>
      <c r="N4" s="159"/>
      <c r="O4" s="159"/>
      <c r="P4" s="159"/>
      <c r="Q4" s="160"/>
      <c r="R4" s="59"/>
      <c r="S4" s="161" t="s">
        <v>2189</v>
      </c>
      <c r="T4" s="162"/>
      <c r="U4" s="162"/>
      <c r="V4" s="163">
        <v>14638.599366</v>
      </c>
      <c r="W4" s="164"/>
    </row>
    <row r="5" spans="1:25" ht="15.75" customHeight="1" thickTop="1" x14ac:dyDescent="0.25">
      <c r="B5" s="60" t="s">
        <v>71</v>
      </c>
      <c r="C5" s="165" t="s">
        <v>71</v>
      </c>
      <c r="D5" s="165"/>
      <c r="E5" s="165"/>
      <c r="F5" s="165"/>
      <c r="G5" s="165"/>
      <c r="H5" s="165"/>
      <c r="I5" s="165"/>
      <c r="J5" s="165"/>
      <c r="K5" s="165"/>
      <c r="L5" s="165"/>
      <c r="M5" s="165"/>
      <c r="N5" s="165"/>
      <c r="O5" s="165"/>
      <c r="P5" s="165"/>
      <c r="Q5" s="165"/>
      <c r="R5" s="165"/>
      <c r="S5" s="165"/>
      <c r="T5" s="165"/>
      <c r="U5" s="165"/>
      <c r="V5" s="165"/>
      <c r="W5" s="287"/>
    </row>
    <row r="6" spans="1:25" ht="30" customHeight="1" thickBot="1" x14ac:dyDescent="0.3">
      <c r="B6" s="60" t="s">
        <v>133</v>
      </c>
      <c r="C6" s="61" t="s">
        <v>2017</v>
      </c>
      <c r="D6" s="167" t="s">
        <v>2031</v>
      </c>
      <c r="E6" s="167"/>
      <c r="F6" s="167"/>
      <c r="G6" s="167"/>
      <c r="H6" s="167"/>
      <c r="J6" s="168" t="s">
        <v>131</v>
      </c>
      <c r="K6" s="168"/>
      <c r="L6" s="168" t="s">
        <v>130</v>
      </c>
      <c r="M6" s="168"/>
      <c r="N6" s="287" t="s">
        <v>71</v>
      </c>
      <c r="O6" s="287"/>
      <c r="P6" s="287"/>
      <c r="Q6" s="287"/>
      <c r="R6" s="287"/>
      <c r="S6" s="287"/>
      <c r="T6" s="287"/>
      <c r="U6" s="287"/>
      <c r="V6" s="287"/>
      <c r="W6" s="287"/>
    </row>
    <row r="7" spans="1:25" ht="30" customHeight="1" thickBot="1" x14ac:dyDescent="0.3">
      <c r="B7" s="62"/>
      <c r="C7" s="61" t="s">
        <v>71</v>
      </c>
      <c r="D7" s="165" t="s">
        <v>71</v>
      </c>
      <c r="E7" s="165"/>
      <c r="F7" s="165"/>
      <c r="G7" s="165"/>
      <c r="H7" s="165"/>
      <c r="J7" s="63" t="s">
        <v>129</v>
      </c>
      <c r="K7" s="63" t="s">
        <v>128</v>
      </c>
      <c r="L7" s="63" t="s">
        <v>129</v>
      </c>
      <c r="M7" s="63" t="s">
        <v>128</v>
      </c>
      <c r="N7" s="64"/>
      <c r="O7" s="287" t="s">
        <v>71</v>
      </c>
      <c r="P7" s="287"/>
      <c r="Q7" s="287"/>
      <c r="R7" s="287"/>
      <c r="S7" s="287"/>
      <c r="T7" s="287"/>
      <c r="U7" s="287"/>
      <c r="V7" s="287"/>
      <c r="W7" s="287"/>
    </row>
    <row r="8" spans="1:25" ht="30" customHeight="1" thickBot="1" x14ac:dyDescent="0.3">
      <c r="B8" s="62"/>
      <c r="C8" s="61" t="s">
        <v>71</v>
      </c>
      <c r="D8" s="165" t="s">
        <v>71</v>
      </c>
      <c r="E8" s="165"/>
      <c r="F8" s="165"/>
      <c r="G8" s="165"/>
      <c r="H8" s="165"/>
      <c r="J8" s="65" t="s">
        <v>2048</v>
      </c>
      <c r="K8" s="65" t="s">
        <v>160</v>
      </c>
      <c r="L8" s="65" t="s">
        <v>2047</v>
      </c>
      <c r="M8" s="65" t="s">
        <v>2046</v>
      </c>
      <c r="N8" s="64"/>
      <c r="P8" s="287" t="s">
        <v>71</v>
      </c>
      <c r="Q8" s="287"/>
      <c r="R8" s="287"/>
      <c r="S8" s="287"/>
      <c r="T8" s="287"/>
      <c r="U8" s="287"/>
      <c r="V8" s="287"/>
      <c r="W8" s="287"/>
    </row>
    <row r="9" spans="1:25" ht="25.5" customHeight="1" thickBot="1" x14ac:dyDescent="0.3">
      <c r="B9" s="62"/>
      <c r="C9" s="165" t="s">
        <v>71</v>
      </c>
      <c r="D9" s="165"/>
      <c r="E9" s="165"/>
      <c r="F9" s="165"/>
      <c r="G9" s="165"/>
      <c r="H9" s="165"/>
      <c r="I9" s="165"/>
      <c r="J9" s="165"/>
      <c r="K9" s="165"/>
      <c r="L9" s="165"/>
      <c r="M9" s="165"/>
      <c r="N9" s="165"/>
      <c r="O9" s="165"/>
      <c r="P9" s="165"/>
      <c r="Q9" s="165"/>
      <c r="R9" s="165"/>
      <c r="S9" s="165"/>
      <c r="T9" s="165"/>
      <c r="U9" s="165"/>
      <c r="V9" s="165"/>
      <c r="W9" s="287"/>
    </row>
    <row r="10" spans="1:25" ht="102" customHeight="1" thickTop="1" thickBot="1" x14ac:dyDescent="0.3">
      <c r="B10" s="66" t="s">
        <v>123</v>
      </c>
      <c r="C10" s="163" t="s">
        <v>2045</v>
      </c>
      <c r="D10" s="163"/>
      <c r="E10" s="163"/>
      <c r="F10" s="163"/>
      <c r="G10" s="163"/>
      <c r="H10" s="163"/>
      <c r="I10" s="163"/>
      <c r="J10" s="163"/>
      <c r="K10" s="163"/>
      <c r="L10" s="163"/>
      <c r="M10" s="163"/>
      <c r="N10" s="163"/>
      <c r="O10" s="163"/>
      <c r="P10" s="163"/>
      <c r="Q10" s="163"/>
      <c r="R10" s="163"/>
      <c r="S10" s="163"/>
      <c r="T10" s="163"/>
      <c r="U10" s="163"/>
      <c r="V10" s="163"/>
      <c r="W10" s="164"/>
    </row>
    <row r="11" spans="1:25" ht="9" customHeight="1" thickTop="1" thickBot="1" x14ac:dyDescent="0.3"/>
    <row r="12" spans="1:25" ht="21.75" customHeight="1" thickTop="1" thickBot="1" x14ac:dyDescent="0.3">
      <c r="B12" s="53" t="s">
        <v>121</v>
      </c>
      <c r="C12" s="54"/>
      <c r="D12" s="54"/>
      <c r="E12" s="54"/>
      <c r="F12" s="54"/>
      <c r="G12" s="54"/>
      <c r="H12" s="55"/>
      <c r="I12" s="55"/>
      <c r="J12" s="55"/>
      <c r="K12" s="55"/>
      <c r="L12" s="55"/>
      <c r="M12" s="55"/>
      <c r="N12" s="55"/>
      <c r="O12" s="55"/>
      <c r="P12" s="55"/>
      <c r="Q12" s="55"/>
      <c r="R12" s="55"/>
      <c r="S12" s="55"/>
      <c r="T12" s="55"/>
      <c r="U12" s="55"/>
      <c r="V12" s="55"/>
      <c r="W12" s="56"/>
    </row>
    <row r="13" spans="1:25" ht="19.5" customHeight="1" thickTop="1" x14ac:dyDescent="0.25">
      <c r="B13" s="285" t="s">
        <v>120</v>
      </c>
      <c r="C13" s="170"/>
      <c r="D13" s="170"/>
      <c r="E13" s="170"/>
      <c r="F13" s="170"/>
      <c r="G13" s="170"/>
      <c r="H13" s="170"/>
      <c r="I13" s="170"/>
      <c r="J13" s="69"/>
      <c r="K13" s="170" t="s">
        <v>119</v>
      </c>
      <c r="L13" s="170"/>
      <c r="M13" s="170"/>
      <c r="N13" s="170"/>
      <c r="O13" s="170"/>
      <c r="P13" s="170"/>
      <c r="Q13" s="170"/>
      <c r="R13" s="70"/>
      <c r="S13" s="170" t="s">
        <v>118</v>
      </c>
      <c r="T13" s="170"/>
      <c r="U13" s="170"/>
      <c r="V13" s="170"/>
      <c r="W13" s="286"/>
    </row>
    <row r="14" spans="1:25" ht="69" customHeight="1" x14ac:dyDescent="0.25">
      <c r="B14" s="60" t="s">
        <v>117</v>
      </c>
      <c r="C14" s="167" t="s">
        <v>71</v>
      </c>
      <c r="D14" s="167"/>
      <c r="E14" s="167"/>
      <c r="F14" s="167"/>
      <c r="G14" s="167"/>
      <c r="H14" s="167"/>
      <c r="I14" s="167"/>
      <c r="J14" s="67"/>
      <c r="K14" s="67" t="s">
        <v>116</v>
      </c>
      <c r="L14" s="167" t="s">
        <v>71</v>
      </c>
      <c r="M14" s="167"/>
      <c r="N14" s="167"/>
      <c r="O14" s="167"/>
      <c r="P14" s="167"/>
      <c r="Q14" s="167"/>
      <c r="S14" s="67" t="s">
        <v>115</v>
      </c>
      <c r="T14" s="282" t="s">
        <v>2027</v>
      </c>
      <c r="U14" s="282"/>
      <c r="V14" s="282"/>
      <c r="W14" s="282"/>
    </row>
    <row r="15" spans="1:25" ht="86.25" customHeight="1" x14ac:dyDescent="0.25">
      <c r="B15" s="60" t="s">
        <v>113</v>
      </c>
      <c r="C15" s="167" t="s">
        <v>71</v>
      </c>
      <c r="D15" s="167"/>
      <c r="E15" s="167"/>
      <c r="F15" s="167"/>
      <c r="G15" s="167"/>
      <c r="H15" s="167"/>
      <c r="I15" s="167"/>
      <c r="J15" s="67"/>
      <c r="K15" s="67" t="s">
        <v>113</v>
      </c>
      <c r="L15" s="167" t="s">
        <v>71</v>
      </c>
      <c r="M15" s="167"/>
      <c r="N15" s="167"/>
      <c r="O15" s="167"/>
      <c r="P15" s="167"/>
      <c r="Q15" s="167"/>
      <c r="S15" s="67" t="s">
        <v>112</v>
      </c>
      <c r="T15" s="282" t="s">
        <v>71</v>
      </c>
      <c r="U15" s="282"/>
      <c r="V15" s="282"/>
      <c r="W15" s="282"/>
    </row>
    <row r="16" spans="1:25" ht="25.5" customHeight="1" thickBot="1" x14ac:dyDescent="0.3">
      <c r="B16" s="71" t="s">
        <v>111</v>
      </c>
      <c r="C16" s="173" t="s">
        <v>71</v>
      </c>
      <c r="D16" s="173"/>
      <c r="E16" s="173"/>
      <c r="F16" s="173"/>
      <c r="G16" s="173"/>
      <c r="H16" s="173"/>
      <c r="I16" s="173"/>
      <c r="J16" s="173"/>
      <c r="K16" s="173"/>
      <c r="L16" s="173"/>
      <c r="M16" s="173"/>
      <c r="N16" s="173"/>
      <c r="O16" s="173"/>
      <c r="P16" s="173"/>
      <c r="Q16" s="173"/>
      <c r="R16" s="173"/>
      <c r="S16" s="173"/>
      <c r="T16" s="173"/>
      <c r="U16" s="173"/>
      <c r="V16" s="173"/>
      <c r="W16" s="283"/>
    </row>
    <row r="17" spans="2:27" ht="21.75" customHeight="1" thickTop="1" thickBot="1" x14ac:dyDescent="0.3">
      <c r="B17" s="53" t="s">
        <v>110</v>
      </c>
      <c r="C17" s="54"/>
      <c r="D17" s="54"/>
      <c r="E17" s="54"/>
      <c r="F17" s="54"/>
      <c r="G17" s="54"/>
      <c r="H17" s="55"/>
      <c r="I17" s="55"/>
      <c r="J17" s="55"/>
      <c r="K17" s="55"/>
      <c r="L17" s="55"/>
      <c r="M17" s="55"/>
      <c r="N17" s="55"/>
      <c r="O17" s="55"/>
      <c r="P17" s="55"/>
      <c r="Q17" s="55"/>
      <c r="R17" s="55"/>
      <c r="S17" s="55"/>
      <c r="T17" s="55"/>
      <c r="U17" s="55"/>
      <c r="V17" s="55"/>
      <c r="W17" s="56"/>
    </row>
    <row r="18" spans="2:27" ht="25.5" customHeight="1" thickTop="1" thickBot="1" x14ac:dyDescent="0.3">
      <c r="B18" s="284" t="s">
        <v>109</v>
      </c>
      <c r="C18" s="176"/>
      <c r="D18" s="176"/>
      <c r="E18" s="176"/>
      <c r="F18" s="176"/>
      <c r="G18" s="176"/>
      <c r="H18" s="176"/>
      <c r="I18" s="176"/>
      <c r="J18" s="176"/>
      <c r="K18" s="176"/>
      <c r="L18" s="176"/>
      <c r="M18" s="176"/>
      <c r="N18" s="176"/>
      <c r="O18" s="176"/>
      <c r="P18" s="176"/>
      <c r="Q18" s="176"/>
      <c r="R18" s="176"/>
      <c r="S18" s="176"/>
      <c r="T18" s="177"/>
      <c r="U18" s="178" t="s">
        <v>108</v>
      </c>
      <c r="V18" s="179"/>
      <c r="W18" s="270"/>
    </row>
    <row r="19" spans="2:27" ht="14.25" customHeight="1" x14ac:dyDescent="0.25">
      <c r="B19" s="280" t="s">
        <v>107</v>
      </c>
      <c r="C19" s="193"/>
      <c r="D19" s="193"/>
      <c r="E19" s="193"/>
      <c r="F19" s="193"/>
      <c r="G19" s="193"/>
      <c r="H19" s="193"/>
      <c r="I19" s="193"/>
      <c r="J19" s="193"/>
      <c r="K19" s="193"/>
      <c r="L19" s="193"/>
      <c r="M19" s="193" t="s">
        <v>106</v>
      </c>
      <c r="N19" s="193"/>
      <c r="O19" s="193" t="s">
        <v>105</v>
      </c>
      <c r="P19" s="193"/>
      <c r="Q19" s="193" t="s">
        <v>104</v>
      </c>
      <c r="R19" s="193"/>
      <c r="S19" s="193" t="s">
        <v>80</v>
      </c>
      <c r="T19" s="181" t="s">
        <v>79</v>
      </c>
      <c r="U19" s="183" t="s">
        <v>103</v>
      </c>
      <c r="V19" s="185" t="s">
        <v>102</v>
      </c>
      <c r="W19" s="277" t="s">
        <v>101</v>
      </c>
    </row>
    <row r="20" spans="2:27" ht="27" customHeight="1" thickBot="1" x14ac:dyDescent="0.3">
      <c r="B20" s="281"/>
      <c r="C20" s="276"/>
      <c r="D20" s="276"/>
      <c r="E20" s="276"/>
      <c r="F20" s="276"/>
      <c r="G20" s="276"/>
      <c r="H20" s="276"/>
      <c r="I20" s="276"/>
      <c r="J20" s="276"/>
      <c r="K20" s="276"/>
      <c r="L20" s="276"/>
      <c r="M20" s="276"/>
      <c r="N20" s="276"/>
      <c r="O20" s="276"/>
      <c r="P20" s="276"/>
      <c r="Q20" s="276"/>
      <c r="R20" s="276"/>
      <c r="S20" s="276"/>
      <c r="T20" s="274"/>
      <c r="U20" s="275"/>
      <c r="V20" s="276"/>
      <c r="W20" s="278"/>
      <c r="Z20" s="72" t="s">
        <v>71</v>
      </c>
      <c r="AA20" s="72" t="s">
        <v>30</v>
      </c>
    </row>
    <row r="21" spans="2:27" ht="56.25" customHeight="1" x14ac:dyDescent="0.25">
      <c r="B21" s="279" t="s">
        <v>2044</v>
      </c>
      <c r="C21" s="190"/>
      <c r="D21" s="190"/>
      <c r="E21" s="190"/>
      <c r="F21" s="190"/>
      <c r="G21" s="190"/>
      <c r="H21" s="190"/>
      <c r="I21" s="190"/>
      <c r="J21" s="190"/>
      <c r="K21" s="190"/>
      <c r="L21" s="190"/>
      <c r="M21" s="191" t="s">
        <v>2017</v>
      </c>
      <c r="N21" s="191"/>
      <c r="O21" s="191" t="s">
        <v>76</v>
      </c>
      <c r="P21" s="191"/>
      <c r="Q21" s="191" t="s">
        <v>85</v>
      </c>
      <c r="R21" s="191"/>
      <c r="S21" s="73" t="s">
        <v>2043</v>
      </c>
      <c r="T21" s="73" t="s">
        <v>866</v>
      </c>
      <c r="U21" s="73" t="s">
        <v>2042</v>
      </c>
      <c r="V21" s="73">
        <f>+IF(ISERR(U21/T21*100),"N/A",ROUND(U21/T21*100,2))</f>
        <v>100.33</v>
      </c>
      <c r="W21" s="74">
        <f>+IF(ISERR(U21/S21*100),"N/A",ROUND(U21/S21*100,2))</f>
        <v>100.41</v>
      </c>
    </row>
    <row r="22" spans="2:27" ht="56.25" customHeight="1" x14ac:dyDescent="0.25">
      <c r="B22" s="279" t="s">
        <v>2041</v>
      </c>
      <c r="C22" s="190"/>
      <c r="D22" s="190"/>
      <c r="E22" s="190"/>
      <c r="F22" s="190"/>
      <c r="G22" s="190"/>
      <c r="H22" s="190"/>
      <c r="I22" s="190"/>
      <c r="J22" s="190"/>
      <c r="K22" s="190"/>
      <c r="L22" s="190"/>
      <c r="M22" s="191" t="s">
        <v>2017</v>
      </c>
      <c r="N22" s="191"/>
      <c r="O22" s="191" t="s">
        <v>76</v>
      </c>
      <c r="P22" s="191"/>
      <c r="Q22" s="191" t="s">
        <v>85</v>
      </c>
      <c r="R22" s="191"/>
      <c r="S22" s="73" t="s">
        <v>2040</v>
      </c>
      <c r="T22" s="73" t="s">
        <v>2039</v>
      </c>
      <c r="U22" s="73" t="s">
        <v>2038</v>
      </c>
      <c r="V22" s="73">
        <f>+IF(ISERR(U22/T22*100),"N/A",ROUND(U22/T22*100,2))</f>
        <v>105.86</v>
      </c>
      <c r="W22" s="74">
        <f>+IF(ISERR(U22/S22*100),"N/A",ROUND(U22/S22*100,2))</f>
        <v>107.5</v>
      </c>
    </row>
    <row r="23" spans="2:27" ht="56.25" customHeight="1" thickBot="1" x14ac:dyDescent="0.3">
      <c r="B23" s="279" t="s">
        <v>2037</v>
      </c>
      <c r="C23" s="190"/>
      <c r="D23" s="190"/>
      <c r="E23" s="190"/>
      <c r="F23" s="190"/>
      <c r="G23" s="190"/>
      <c r="H23" s="190"/>
      <c r="I23" s="190"/>
      <c r="J23" s="190"/>
      <c r="K23" s="190"/>
      <c r="L23" s="190"/>
      <c r="M23" s="191" t="s">
        <v>2017</v>
      </c>
      <c r="N23" s="191"/>
      <c r="O23" s="191" t="s">
        <v>76</v>
      </c>
      <c r="P23" s="191"/>
      <c r="Q23" s="191" t="s">
        <v>85</v>
      </c>
      <c r="R23" s="191"/>
      <c r="S23" s="73" t="s">
        <v>2036</v>
      </c>
      <c r="T23" s="73" t="s">
        <v>2035</v>
      </c>
      <c r="U23" s="73" t="s">
        <v>2034</v>
      </c>
      <c r="V23" s="73">
        <f>+IF(ISERR(U23/T23*100),"N/A",ROUND(U23/T23*100,2))</f>
        <v>95.96</v>
      </c>
      <c r="W23" s="74">
        <f>+IF(ISERR(U23/S23*100),"N/A",ROUND(U23/S23*100,2))</f>
        <v>94.72</v>
      </c>
    </row>
    <row r="24" spans="2:27" ht="21.75" customHeight="1" thickTop="1" thickBot="1" x14ac:dyDescent="0.3">
      <c r="B24" s="53" t="s">
        <v>81</v>
      </c>
      <c r="C24" s="54"/>
      <c r="D24" s="54"/>
      <c r="E24" s="54"/>
      <c r="F24" s="54"/>
      <c r="G24" s="54"/>
      <c r="H24" s="55"/>
      <c r="I24" s="55"/>
      <c r="J24" s="55"/>
      <c r="K24" s="55"/>
      <c r="L24" s="55"/>
      <c r="M24" s="55"/>
      <c r="N24" s="55"/>
      <c r="O24" s="55"/>
      <c r="P24" s="55"/>
      <c r="Q24" s="55"/>
      <c r="R24" s="55"/>
      <c r="S24" s="55"/>
      <c r="T24" s="55"/>
      <c r="U24" s="55"/>
      <c r="V24" s="55"/>
      <c r="W24" s="56"/>
      <c r="X24" s="64"/>
    </row>
    <row r="25" spans="2:27" ht="29.25" customHeight="1" thickTop="1" thickBot="1" x14ac:dyDescent="0.3">
      <c r="B25" s="266" t="s">
        <v>2487</v>
      </c>
      <c r="C25" s="196"/>
      <c r="D25" s="196"/>
      <c r="E25" s="196"/>
      <c r="F25" s="196"/>
      <c r="G25" s="196"/>
      <c r="H25" s="196"/>
      <c r="I25" s="196"/>
      <c r="J25" s="196"/>
      <c r="K25" s="196"/>
      <c r="L25" s="196"/>
      <c r="M25" s="196"/>
      <c r="N25" s="196"/>
      <c r="O25" s="196"/>
      <c r="P25" s="196"/>
      <c r="Q25" s="197"/>
      <c r="R25" s="75" t="s">
        <v>80</v>
      </c>
      <c r="S25" s="179" t="s">
        <v>79</v>
      </c>
      <c r="T25" s="179"/>
      <c r="U25" s="76" t="s">
        <v>78</v>
      </c>
      <c r="V25" s="178" t="s">
        <v>77</v>
      </c>
      <c r="W25" s="270"/>
    </row>
    <row r="26" spans="2:27" ht="30.75" customHeight="1" thickBot="1" x14ac:dyDescent="0.3">
      <c r="B26" s="267"/>
      <c r="C26" s="268"/>
      <c r="D26" s="268"/>
      <c r="E26" s="268"/>
      <c r="F26" s="268"/>
      <c r="G26" s="268"/>
      <c r="H26" s="268"/>
      <c r="I26" s="268"/>
      <c r="J26" s="268"/>
      <c r="K26" s="268"/>
      <c r="L26" s="268"/>
      <c r="M26" s="268"/>
      <c r="N26" s="268"/>
      <c r="O26" s="268"/>
      <c r="P26" s="268"/>
      <c r="Q26" s="269"/>
      <c r="R26" s="77" t="s">
        <v>75</v>
      </c>
      <c r="S26" s="77" t="s">
        <v>75</v>
      </c>
      <c r="T26" s="77" t="s">
        <v>76</v>
      </c>
      <c r="U26" s="77" t="s">
        <v>75</v>
      </c>
      <c r="V26" s="77" t="s">
        <v>74</v>
      </c>
      <c r="W26" s="78" t="s">
        <v>73</v>
      </c>
      <c r="Y26" s="64"/>
    </row>
    <row r="27" spans="2:27" ht="23.25" customHeight="1" thickBot="1" x14ac:dyDescent="0.3">
      <c r="B27" s="271" t="s">
        <v>72</v>
      </c>
      <c r="C27" s="211"/>
      <c r="D27" s="211"/>
      <c r="E27" s="79" t="s">
        <v>2015</v>
      </c>
      <c r="F27" s="79"/>
      <c r="G27" s="79"/>
      <c r="H27" s="80"/>
      <c r="I27" s="80"/>
      <c r="J27" s="80"/>
      <c r="K27" s="80"/>
      <c r="L27" s="80"/>
      <c r="M27" s="80"/>
      <c r="N27" s="80"/>
      <c r="O27" s="80"/>
      <c r="P27" s="81"/>
      <c r="Q27" s="81"/>
      <c r="R27" s="82">
        <v>14638.599366</v>
      </c>
      <c r="S27" s="82" t="s">
        <v>71</v>
      </c>
      <c r="T27" s="81"/>
      <c r="U27" s="82">
        <v>10414.195142</v>
      </c>
      <c r="V27" s="81"/>
      <c r="W27" s="83">
        <f>+IF(ISERR(U27/R27*100),"N/A",ROUND(U27/R27*100,2))</f>
        <v>71.14</v>
      </c>
    </row>
    <row r="28" spans="2:27" ht="26.25" customHeight="1" thickBot="1" x14ac:dyDescent="0.3">
      <c r="B28" s="272" t="s">
        <v>70</v>
      </c>
      <c r="C28" s="273"/>
      <c r="D28" s="273"/>
      <c r="E28" s="84" t="s">
        <v>2015</v>
      </c>
      <c r="F28" s="84"/>
      <c r="G28" s="84"/>
      <c r="H28" s="85"/>
      <c r="I28" s="85"/>
      <c r="J28" s="85"/>
      <c r="K28" s="85"/>
      <c r="L28" s="85"/>
      <c r="M28" s="85"/>
      <c r="N28" s="85"/>
      <c r="O28" s="85"/>
      <c r="P28" s="86"/>
      <c r="Q28" s="86"/>
      <c r="R28" s="87">
        <v>14638.599366</v>
      </c>
      <c r="S28" s="87">
        <v>14046.971272000001</v>
      </c>
      <c r="T28" s="87">
        <f>+IF(ISERR(S28/R28*100),"N/A",ROUND(S28/R28*100,2))</f>
        <v>95.96</v>
      </c>
      <c r="U28" s="87">
        <v>10414.195142</v>
      </c>
      <c r="V28" s="87">
        <f>+IF(ISERR(U28/S28*100),"N/A",ROUND(U28/S28*100,2))</f>
        <v>74.14</v>
      </c>
      <c r="W28" s="88">
        <f>+IF(ISERR(U28/R28*100),"N/A",ROUND(U28/R28*100,2))</f>
        <v>71.14</v>
      </c>
    </row>
    <row r="29" spans="2:27" ht="22.5" customHeight="1" thickTop="1" thickBot="1" x14ac:dyDescent="0.3">
      <c r="B29" s="53" t="s">
        <v>65</v>
      </c>
      <c r="C29" s="54"/>
      <c r="D29" s="54"/>
      <c r="E29" s="54"/>
      <c r="F29" s="54"/>
      <c r="G29" s="54"/>
      <c r="H29" s="55"/>
      <c r="I29" s="55"/>
      <c r="J29" s="55"/>
      <c r="K29" s="55"/>
      <c r="L29" s="55"/>
      <c r="M29" s="55"/>
      <c r="N29" s="55"/>
      <c r="O29" s="55"/>
      <c r="P29" s="55"/>
      <c r="Q29" s="55"/>
      <c r="R29" s="55"/>
      <c r="S29" s="55"/>
      <c r="T29" s="55"/>
      <c r="U29" s="55"/>
      <c r="V29" s="55"/>
      <c r="W29" s="56"/>
    </row>
    <row r="30" spans="2:27" ht="37.5" customHeight="1" thickTop="1" x14ac:dyDescent="0.25">
      <c r="B30" s="259" t="s">
        <v>2213</v>
      </c>
      <c r="C30" s="202"/>
      <c r="D30" s="202"/>
      <c r="E30" s="202"/>
      <c r="F30" s="202"/>
      <c r="G30" s="202"/>
      <c r="H30" s="202"/>
      <c r="I30" s="202"/>
      <c r="J30" s="202"/>
      <c r="K30" s="202"/>
      <c r="L30" s="202"/>
      <c r="M30" s="202"/>
      <c r="N30" s="202"/>
      <c r="O30" s="202"/>
      <c r="P30" s="202"/>
      <c r="Q30" s="202"/>
      <c r="R30" s="202"/>
      <c r="S30" s="202"/>
      <c r="T30" s="202"/>
      <c r="U30" s="202"/>
      <c r="V30" s="202"/>
      <c r="W30" s="260"/>
    </row>
    <row r="31" spans="2:27" ht="251.25" customHeight="1" thickBot="1" x14ac:dyDescent="0.3">
      <c r="B31" s="261"/>
      <c r="C31" s="205"/>
      <c r="D31" s="205"/>
      <c r="E31" s="205"/>
      <c r="F31" s="205"/>
      <c r="G31" s="205"/>
      <c r="H31" s="205"/>
      <c r="I31" s="205"/>
      <c r="J31" s="205"/>
      <c r="K31" s="205"/>
      <c r="L31" s="205"/>
      <c r="M31" s="205"/>
      <c r="N31" s="205"/>
      <c r="O31" s="205"/>
      <c r="P31" s="205"/>
      <c r="Q31" s="205"/>
      <c r="R31" s="205"/>
      <c r="S31" s="205"/>
      <c r="T31" s="205"/>
      <c r="U31" s="205"/>
      <c r="V31" s="205"/>
      <c r="W31" s="262"/>
    </row>
    <row r="32" spans="2:27" ht="37.5" customHeight="1" thickTop="1" x14ac:dyDescent="0.25">
      <c r="B32" s="259" t="s">
        <v>2214</v>
      </c>
      <c r="C32" s="202"/>
      <c r="D32" s="202"/>
      <c r="E32" s="202"/>
      <c r="F32" s="202"/>
      <c r="G32" s="202"/>
      <c r="H32" s="202"/>
      <c r="I32" s="202"/>
      <c r="J32" s="202"/>
      <c r="K32" s="202"/>
      <c r="L32" s="202"/>
      <c r="M32" s="202"/>
      <c r="N32" s="202"/>
      <c r="O32" s="202"/>
      <c r="P32" s="202"/>
      <c r="Q32" s="202"/>
      <c r="R32" s="202"/>
      <c r="S32" s="202"/>
      <c r="T32" s="202"/>
      <c r="U32" s="202"/>
      <c r="V32" s="202"/>
      <c r="W32" s="260"/>
    </row>
    <row r="33" spans="2:23" ht="140.25" customHeight="1" thickBot="1" x14ac:dyDescent="0.3">
      <c r="B33" s="261"/>
      <c r="C33" s="205"/>
      <c r="D33" s="205"/>
      <c r="E33" s="205"/>
      <c r="F33" s="205"/>
      <c r="G33" s="205"/>
      <c r="H33" s="205"/>
      <c r="I33" s="205"/>
      <c r="J33" s="205"/>
      <c r="K33" s="205"/>
      <c r="L33" s="205"/>
      <c r="M33" s="205"/>
      <c r="N33" s="205"/>
      <c r="O33" s="205"/>
      <c r="P33" s="205"/>
      <c r="Q33" s="205"/>
      <c r="R33" s="205"/>
      <c r="S33" s="205"/>
      <c r="T33" s="205"/>
      <c r="U33" s="205"/>
      <c r="V33" s="205"/>
      <c r="W33" s="262"/>
    </row>
    <row r="34" spans="2:23" ht="37.5" customHeight="1" thickTop="1" x14ac:dyDescent="0.25">
      <c r="B34" s="259" t="s">
        <v>2215</v>
      </c>
      <c r="C34" s="202"/>
      <c r="D34" s="202"/>
      <c r="E34" s="202"/>
      <c r="F34" s="202"/>
      <c r="G34" s="202"/>
      <c r="H34" s="202"/>
      <c r="I34" s="202"/>
      <c r="J34" s="202"/>
      <c r="K34" s="202"/>
      <c r="L34" s="202"/>
      <c r="M34" s="202"/>
      <c r="N34" s="202"/>
      <c r="O34" s="202"/>
      <c r="P34" s="202"/>
      <c r="Q34" s="202"/>
      <c r="R34" s="202"/>
      <c r="S34" s="202"/>
      <c r="T34" s="202"/>
      <c r="U34" s="202"/>
      <c r="V34" s="202"/>
      <c r="W34" s="260"/>
    </row>
    <row r="35" spans="2:23" ht="246" customHeight="1" thickBot="1" x14ac:dyDescent="0.3">
      <c r="B35" s="263"/>
      <c r="C35" s="264"/>
      <c r="D35" s="264"/>
      <c r="E35" s="264"/>
      <c r="F35" s="264"/>
      <c r="G35" s="264"/>
      <c r="H35" s="264"/>
      <c r="I35" s="264"/>
      <c r="J35" s="264"/>
      <c r="K35" s="264"/>
      <c r="L35" s="264"/>
      <c r="M35" s="264"/>
      <c r="N35" s="264"/>
      <c r="O35" s="264"/>
      <c r="P35" s="264"/>
      <c r="Q35" s="264"/>
      <c r="R35" s="264"/>
      <c r="S35" s="264"/>
      <c r="T35" s="264"/>
      <c r="U35" s="264"/>
      <c r="V35" s="264"/>
      <c r="W35" s="26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220</vt:i4>
      </vt:variant>
    </vt:vector>
  </HeadingPairs>
  <TitlesOfParts>
    <vt:vector size="331"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11 E007</vt:lpstr>
      <vt:lpstr>11 E010</vt:lpstr>
      <vt:lpstr>11 E021</vt:lpstr>
      <vt:lpstr>11 E032</vt:lpstr>
      <vt:lpstr>11 M001</vt:lpstr>
      <vt:lpstr>11 S072</vt:lpstr>
      <vt:lpstr>11 S243</vt:lpstr>
      <vt:lpstr>11 S247</vt:lpstr>
      <vt:lpstr>11 S269</vt:lpstr>
      <vt:lpstr>11 S270</vt:lpstr>
      <vt:lpstr>11 S282</vt:lpstr>
      <vt:lpstr>11 S283</vt:lpstr>
      <vt:lpstr>11 S311</vt:lpstr>
      <vt:lpstr>11 U083</vt:lpstr>
      <vt:lpstr>12 E010</vt:lpstr>
      <vt:lpstr>12 E022</vt:lpstr>
      <vt:lpstr>12 E023</vt:lpstr>
      <vt:lpstr>12 E025</vt:lpstr>
      <vt:lpstr>12 E036</vt:lpstr>
      <vt:lpstr>12 P016</vt:lpstr>
      <vt:lpstr>12 P020</vt:lpstr>
      <vt:lpstr>12 U008</vt:lpstr>
      <vt:lpstr>13 A006</vt:lpstr>
      <vt:lpstr>14 E002</vt:lpstr>
      <vt:lpstr>14 E003</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20 E016</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45 M001</vt:lpstr>
      <vt:lpstr>47 E033</vt:lpstr>
      <vt:lpstr>47 P010</vt:lpstr>
      <vt:lpstr>47 S010</vt:lpstr>
      <vt:lpstr>47 M001</vt:lpstr>
      <vt:lpstr>47 O001</vt:lpstr>
      <vt:lpstr>47 S249</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53 E585</vt:lpstr>
      <vt:lpstr>53 M001</vt:lpstr>
      <vt:lpstr>53 P552</vt:lpstr>
      <vt:lpstr>'1 R001'!Área_de_impresión</vt:lpstr>
      <vt:lpstr>'10 M001'!Área_de_impresión</vt:lpstr>
      <vt:lpstr>'11 E007'!Área_de_impresión</vt:lpstr>
      <vt:lpstr>'11 E010'!Área_de_impresión</vt:lpstr>
      <vt:lpstr>'11 E021'!Área_de_impresión</vt:lpstr>
      <vt:lpstr>'11 E032'!Área_de_impresión</vt:lpstr>
      <vt:lpstr>'11 M001'!Área_de_impresión</vt:lpstr>
      <vt:lpstr>'11 S072'!Área_de_impresión</vt:lpstr>
      <vt:lpstr>'11 S243'!Área_de_impresión</vt:lpstr>
      <vt:lpstr>'11 S247'!Área_de_impresión</vt:lpstr>
      <vt:lpstr>'11 S269'!Área_de_impresión</vt:lpstr>
      <vt:lpstr>'11 S270'!Área_de_impresión</vt:lpstr>
      <vt:lpstr>'11 S282'!Área_de_impresión</vt:lpstr>
      <vt:lpstr>'11 S283'!Área_de_impresión</vt:lpstr>
      <vt:lpstr>'11 S311'!Área_de_impresión</vt:lpstr>
      <vt:lpstr>'11 U083'!Área_de_impresión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E016'!Área_de_impresión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E585'!Área_de_impresión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E007'!Títulos_a_imprimir</vt:lpstr>
      <vt:lpstr>'11 E010'!Títulos_a_imprimir</vt:lpstr>
      <vt:lpstr>'11 E021'!Títulos_a_imprimir</vt:lpstr>
      <vt:lpstr>'11 E032'!Títulos_a_imprimir</vt:lpstr>
      <vt:lpstr>'11 M001'!Títulos_a_imprimir</vt:lpstr>
      <vt:lpstr>'11 S072'!Títulos_a_imprimir</vt:lpstr>
      <vt:lpstr>'11 S243'!Títulos_a_imprimir</vt:lpstr>
      <vt:lpstr>'11 S247'!Títulos_a_imprimir</vt:lpstr>
      <vt:lpstr>'11 S269'!Títulos_a_imprimir</vt:lpstr>
      <vt:lpstr>'11 S270'!Títulos_a_imprimir</vt:lpstr>
      <vt:lpstr>'11 S282'!Títulos_a_imprimir</vt:lpstr>
      <vt:lpstr>'11 S283'!Títulos_a_imprimir</vt:lpstr>
      <vt:lpstr>'11 S311'!Títulos_a_imprimir</vt:lpstr>
      <vt:lpstr>'11 U083'!Títulos_a_imprimir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E016'!Títulos_a_imprimir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E585'!Títulos_a_imprimir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dc:creator>
  <cp:lastModifiedBy>UPCP</cp:lastModifiedBy>
  <cp:lastPrinted>2023-10-26T00:43:42Z</cp:lastPrinted>
  <dcterms:created xsi:type="dcterms:W3CDTF">2020-10-26T15:35:27Z</dcterms:created>
  <dcterms:modified xsi:type="dcterms:W3CDTF">2023-10-26T18:05:36Z</dcterms:modified>
</cp:coreProperties>
</file>