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pu\Documentos\Trabajo\Trimestrales\2022\4T\Género\Finales\"/>
    </mc:Choice>
  </mc:AlternateContent>
  <bookViews>
    <workbookView xWindow="0" yWindow="0" windowWidth="28800" windowHeight="12030" tabRatio="808"/>
  </bookViews>
  <sheets>
    <sheet name="Financiero" sheetId="102" r:id="rId1"/>
    <sheet name="Físico" sheetId="101" r:id="rId2"/>
    <sheet name="1 R001" sheetId="1" r:id="rId3"/>
    <sheet name="4 E015" sheetId="2" r:id="rId4"/>
    <sheet name="4 P006" sheetId="3" r:id="rId5"/>
    <sheet name="4 P022" sheetId="4" r:id="rId6"/>
    <sheet name="4 P024" sheetId="5" r:id="rId7"/>
    <sheet name="4 S155" sheetId="53" r:id="rId8"/>
    <sheet name="4 U012" sheetId="57" r:id="rId9"/>
    <sheet name="5 E002" sheetId="6" r:id="rId10"/>
    <sheet name="5 M001" sheetId="7" r:id="rId11"/>
    <sheet name="5 P005" sheetId="8" r:id="rId12"/>
    <sheet name="6 M001" sheetId="9" r:id="rId13"/>
    <sheet name="7 A900" sheetId="10" r:id="rId14"/>
    <sheet name="8 B004" sheetId="11" r:id="rId15"/>
    <sheet name="8 S052" sheetId="12" r:id="rId16"/>
    <sheet name="8 S053" sheetId="13" r:id="rId17"/>
    <sheet name="8 S290" sheetId="14" r:id="rId18"/>
    <sheet name="8 S292" sheetId="15" r:id="rId19"/>
    <sheet name="8 S293" sheetId="16" r:id="rId20"/>
    <sheet name="8 S304" sheetId="17" r:id="rId21"/>
    <sheet name="9 P001" sheetId="18" r:id="rId22"/>
    <sheet name="10 M001" sheetId="19" r:id="rId23"/>
    <sheet name="11 E010" sheetId="20" r:id="rId24"/>
    <sheet name="11 E021" sheetId="21" r:id="rId25"/>
    <sheet name="11 E032" sheetId="22" r:id="rId26"/>
    <sheet name="11 S072" sheetId="23" r:id="rId27"/>
    <sheet name="11 S243" sheetId="24" r:id="rId28"/>
    <sheet name="11 S247" sheetId="25" r:id="rId29"/>
    <sheet name="11 S283" sheetId="26" r:id="rId30"/>
    <sheet name="11 S311" sheetId="27" r:id="rId31"/>
    <sheet name="12 E010" sheetId="28" r:id="rId32"/>
    <sheet name="12 E022" sheetId="29" r:id="rId33"/>
    <sheet name="12 E023" sheetId="30" r:id="rId34"/>
    <sheet name="12 E025" sheetId="31" r:id="rId35"/>
    <sheet name="12 E036" sheetId="32" r:id="rId36"/>
    <sheet name="12 P016" sheetId="33" r:id="rId37"/>
    <sheet name="12 P020" sheetId="34" r:id="rId38"/>
    <sheet name="12 U008" sheetId="35" r:id="rId39"/>
    <sheet name="13 A006" sheetId="36" r:id="rId40"/>
    <sheet name="14 E002" sheetId="37" r:id="rId41"/>
    <sheet name="14 E003" sheetId="38" r:id="rId42"/>
    <sheet name="14 S280" sheetId="39" r:id="rId43"/>
    <sheet name="15 P005" sheetId="40" r:id="rId44"/>
    <sheet name="15 S177" sheetId="41" r:id="rId45"/>
    <sheet name="15 S273" sheetId="42" r:id="rId46"/>
    <sheet name="15 S281" sheetId="43" r:id="rId47"/>
    <sheet name="16 P002" sheetId="44" r:id="rId48"/>
    <sheet name="16 S046" sheetId="45" r:id="rId49"/>
    <sheet name="16 S219" sheetId="46" r:id="rId50"/>
    <sheet name="18 E568" sheetId="47" r:id="rId51"/>
    <sheet name="18 G003" sheetId="48" r:id="rId52"/>
    <sheet name="18 M001" sheetId="49" r:id="rId53"/>
    <sheet name="18 P008" sheetId="50" r:id="rId54"/>
    <sheet name="19 J014" sheetId="51" r:id="rId55"/>
    <sheet name="20 E016" sheetId="52" r:id="rId56"/>
    <sheet name="20 S174" sheetId="54" r:id="rId57"/>
    <sheet name="20 S176" sheetId="55" r:id="rId58"/>
    <sheet name="20 S287" sheetId="56" r:id="rId59"/>
    <sheet name="21 P001" sheetId="58" r:id="rId60"/>
    <sheet name="22 M001" sheetId="59" r:id="rId61"/>
    <sheet name="22 R003" sheetId="60" r:id="rId62"/>
    <sheet name="22 R005" sheetId="61" r:id="rId63"/>
    <sheet name="22 R008" sheetId="62" r:id="rId64"/>
    <sheet name="22 R009" sheetId="63" r:id="rId65"/>
    <sheet name="22 R010" sheetId="64" r:id="rId66"/>
    <sheet name="22 R011" sheetId="65" r:id="rId67"/>
    <sheet name="35 E013" sheetId="66" r:id="rId68"/>
    <sheet name="35 M002" sheetId="67" r:id="rId69"/>
    <sheet name="36 P001" sheetId="68" r:id="rId70"/>
    <sheet name="38 S190" sheetId="69" r:id="rId71"/>
    <sheet name="40 P002" sheetId="70" r:id="rId72"/>
    <sheet name="43 E001" sheetId="71" r:id="rId73"/>
    <sheet name="43 G010" sheetId="72" r:id="rId74"/>
    <sheet name="43 M001" sheetId="73" r:id="rId75"/>
    <sheet name="45 G001" sheetId="74" r:id="rId76"/>
    <sheet name="45 G002" sheetId="75" r:id="rId77"/>
    <sheet name="45 M001" sheetId="76" r:id="rId78"/>
    <sheet name="47 E033" sheetId="77" r:id="rId79"/>
    <sheet name="47 P010" sheetId="78" r:id="rId80"/>
    <sheet name="47 S010" sheetId="79" r:id="rId81"/>
    <sheet name="47 S249" sheetId="80" r:id="rId82"/>
    <sheet name="47 M001" sheetId="103" r:id="rId83"/>
    <sheet name="47 O001" sheetId="104" r:id="rId84"/>
    <sheet name="48 E011" sheetId="81" r:id="rId85"/>
    <sheet name="48 S303" sheetId="82" r:id="rId86"/>
    <sheet name="49 E009" sheetId="83" r:id="rId87"/>
    <sheet name="49 E010" sheetId="84" r:id="rId88"/>
    <sheet name="49 E011" sheetId="85" r:id="rId89"/>
    <sheet name="49 E013" sheetId="86" r:id="rId90"/>
    <sheet name="49 M001" sheetId="87" r:id="rId91"/>
    <sheet name="50 E001" sheetId="88" r:id="rId92"/>
    <sheet name="50 E007" sheetId="89" r:id="rId93"/>
    <sheet name="50 E011" sheetId="90" r:id="rId94"/>
    <sheet name="51 E036" sheetId="91" r:id="rId95"/>
    <sheet name="51 E043" sheetId="92" r:id="rId96"/>
    <sheet name="52 M001" sheetId="93" r:id="rId97"/>
    <sheet name="53 E561" sheetId="94" r:id="rId98"/>
    <sheet name="53 E579" sheetId="95" r:id="rId99"/>
    <sheet name="53 E580" sheetId="96" r:id="rId100"/>
    <sheet name="53 E581" sheetId="97" r:id="rId101"/>
    <sheet name="53 E582" sheetId="98" r:id="rId102"/>
    <sheet name="53 M001" sheetId="99" r:id="rId103"/>
    <sheet name="53 P552" sheetId="100" r:id="rId104"/>
  </sheets>
  <definedNames>
    <definedName name="\a">#N/A</definedName>
    <definedName name="\b">#N/A</definedName>
    <definedName name="\c" localSheetId="0">#REF!</definedName>
    <definedName name="\c" localSheetId="1">#REF!</definedName>
    <definedName name="\c">#REF!</definedName>
    <definedName name="\p">#N/A</definedName>
    <definedName name="\s">#N/A</definedName>
    <definedName name="\z" localSheetId="0">#REF!</definedName>
    <definedName name="\z" localSheetId="1">#REF!</definedName>
    <definedName name="\z">#REF!</definedName>
    <definedName name="_______CFD02" localSheetId="0">#REF!</definedName>
    <definedName name="_______CFD02" localSheetId="1">#REF!</definedName>
    <definedName name="_______CFD02">#REF!</definedName>
    <definedName name="_______PIB08" localSheetId="0">#REF!</definedName>
    <definedName name="_______PIB08" localSheetId="1">#REF!</definedName>
    <definedName name="_______PIB08">#REF!</definedName>
    <definedName name="_______syt03" localSheetId="0">#REF!</definedName>
    <definedName name="_______syt03" localSheetId="1">#REF!</definedName>
    <definedName name="_______syt03">#REF!</definedName>
    <definedName name="____ASA96" localSheetId="0">#REF!</definedName>
    <definedName name="____ASA96" localSheetId="1">#REF!</definedName>
    <definedName name="____ASA96">#REF!</definedName>
    <definedName name="____CAN2" localSheetId="0" hidden="1">{"Bruto",#N/A,FALSE,"CONV3T.XLS";"Neto",#N/A,FALSE,"CONV3T.XLS";"UnoB",#N/A,FALSE,"CONV3T.XLS";"Bruto",#N/A,FALSE,"CONV4T.XLS";"Neto",#N/A,FALSE,"CONV4T.XLS";"UnoB",#N/A,FALSE,"CONV4T.XLS"}</definedName>
    <definedName name="____CAN2" localSheetId="1" hidden="1">{"Bruto",#N/A,FALSE,"CONV3T.XLS";"Neto",#N/A,FALSE,"CONV3T.XLS";"UnoB",#N/A,FALSE,"CONV3T.XLS";"Bruto",#N/A,FALSE,"CONV4T.XLS";"Neto",#N/A,FALSE,"CONV4T.XLS";"UnoB",#N/A,FALSE,"CONV4T.XLS"}</definedName>
    <definedName name="____CAN2" hidden="1">{"Bruto",#N/A,FALSE,"CONV3T.XLS";"Neto",#N/A,FALSE,"CONV3T.XLS";"UnoB",#N/A,FALSE,"CONV3T.XLS";"Bruto",#N/A,FALSE,"CONV4T.XLS";"Neto",#N/A,FALSE,"CONV4T.XLS";"UnoB",#N/A,FALSE,"CONV4T.XLS"}</definedName>
    <definedName name="____CAN4" localSheetId="0" hidden="1">{"Bruto",#N/A,FALSE,"CONV3T.XLS";"Neto",#N/A,FALSE,"CONV3T.XLS";"UnoB",#N/A,FALSE,"CONV3T.XLS";"Bruto",#N/A,FALSE,"CONV4T.XLS";"Neto",#N/A,FALSE,"CONV4T.XLS";"UnoB",#N/A,FALSE,"CONV4T.XLS"}</definedName>
    <definedName name="____CAN4" localSheetId="1" hidden="1">{"Bruto",#N/A,FALSE,"CONV3T.XLS";"Neto",#N/A,FALSE,"CONV3T.XLS";"UnoB",#N/A,FALSE,"CONV3T.XLS";"Bruto",#N/A,FALSE,"CONV4T.XLS";"Neto",#N/A,FALSE,"CONV4T.XLS";"UnoB",#N/A,FALSE,"CONV4T.XLS"}</definedName>
    <definedName name="____CAN4" hidden="1">{"Bruto",#N/A,FALSE,"CONV3T.XLS";"Neto",#N/A,FALSE,"CONV3T.XLS";"UnoB",#N/A,FALSE,"CONV3T.XLS";"Bruto",#N/A,FALSE,"CONV4T.XLS";"Neto",#N/A,FALSE,"CONV4T.XLS";"UnoB",#N/A,FALSE,"CONV4T.XLS"}</definedName>
    <definedName name="____CFD02" localSheetId="0">#REF!</definedName>
    <definedName name="____CFD02" localSheetId="1">#REF!</definedName>
    <definedName name="____CFD02">#REF!</definedName>
    <definedName name="____CFE96" localSheetId="0">#REF!</definedName>
    <definedName name="____CFE96" localSheetId="1">#REF!</definedName>
    <definedName name="____CFE96">#REF!</definedName>
    <definedName name="____CON96" localSheetId="0">#REF!</definedName>
    <definedName name="____CON96" localSheetId="1">#REF!</definedName>
    <definedName name="____CON96">#REF!</definedName>
    <definedName name="____COR4" localSheetId="0" hidden="1">{"Bruto",#N/A,FALSE,"CONV3T.XLS";"Neto",#N/A,FALSE,"CONV3T.XLS";"UnoB",#N/A,FALSE,"CONV3T.XLS";"Bruto",#N/A,FALSE,"CONV4T.XLS";"Neto",#N/A,FALSE,"CONV4T.XLS";"UnoB",#N/A,FALSE,"CONV4T.XLS"}</definedName>
    <definedName name="____COR4" localSheetId="1" hidden="1">{"Bruto",#N/A,FALSE,"CONV3T.XLS";"Neto",#N/A,FALSE,"CONV3T.XLS";"UnoB",#N/A,FALSE,"CONV3T.XLS";"Bruto",#N/A,FALSE,"CONV4T.XLS";"Neto",#N/A,FALSE,"CONV4T.XLS";"UnoB",#N/A,FALSE,"CONV4T.XLS"}</definedName>
    <definedName name="____COR4" hidden="1">{"Bruto",#N/A,FALSE,"CONV3T.XLS";"Neto",#N/A,FALSE,"CONV3T.XLS";"UnoB",#N/A,FALSE,"CONV3T.XLS";"Bruto",#N/A,FALSE,"CONV4T.XLS";"Neto",#N/A,FALSE,"CONV4T.XLS";"UnoB",#N/A,FALSE,"CONV4T.XLS"}</definedName>
    <definedName name="____COS4" localSheetId="0" hidden="1">{"Bruto",#N/A,FALSE,"CONV3T.XLS";"Neto",#N/A,FALSE,"CONV3T.XLS";"UnoB",#N/A,FALSE,"CONV3T.XLS";"Bruto",#N/A,FALSE,"CONV4T.XLS";"Neto",#N/A,FALSE,"CONV4T.XLS";"UnoB",#N/A,FALSE,"CONV4T.XLS"}</definedName>
    <definedName name="____COS4" localSheetId="1" hidden="1">{"Bruto",#N/A,FALSE,"CONV3T.XLS";"Neto",#N/A,FALSE,"CONV3T.XLS";"UnoB",#N/A,FALSE,"CONV3T.XLS";"Bruto",#N/A,FALSE,"CONV4T.XLS";"Neto",#N/A,FALSE,"CONV4T.XLS";"UnoB",#N/A,FALSE,"CONV4T.XLS"}</definedName>
    <definedName name="____COS4" hidden="1">{"Bruto",#N/A,FALSE,"CONV3T.XLS";"Neto",#N/A,FALSE,"CONV3T.XLS";"UnoB",#N/A,FALSE,"CONV3T.XLS";"Bruto",#N/A,FALSE,"CONV4T.XLS";"Neto",#N/A,FALSE,"CONV4T.XLS";"UnoB",#N/A,FALSE,"CONV4T.XLS"}</definedName>
    <definedName name="____ee1" localSheetId="0" hidden="1">{"Bruto",#N/A,FALSE,"CONV3T.XLS";"Neto",#N/A,FALSE,"CONV3T.XLS";"UnoB",#N/A,FALSE,"CONV3T.XLS";"Bruto",#N/A,FALSE,"CONV4T.XLS";"Neto",#N/A,FALSE,"CONV4T.XLS";"UnoB",#N/A,FALSE,"CONV4T.XLS"}</definedName>
    <definedName name="____ee1" localSheetId="1" hidden="1">{"Bruto",#N/A,FALSE,"CONV3T.XLS";"Neto",#N/A,FALSE,"CONV3T.XLS";"UnoB",#N/A,FALSE,"CONV3T.XLS";"Bruto",#N/A,FALSE,"CONV4T.XLS";"Neto",#N/A,FALSE,"CONV4T.XLS";"UnoB",#N/A,FALSE,"CONV4T.XLS"}</definedName>
    <definedName name="____ee1" hidden="1">{"Bruto",#N/A,FALSE,"CONV3T.XLS";"Neto",#N/A,FALSE,"CONV3T.XLS";"UnoB",#N/A,FALSE,"CONV3T.XLS";"Bruto",#N/A,FALSE,"CONV4T.XLS";"Neto",#N/A,FALSE,"CONV4T.XLS";"UnoB",#N/A,FALSE,"CONV4T.XLS"}</definedName>
    <definedName name="____esc2" localSheetId="0" hidden="1">{"Bruto",#N/A,FALSE,"CONV3T.XLS";"Neto",#N/A,FALSE,"CONV3T.XLS";"UnoB",#N/A,FALSE,"CONV3T.XLS";"Bruto",#N/A,FALSE,"CONV4T.XLS";"Neto",#N/A,FALSE,"CONV4T.XLS";"UnoB",#N/A,FALSE,"CONV4T.XLS"}</definedName>
    <definedName name="____esc2" localSheetId="1" hidden="1">{"Bruto",#N/A,FALSE,"CONV3T.XLS";"Neto",#N/A,FALSE,"CONV3T.XLS";"UnoB",#N/A,FALSE,"CONV3T.XLS";"Bruto",#N/A,FALSE,"CONV4T.XLS";"Neto",#N/A,FALSE,"CONV4T.XLS";"UnoB",#N/A,FALSE,"CONV4T.XLS"}</definedName>
    <definedName name="____esc2" hidden="1">{"Bruto",#N/A,FALSE,"CONV3T.XLS";"Neto",#N/A,FALSE,"CONV3T.XLS";"UnoB",#N/A,FALSE,"CONV3T.XLS";"Bruto",#N/A,FALSE,"CONV4T.XLS";"Neto",#N/A,FALSE,"CONV4T.XLS";"UnoB",#N/A,FALSE,"CONV4T.XLS"}</definedName>
    <definedName name="____ESC4" localSheetId="0" hidden="1">{"Bruto",#N/A,FALSE,"CONV3T.XLS";"Neto",#N/A,FALSE,"CONV3T.XLS";"UnoB",#N/A,FALSE,"CONV3T.XLS";"Bruto",#N/A,FALSE,"CONV4T.XLS";"Neto",#N/A,FALSE,"CONV4T.XLS";"UnoB",#N/A,FALSE,"CONV4T.XLS"}</definedName>
    <definedName name="____ESC4" localSheetId="1" hidden="1">{"Bruto",#N/A,FALSE,"CONV3T.XLS";"Neto",#N/A,FALSE,"CONV3T.XLS";"UnoB",#N/A,FALSE,"CONV3T.XLS";"Bruto",#N/A,FALSE,"CONV4T.XLS";"Neto",#N/A,FALSE,"CONV4T.XLS";"UnoB",#N/A,FALSE,"CONV4T.XLS"}</definedName>
    <definedName name="____ESC4" hidden="1">{"Bruto",#N/A,FALSE,"CONV3T.XLS";"Neto",#N/A,FALSE,"CONV3T.XLS";"UnoB",#N/A,FALSE,"CONV3T.XLS";"Bruto",#N/A,FALSE,"CONV4T.XLS";"Neto",#N/A,FALSE,"CONV4T.XLS";"UnoB",#N/A,FALSE,"CONV4T.XLS"}</definedName>
    <definedName name="____mor2" localSheetId="0" hidden="1">{"Bruto",#N/A,FALSE,"CONV3T.XLS";"Neto",#N/A,FALSE,"CONV3T.XLS";"UnoB",#N/A,FALSE,"CONV3T.XLS";"Bruto",#N/A,FALSE,"CONV4T.XLS";"Neto",#N/A,FALSE,"CONV4T.XLS";"UnoB",#N/A,FALSE,"CONV4T.XLS"}</definedName>
    <definedName name="____mor2" localSheetId="1" hidden="1">{"Bruto",#N/A,FALSE,"CONV3T.XLS";"Neto",#N/A,FALSE,"CONV3T.XLS";"UnoB",#N/A,FALSE,"CONV3T.XLS";"Bruto",#N/A,FALSE,"CONV4T.XLS";"Neto",#N/A,FALSE,"CONV4T.XLS";"UnoB",#N/A,FALSE,"CONV4T.XLS"}</definedName>
    <definedName name="____mor2" hidden="1">{"Bruto",#N/A,FALSE,"CONV3T.XLS";"Neto",#N/A,FALSE,"CONV3T.XLS";"UnoB",#N/A,FALSE,"CONV3T.XLS";"Bruto",#N/A,FALSE,"CONV4T.XLS";"Neto",#N/A,FALSE,"CONV4T.XLS";"UnoB",#N/A,FALSE,"CONV4T.XLS"}</definedName>
    <definedName name="____MOR4" localSheetId="0" hidden="1">{"Bruto",#N/A,FALSE,"CONV3T.XLS";"Neto",#N/A,FALSE,"CONV3T.XLS";"UnoB",#N/A,FALSE,"CONV3T.XLS";"Bruto",#N/A,FALSE,"CONV4T.XLS";"Neto",#N/A,FALSE,"CONV4T.XLS";"UnoB",#N/A,FALSE,"CONV4T.XLS"}</definedName>
    <definedName name="____MOR4" localSheetId="1" hidden="1">{"Bruto",#N/A,FALSE,"CONV3T.XLS";"Neto",#N/A,FALSE,"CONV3T.XLS";"UnoB",#N/A,FALSE,"CONV3T.XLS";"Bruto",#N/A,FALSE,"CONV4T.XLS";"Neto",#N/A,FALSE,"CONV4T.XLS";"UnoB",#N/A,FALSE,"CONV4T.XLS"}</definedName>
    <definedName name="____MOR4" hidden="1">{"Bruto",#N/A,FALSE,"CONV3T.XLS";"Neto",#N/A,FALSE,"CONV3T.XLS";"UnoB",#N/A,FALSE,"CONV3T.XLS";"Bruto",#N/A,FALSE,"CONV4T.XLS";"Neto",#N/A,FALSE,"CONV4T.XLS";"UnoB",#N/A,FALSE,"CONV4T.XLS"}</definedName>
    <definedName name="____pa2" localSheetId="0" hidden="1">{"Bruto",#N/A,FALSE,"CONV3T.XLS";"Neto",#N/A,FALSE,"CONV3T.XLS";"UnoB",#N/A,FALSE,"CONV3T.XLS";"Bruto",#N/A,FALSE,"CONV4T.XLS";"Neto",#N/A,FALSE,"CONV4T.XLS";"UnoB",#N/A,FALSE,"CONV4T.XLS"}</definedName>
    <definedName name="____pa2" localSheetId="1" hidden="1">{"Bruto",#N/A,FALSE,"CONV3T.XLS";"Neto",#N/A,FALSE,"CONV3T.XLS";"UnoB",#N/A,FALSE,"CONV3T.XLS";"Bruto",#N/A,FALSE,"CONV4T.XLS";"Neto",#N/A,FALSE,"CONV4T.XLS";"UnoB",#N/A,FALSE,"CONV4T.XLS"}</definedName>
    <definedName name="____pa2" hidden="1">{"Bruto",#N/A,FALSE,"CONV3T.XLS";"Neto",#N/A,FALSE,"CONV3T.XLS";"UnoB",#N/A,FALSE,"CONV3T.XLS";"Bruto",#N/A,FALSE,"CONV4T.XLS";"Neto",#N/A,FALSE,"CONV4T.XLS";"UnoB",#N/A,FALSE,"CONV4T.XLS"}</definedName>
    <definedName name="____PAJ4" localSheetId="0" hidden="1">{"Bruto",#N/A,FALSE,"CONV3T.XLS";"Neto",#N/A,FALSE,"CONV3T.XLS";"UnoB",#N/A,FALSE,"CONV3T.XLS";"Bruto",#N/A,FALSE,"CONV4T.XLS";"Neto",#N/A,FALSE,"CONV4T.XLS";"UnoB",#N/A,FALSE,"CONV4T.XLS"}</definedName>
    <definedName name="____PAJ4" localSheetId="1" hidden="1">{"Bruto",#N/A,FALSE,"CONV3T.XLS";"Neto",#N/A,FALSE,"CONV3T.XLS";"UnoB",#N/A,FALSE,"CONV3T.XLS";"Bruto",#N/A,FALSE,"CONV4T.XLS";"Neto",#N/A,FALSE,"CONV4T.XLS";"UnoB",#N/A,FALSE,"CONV4T.XLS"}</definedName>
    <definedName name="____PAJ4" hidden="1">{"Bruto",#N/A,FALSE,"CONV3T.XLS";"Neto",#N/A,FALSE,"CONV3T.XLS";"UnoB",#N/A,FALSE,"CONV3T.XLS";"Bruto",#N/A,FALSE,"CONV4T.XLS";"Neto",#N/A,FALSE,"CONV4T.XLS";"UnoB",#N/A,FALSE,"CONV4T.XLS"}</definedName>
    <definedName name="____PEM96" localSheetId="0">#REF!</definedName>
    <definedName name="____PEM96" localSheetId="1">#REF!</definedName>
    <definedName name="____PEM96">#REF!</definedName>
    <definedName name="____PIB08" localSheetId="0">#REF!</definedName>
    <definedName name="____PIB08" localSheetId="1">#REF!</definedName>
    <definedName name="____PIB08">#REF!</definedName>
    <definedName name="____PIP96" localSheetId="0">#REF!</definedName>
    <definedName name="____PIP96" localSheetId="1">#REF!</definedName>
    <definedName name="____PIP96">#REF!</definedName>
    <definedName name="____syt03" localSheetId="0">#REF!</definedName>
    <definedName name="____syt03" localSheetId="1">#REF!</definedName>
    <definedName name="____syt03">#REF!</definedName>
    <definedName name="____tul2" localSheetId="0" hidden="1">{"Bruto",#N/A,FALSE,"CONV3T.XLS";"Neto",#N/A,FALSE,"CONV3T.XLS";"UnoB",#N/A,FALSE,"CONV3T.XLS";"Bruto",#N/A,FALSE,"CONV4T.XLS";"Neto",#N/A,FALSE,"CONV4T.XLS";"UnoB",#N/A,FALSE,"CONV4T.XLS"}</definedName>
    <definedName name="____tul2" localSheetId="1" hidden="1">{"Bruto",#N/A,FALSE,"CONV3T.XLS";"Neto",#N/A,FALSE,"CONV3T.XLS";"UnoB",#N/A,FALSE,"CONV3T.XLS";"Bruto",#N/A,FALSE,"CONV4T.XLS";"Neto",#N/A,FALSE,"CONV4T.XLS";"UnoB",#N/A,FALSE,"CONV4T.XLS"}</definedName>
    <definedName name="____tul2" hidden="1">{"Bruto",#N/A,FALSE,"CONV3T.XLS";"Neto",#N/A,FALSE,"CONV3T.XLS";"UnoB",#N/A,FALSE,"CONV3T.XLS";"Bruto",#N/A,FALSE,"CONV4T.XLS";"Neto",#N/A,FALSE,"CONV4T.XLS";"UnoB",#N/A,FALSE,"CONV4T.XLS"}</definedName>
    <definedName name="____TUL4" localSheetId="0" hidden="1">{"Bruto",#N/A,FALSE,"CONV3T.XLS";"Neto",#N/A,FALSE,"CONV3T.XLS";"UnoB",#N/A,FALSE,"CONV3T.XLS";"Bruto",#N/A,FALSE,"CONV4T.XLS";"Neto",#N/A,FALSE,"CONV4T.XLS";"UnoB",#N/A,FALSE,"CONV4T.XLS"}</definedName>
    <definedName name="____TUL4" localSheetId="1" hidden="1">{"Bruto",#N/A,FALSE,"CONV3T.XLS";"Neto",#N/A,FALSE,"CONV3T.XLS";"UnoB",#N/A,FALSE,"CONV3T.XLS";"Bruto",#N/A,FALSE,"CONV4T.XLS";"Neto",#N/A,FALSE,"CONV4T.XLS";"UnoB",#N/A,FALSE,"CONV4T.XLS"}</definedName>
    <definedName name="____TUL4" hidden="1">{"Bruto",#N/A,FALSE,"CONV3T.XLS";"Neto",#N/A,FALSE,"CONV3T.XLS";"UnoB",#N/A,FALSE,"CONV3T.XLS";"Bruto",#N/A,FALSE,"CONV4T.XLS";"Neto",#N/A,FALSE,"CONV4T.XLS";"UnoB",#N/A,FALSE,"CONV4T.XLS"}</definedName>
    <definedName name="____WRN4444" localSheetId="0" hidden="1">{"Bruto",#N/A,FALSE,"CONV3T.XLS";"Neto",#N/A,FALSE,"CONV3T.XLS";"UnoB",#N/A,FALSE,"CONV3T.XLS";"Bruto",#N/A,FALSE,"CONV4T.XLS";"Neto",#N/A,FALSE,"CONV4T.XLS";"UnoB",#N/A,FALSE,"CONV4T.XLS"}</definedName>
    <definedName name="____WRN4444" localSheetId="1" hidden="1">{"Bruto",#N/A,FALSE,"CONV3T.XLS";"Neto",#N/A,FALSE,"CONV3T.XLS";"UnoB",#N/A,FALSE,"CONV3T.XLS";"Bruto",#N/A,FALSE,"CONV4T.XLS";"Neto",#N/A,FALSE,"CONV4T.XLS";"UnoB",#N/A,FALSE,"CONV4T.XLS"}</definedName>
    <definedName name="____WRN4444" hidden="1">{"Bruto",#N/A,FALSE,"CONV3T.XLS";"Neto",#N/A,FALSE,"CONV3T.XLS";"UnoB",#N/A,FALSE,"CONV3T.XLS";"Bruto",#N/A,FALSE,"CONV4T.XLS";"Neto",#N/A,FALSE,"CONV4T.XLS";"UnoB",#N/A,FALSE,"CONV4T.XLS"}</definedName>
    <definedName name="___ASA96" localSheetId="0">#REF!</definedName>
    <definedName name="___ASA96" localSheetId="1">#REF!</definedName>
    <definedName name="___ASA96">#REF!</definedName>
    <definedName name="___CAN2" localSheetId="0" hidden="1">{"Bruto",#N/A,FALSE,"CONV3T.XLS";"Neto",#N/A,FALSE,"CONV3T.XLS";"UnoB",#N/A,FALSE,"CONV3T.XLS";"Bruto",#N/A,FALSE,"CONV4T.XLS";"Neto",#N/A,FALSE,"CONV4T.XLS";"UnoB",#N/A,FALSE,"CONV4T.XLS"}</definedName>
    <definedName name="___CAN2" localSheetId="1" hidden="1">{"Bruto",#N/A,FALSE,"CONV3T.XLS";"Neto",#N/A,FALSE,"CONV3T.XLS";"UnoB",#N/A,FALSE,"CONV3T.XLS";"Bruto",#N/A,FALSE,"CONV4T.XLS";"Neto",#N/A,FALSE,"CONV4T.XLS";"UnoB",#N/A,FALSE,"CONV4T.XLS"}</definedName>
    <definedName name="___CAN2" hidden="1">{"Bruto",#N/A,FALSE,"CONV3T.XLS";"Neto",#N/A,FALSE,"CONV3T.XLS";"UnoB",#N/A,FALSE,"CONV3T.XLS";"Bruto",#N/A,FALSE,"CONV4T.XLS";"Neto",#N/A,FALSE,"CONV4T.XLS";"UnoB",#N/A,FALSE,"CONV4T.XLS"}</definedName>
    <definedName name="___CAN4" localSheetId="0" hidden="1">{"Bruto",#N/A,FALSE,"CONV3T.XLS";"Neto",#N/A,FALSE,"CONV3T.XLS";"UnoB",#N/A,FALSE,"CONV3T.XLS";"Bruto",#N/A,FALSE,"CONV4T.XLS";"Neto",#N/A,FALSE,"CONV4T.XLS";"UnoB",#N/A,FALSE,"CONV4T.XLS"}</definedName>
    <definedName name="___CAN4" localSheetId="1" hidden="1">{"Bruto",#N/A,FALSE,"CONV3T.XLS";"Neto",#N/A,FALSE,"CONV3T.XLS";"UnoB",#N/A,FALSE,"CONV3T.XLS";"Bruto",#N/A,FALSE,"CONV4T.XLS";"Neto",#N/A,FALSE,"CONV4T.XLS";"UnoB",#N/A,FALSE,"CONV4T.XLS"}</definedName>
    <definedName name="___CAN4" hidden="1">{"Bruto",#N/A,FALSE,"CONV3T.XLS";"Neto",#N/A,FALSE,"CONV3T.XLS";"UnoB",#N/A,FALSE,"CONV3T.XLS";"Bruto",#N/A,FALSE,"CONV4T.XLS";"Neto",#N/A,FALSE,"CONV4T.XLS";"UnoB",#N/A,FALSE,"CONV4T.XLS"}</definedName>
    <definedName name="___CFD02" localSheetId="0">#REF!</definedName>
    <definedName name="___CFD02" localSheetId="1">#REF!</definedName>
    <definedName name="___CFD02">#REF!</definedName>
    <definedName name="___CFE96" localSheetId="0">#REF!</definedName>
    <definedName name="___CFE96" localSheetId="1">#REF!</definedName>
    <definedName name="___CFE96">#REF!</definedName>
    <definedName name="___CON96" localSheetId="0">#REF!</definedName>
    <definedName name="___CON96" localSheetId="1">#REF!</definedName>
    <definedName name="___CON96">#REF!</definedName>
    <definedName name="___COR4" localSheetId="0" hidden="1">{"Bruto",#N/A,FALSE,"CONV3T.XLS";"Neto",#N/A,FALSE,"CONV3T.XLS";"UnoB",#N/A,FALSE,"CONV3T.XLS";"Bruto",#N/A,FALSE,"CONV4T.XLS";"Neto",#N/A,FALSE,"CONV4T.XLS";"UnoB",#N/A,FALSE,"CONV4T.XLS"}</definedName>
    <definedName name="___COR4" localSheetId="1" hidden="1">{"Bruto",#N/A,FALSE,"CONV3T.XLS";"Neto",#N/A,FALSE,"CONV3T.XLS";"UnoB",#N/A,FALSE,"CONV3T.XLS";"Bruto",#N/A,FALSE,"CONV4T.XLS";"Neto",#N/A,FALSE,"CONV4T.XLS";"UnoB",#N/A,FALSE,"CONV4T.XLS"}</definedName>
    <definedName name="___COR4" hidden="1">{"Bruto",#N/A,FALSE,"CONV3T.XLS";"Neto",#N/A,FALSE,"CONV3T.XLS";"UnoB",#N/A,FALSE,"CONV3T.XLS";"Bruto",#N/A,FALSE,"CONV4T.XLS";"Neto",#N/A,FALSE,"CONV4T.XLS";"UnoB",#N/A,FALSE,"CONV4T.XLS"}</definedName>
    <definedName name="___COS4" localSheetId="0" hidden="1">{"Bruto",#N/A,FALSE,"CONV3T.XLS";"Neto",#N/A,FALSE,"CONV3T.XLS";"UnoB",#N/A,FALSE,"CONV3T.XLS";"Bruto",#N/A,FALSE,"CONV4T.XLS";"Neto",#N/A,FALSE,"CONV4T.XLS";"UnoB",#N/A,FALSE,"CONV4T.XLS"}</definedName>
    <definedName name="___COS4" localSheetId="1" hidden="1">{"Bruto",#N/A,FALSE,"CONV3T.XLS";"Neto",#N/A,FALSE,"CONV3T.XLS";"UnoB",#N/A,FALSE,"CONV3T.XLS";"Bruto",#N/A,FALSE,"CONV4T.XLS";"Neto",#N/A,FALSE,"CONV4T.XLS";"UnoB",#N/A,FALSE,"CONV4T.XLS"}</definedName>
    <definedName name="___COS4" hidden="1">{"Bruto",#N/A,FALSE,"CONV3T.XLS";"Neto",#N/A,FALSE,"CONV3T.XLS";"UnoB",#N/A,FALSE,"CONV3T.XLS";"Bruto",#N/A,FALSE,"CONV4T.XLS";"Neto",#N/A,FALSE,"CONV4T.XLS";"UnoB",#N/A,FALSE,"CONV4T.XLS"}</definedName>
    <definedName name="___ee1" localSheetId="0" hidden="1">{"Bruto",#N/A,FALSE,"CONV3T.XLS";"Neto",#N/A,FALSE,"CONV3T.XLS";"UnoB",#N/A,FALSE,"CONV3T.XLS";"Bruto",#N/A,FALSE,"CONV4T.XLS";"Neto",#N/A,FALSE,"CONV4T.XLS";"UnoB",#N/A,FALSE,"CONV4T.XLS"}</definedName>
    <definedName name="___ee1" localSheetId="1" hidden="1">{"Bruto",#N/A,FALSE,"CONV3T.XLS";"Neto",#N/A,FALSE,"CONV3T.XLS";"UnoB",#N/A,FALSE,"CONV3T.XLS";"Bruto",#N/A,FALSE,"CONV4T.XLS";"Neto",#N/A,FALSE,"CONV4T.XLS";"UnoB",#N/A,FALSE,"CONV4T.XLS"}</definedName>
    <definedName name="___ee1" hidden="1">{"Bruto",#N/A,FALSE,"CONV3T.XLS";"Neto",#N/A,FALSE,"CONV3T.XLS";"UnoB",#N/A,FALSE,"CONV3T.XLS";"Bruto",#N/A,FALSE,"CONV4T.XLS";"Neto",#N/A,FALSE,"CONV4T.XLS";"UnoB",#N/A,FALSE,"CONV4T.XLS"}</definedName>
    <definedName name="___esc2" localSheetId="0" hidden="1">{"Bruto",#N/A,FALSE,"CONV3T.XLS";"Neto",#N/A,FALSE,"CONV3T.XLS";"UnoB",#N/A,FALSE,"CONV3T.XLS";"Bruto",#N/A,FALSE,"CONV4T.XLS";"Neto",#N/A,FALSE,"CONV4T.XLS";"UnoB",#N/A,FALSE,"CONV4T.XLS"}</definedName>
    <definedName name="___esc2" localSheetId="1" hidden="1">{"Bruto",#N/A,FALSE,"CONV3T.XLS";"Neto",#N/A,FALSE,"CONV3T.XLS";"UnoB",#N/A,FALSE,"CONV3T.XLS";"Bruto",#N/A,FALSE,"CONV4T.XLS";"Neto",#N/A,FALSE,"CONV4T.XLS";"UnoB",#N/A,FALSE,"CONV4T.XLS"}</definedName>
    <definedName name="___esc2" hidden="1">{"Bruto",#N/A,FALSE,"CONV3T.XLS";"Neto",#N/A,FALSE,"CONV3T.XLS";"UnoB",#N/A,FALSE,"CONV3T.XLS";"Bruto",#N/A,FALSE,"CONV4T.XLS";"Neto",#N/A,FALSE,"CONV4T.XLS";"UnoB",#N/A,FALSE,"CONV4T.XLS"}</definedName>
    <definedName name="___ESC4" localSheetId="0" hidden="1">{"Bruto",#N/A,FALSE,"CONV3T.XLS";"Neto",#N/A,FALSE,"CONV3T.XLS";"UnoB",#N/A,FALSE,"CONV3T.XLS";"Bruto",#N/A,FALSE,"CONV4T.XLS";"Neto",#N/A,FALSE,"CONV4T.XLS";"UnoB",#N/A,FALSE,"CONV4T.XLS"}</definedName>
    <definedName name="___ESC4" localSheetId="1" hidden="1">{"Bruto",#N/A,FALSE,"CONV3T.XLS";"Neto",#N/A,FALSE,"CONV3T.XLS";"UnoB",#N/A,FALSE,"CONV3T.XLS";"Bruto",#N/A,FALSE,"CONV4T.XLS";"Neto",#N/A,FALSE,"CONV4T.XLS";"UnoB",#N/A,FALSE,"CONV4T.XLS"}</definedName>
    <definedName name="___ESC4" hidden="1">{"Bruto",#N/A,FALSE,"CONV3T.XLS";"Neto",#N/A,FALSE,"CONV3T.XLS";"UnoB",#N/A,FALSE,"CONV3T.XLS";"Bruto",#N/A,FALSE,"CONV4T.XLS";"Neto",#N/A,FALSE,"CONV4T.XLS";"UnoB",#N/A,FALSE,"CONV4T.XLS"}</definedName>
    <definedName name="___mor2" localSheetId="0" hidden="1">{"Bruto",#N/A,FALSE,"CONV3T.XLS";"Neto",#N/A,FALSE,"CONV3T.XLS";"UnoB",#N/A,FALSE,"CONV3T.XLS";"Bruto",#N/A,FALSE,"CONV4T.XLS";"Neto",#N/A,FALSE,"CONV4T.XLS";"UnoB",#N/A,FALSE,"CONV4T.XLS"}</definedName>
    <definedName name="___mor2" localSheetId="1" hidden="1">{"Bruto",#N/A,FALSE,"CONV3T.XLS";"Neto",#N/A,FALSE,"CONV3T.XLS";"UnoB",#N/A,FALSE,"CONV3T.XLS";"Bruto",#N/A,FALSE,"CONV4T.XLS";"Neto",#N/A,FALSE,"CONV4T.XLS";"UnoB",#N/A,FALSE,"CONV4T.XLS"}</definedName>
    <definedName name="___mor2" hidden="1">{"Bruto",#N/A,FALSE,"CONV3T.XLS";"Neto",#N/A,FALSE,"CONV3T.XLS";"UnoB",#N/A,FALSE,"CONV3T.XLS";"Bruto",#N/A,FALSE,"CONV4T.XLS";"Neto",#N/A,FALSE,"CONV4T.XLS";"UnoB",#N/A,FALSE,"CONV4T.XLS"}</definedName>
    <definedName name="___MOR4" localSheetId="0" hidden="1">{"Bruto",#N/A,FALSE,"CONV3T.XLS";"Neto",#N/A,FALSE,"CONV3T.XLS";"UnoB",#N/A,FALSE,"CONV3T.XLS";"Bruto",#N/A,FALSE,"CONV4T.XLS";"Neto",#N/A,FALSE,"CONV4T.XLS";"UnoB",#N/A,FALSE,"CONV4T.XLS"}</definedName>
    <definedName name="___MOR4" localSheetId="1" hidden="1">{"Bruto",#N/A,FALSE,"CONV3T.XLS";"Neto",#N/A,FALSE,"CONV3T.XLS";"UnoB",#N/A,FALSE,"CONV3T.XLS";"Bruto",#N/A,FALSE,"CONV4T.XLS";"Neto",#N/A,FALSE,"CONV4T.XLS";"UnoB",#N/A,FALSE,"CONV4T.XLS"}</definedName>
    <definedName name="___MOR4" hidden="1">{"Bruto",#N/A,FALSE,"CONV3T.XLS";"Neto",#N/A,FALSE,"CONV3T.XLS";"UnoB",#N/A,FALSE,"CONV3T.XLS";"Bruto",#N/A,FALSE,"CONV4T.XLS";"Neto",#N/A,FALSE,"CONV4T.XLS";"UnoB",#N/A,FALSE,"CONV4T.XLS"}</definedName>
    <definedName name="___pa2" localSheetId="0" hidden="1">{"Bruto",#N/A,FALSE,"CONV3T.XLS";"Neto",#N/A,FALSE,"CONV3T.XLS";"UnoB",#N/A,FALSE,"CONV3T.XLS";"Bruto",#N/A,FALSE,"CONV4T.XLS";"Neto",#N/A,FALSE,"CONV4T.XLS";"UnoB",#N/A,FALSE,"CONV4T.XLS"}</definedName>
    <definedName name="___pa2" localSheetId="1" hidden="1">{"Bruto",#N/A,FALSE,"CONV3T.XLS";"Neto",#N/A,FALSE,"CONV3T.XLS";"UnoB",#N/A,FALSE,"CONV3T.XLS";"Bruto",#N/A,FALSE,"CONV4T.XLS";"Neto",#N/A,FALSE,"CONV4T.XLS";"UnoB",#N/A,FALSE,"CONV4T.XLS"}</definedName>
    <definedName name="___pa2" hidden="1">{"Bruto",#N/A,FALSE,"CONV3T.XLS";"Neto",#N/A,FALSE,"CONV3T.XLS";"UnoB",#N/A,FALSE,"CONV3T.XLS";"Bruto",#N/A,FALSE,"CONV4T.XLS";"Neto",#N/A,FALSE,"CONV4T.XLS";"UnoB",#N/A,FALSE,"CONV4T.XLS"}</definedName>
    <definedName name="___PAJ4" localSheetId="0" hidden="1">{"Bruto",#N/A,FALSE,"CONV3T.XLS";"Neto",#N/A,FALSE,"CONV3T.XLS";"UnoB",#N/A,FALSE,"CONV3T.XLS";"Bruto",#N/A,FALSE,"CONV4T.XLS";"Neto",#N/A,FALSE,"CONV4T.XLS";"UnoB",#N/A,FALSE,"CONV4T.XLS"}</definedName>
    <definedName name="___PAJ4" localSheetId="1" hidden="1">{"Bruto",#N/A,FALSE,"CONV3T.XLS";"Neto",#N/A,FALSE,"CONV3T.XLS";"UnoB",#N/A,FALSE,"CONV3T.XLS";"Bruto",#N/A,FALSE,"CONV4T.XLS";"Neto",#N/A,FALSE,"CONV4T.XLS";"UnoB",#N/A,FALSE,"CONV4T.XLS"}</definedName>
    <definedName name="___PAJ4" hidden="1">{"Bruto",#N/A,FALSE,"CONV3T.XLS";"Neto",#N/A,FALSE,"CONV3T.XLS";"UnoB",#N/A,FALSE,"CONV3T.XLS";"Bruto",#N/A,FALSE,"CONV4T.XLS";"Neto",#N/A,FALSE,"CONV4T.XLS";"UnoB",#N/A,FALSE,"CONV4T.XLS"}</definedName>
    <definedName name="___PEM96" localSheetId="0">#REF!</definedName>
    <definedName name="___PEM96" localSheetId="1">#REF!</definedName>
    <definedName name="___PEM96">#REF!</definedName>
    <definedName name="___PIB08" localSheetId="0">#REF!</definedName>
    <definedName name="___PIB08" localSheetId="1">#REF!</definedName>
    <definedName name="___PIB08">#REF!</definedName>
    <definedName name="___PIP96" localSheetId="0">#REF!</definedName>
    <definedName name="___PIP96" localSheetId="1">#REF!</definedName>
    <definedName name="___PIP96">#REF!</definedName>
    <definedName name="___syt03" localSheetId="0">#REF!</definedName>
    <definedName name="___syt03" localSheetId="1">#REF!</definedName>
    <definedName name="___syt03">#REF!</definedName>
    <definedName name="___tul2" localSheetId="0" hidden="1">{"Bruto",#N/A,FALSE,"CONV3T.XLS";"Neto",#N/A,FALSE,"CONV3T.XLS";"UnoB",#N/A,FALSE,"CONV3T.XLS";"Bruto",#N/A,FALSE,"CONV4T.XLS";"Neto",#N/A,FALSE,"CONV4T.XLS";"UnoB",#N/A,FALSE,"CONV4T.XLS"}</definedName>
    <definedName name="___tul2" localSheetId="1" hidden="1">{"Bruto",#N/A,FALSE,"CONV3T.XLS";"Neto",#N/A,FALSE,"CONV3T.XLS";"UnoB",#N/A,FALSE,"CONV3T.XLS";"Bruto",#N/A,FALSE,"CONV4T.XLS";"Neto",#N/A,FALSE,"CONV4T.XLS";"UnoB",#N/A,FALSE,"CONV4T.XLS"}</definedName>
    <definedName name="___tul2" hidden="1">{"Bruto",#N/A,FALSE,"CONV3T.XLS";"Neto",#N/A,FALSE,"CONV3T.XLS";"UnoB",#N/A,FALSE,"CONV3T.XLS";"Bruto",#N/A,FALSE,"CONV4T.XLS";"Neto",#N/A,FALSE,"CONV4T.XLS";"UnoB",#N/A,FALSE,"CONV4T.XLS"}</definedName>
    <definedName name="___TUL4" localSheetId="0" hidden="1">{"Bruto",#N/A,FALSE,"CONV3T.XLS";"Neto",#N/A,FALSE,"CONV3T.XLS";"UnoB",#N/A,FALSE,"CONV3T.XLS";"Bruto",#N/A,FALSE,"CONV4T.XLS";"Neto",#N/A,FALSE,"CONV4T.XLS";"UnoB",#N/A,FALSE,"CONV4T.XLS"}</definedName>
    <definedName name="___TUL4" localSheetId="1" hidden="1">{"Bruto",#N/A,FALSE,"CONV3T.XLS";"Neto",#N/A,FALSE,"CONV3T.XLS";"UnoB",#N/A,FALSE,"CONV3T.XLS";"Bruto",#N/A,FALSE,"CONV4T.XLS";"Neto",#N/A,FALSE,"CONV4T.XLS";"UnoB",#N/A,FALSE,"CONV4T.XLS"}</definedName>
    <definedName name="___TUL4" hidden="1">{"Bruto",#N/A,FALSE,"CONV3T.XLS";"Neto",#N/A,FALSE,"CONV3T.XLS";"UnoB",#N/A,FALSE,"CONV3T.XLS";"Bruto",#N/A,FALSE,"CONV4T.XLS";"Neto",#N/A,FALSE,"CONV4T.XLS";"UnoB",#N/A,FALSE,"CONV4T.XLS"}</definedName>
    <definedName name="___WRN4444" localSheetId="0" hidden="1">{"Bruto",#N/A,FALSE,"CONV3T.XLS";"Neto",#N/A,FALSE,"CONV3T.XLS";"UnoB",#N/A,FALSE,"CONV3T.XLS";"Bruto",#N/A,FALSE,"CONV4T.XLS";"Neto",#N/A,FALSE,"CONV4T.XLS";"UnoB",#N/A,FALSE,"CONV4T.XLS"}</definedName>
    <definedName name="___WRN4444" localSheetId="1" hidden="1">{"Bruto",#N/A,FALSE,"CONV3T.XLS";"Neto",#N/A,FALSE,"CONV3T.XLS";"UnoB",#N/A,FALSE,"CONV3T.XLS";"Bruto",#N/A,FALSE,"CONV4T.XLS";"Neto",#N/A,FALSE,"CONV4T.XLS";"UnoB",#N/A,FALSE,"CONV4T.XLS"}</definedName>
    <definedName name="___WRN4444" hidden="1">{"Bruto",#N/A,FALSE,"CONV3T.XLS";"Neto",#N/A,FALSE,"CONV3T.XLS";"UnoB",#N/A,FALSE,"CONV3T.XLS";"Bruto",#N/A,FALSE,"CONV4T.XLS";"Neto",#N/A,FALSE,"CONV4T.XLS";"UnoB",#N/A,FALSE,"CONV4T.XLS"}</definedName>
    <definedName name="__ASA96" localSheetId="0">#REF!</definedName>
    <definedName name="__ASA96" localSheetId="1">#REF!</definedName>
    <definedName name="__ASA96">#REF!</definedName>
    <definedName name="__CAN2" localSheetId="0" hidden="1">{"Bruto",#N/A,FALSE,"CONV3T.XLS";"Neto",#N/A,FALSE,"CONV3T.XLS";"UnoB",#N/A,FALSE,"CONV3T.XLS";"Bruto",#N/A,FALSE,"CONV4T.XLS";"Neto",#N/A,FALSE,"CONV4T.XLS";"UnoB",#N/A,FALSE,"CONV4T.XLS"}</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0"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FD02" localSheetId="0">#REF!</definedName>
    <definedName name="__CFD02" localSheetId="1">#REF!</definedName>
    <definedName name="__CFD02">#REF!</definedName>
    <definedName name="__CFE96" localSheetId="0">#REF!</definedName>
    <definedName name="__CFE96" localSheetId="1">#REF!</definedName>
    <definedName name="__CFE96">#REF!</definedName>
    <definedName name="__CON96" localSheetId="0">#REF!</definedName>
    <definedName name="__CON96" localSheetId="1">#REF!</definedName>
    <definedName name="__CON96">#REF!</definedName>
    <definedName name="__COR4" localSheetId="0"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0"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0"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0"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0"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0"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0"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0"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0"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PEM96" localSheetId="0">#REF!</definedName>
    <definedName name="__PEM96" localSheetId="1">#REF!</definedName>
    <definedName name="__PEM96">#REF!</definedName>
    <definedName name="__PIB08" localSheetId="0">#REF!</definedName>
    <definedName name="__PIB08" localSheetId="1">#REF!</definedName>
    <definedName name="__PIB08">#REF!</definedName>
    <definedName name="__PIP96" localSheetId="0">#REF!</definedName>
    <definedName name="__PIP96" localSheetId="1">#REF!</definedName>
    <definedName name="__PIP96">#REF!</definedName>
    <definedName name="__syt03" localSheetId="0">#REF!</definedName>
    <definedName name="__syt03" localSheetId="1">#REF!</definedName>
    <definedName name="__syt03">#REF!</definedName>
    <definedName name="__tul2" localSheetId="0"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0"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0"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1000DEF">#N/A</definedName>
    <definedName name="_2000DEF">#N/A</definedName>
    <definedName name="_3000DEF">#N/A</definedName>
    <definedName name="_5000DEF">#N/A</definedName>
    <definedName name="_51542" localSheetId="0" hidden="1">{"Bruto",#N/A,FALSE,"CONV3T.XLS";"Neto",#N/A,FALSE,"CONV3T.XLS";"UnoB",#N/A,FALSE,"CONV3T.XLS";"Bruto",#N/A,FALSE,"CONV4T.XLS";"Neto",#N/A,FALSE,"CONV4T.XLS";"UnoB",#N/A,FALSE,"CONV4T.XLS"}</definedName>
    <definedName name="_51542" localSheetId="1" hidden="1">{"Bruto",#N/A,FALSE,"CONV3T.XLS";"Neto",#N/A,FALSE,"CONV3T.XLS";"UnoB",#N/A,FALSE,"CONV3T.XLS";"Bruto",#N/A,FALSE,"CONV4T.XLS";"Neto",#N/A,FALSE,"CONV4T.XLS";"UnoB",#N/A,FALSE,"CONV4T.XLS"}</definedName>
    <definedName name="_51542" hidden="1">{"Bruto",#N/A,FALSE,"CONV3T.XLS";"Neto",#N/A,FALSE,"CONV3T.XLS";"UnoB",#N/A,FALSE,"CONV3T.XLS";"Bruto",#N/A,FALSE,"CONV4T.XLS";"Neto",#N/A,FALSE,"CONV4T.XLS";"UnoB",#N/A,FALSE,"CONV4T.XLS"}</definedName>
    <definedName name="_6000">#N/A</definedName>
    <definedName name="_6000DEF">#N/A</definedName>
    <definedName name="_ASA96" localSheetId="0">#REF!</definedName>
    <definedName name="_ASA96" localSheetId="1">#REF!</definedName>
    <definedName name="_ASA96">#REF!</definedName>
    <definedName name="_CAN2" localSheetId="0" hidden="1">{"Bruto",#N/A,FALSE,"CONV3T.XLS";"Neto",#N/A,FALSE,"CONV3T.XLS";"UnoB",#N/A,FALSE,"CONV3T.XLS";"Bruto",#N/A,FALSE,"CONV4T.XLS";"Neto",#N/A,FALSE,"CONV4T.XLS";"UnoB",#N/A,FALSE,"CONV4T.XLS"}</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0"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FD02" localSheetId="0">#REF!</definedName>
    <definedName name="_CFD02" localSheetId="1">#REF!</definedName>
    <definedName name="_CFD02">#REF!</definedName>
    <definedName name="_CFE96" localSheetId="0">#REF!</definedName>
    <definedName name="_CFE96" localSheetId="1">#REF!</definedName>
    <definedName name="_CFE96">#REF!</definedName>
    <definedName name="_CON96" localSheetId="0">#REF!</definedName>
    <definedName name="_CON96" localSheetId="1">#REF!</definedName>
    <definedName name="_CON96">#REF!</definedName>
    <definedName name="_COR4" localSheetId="0"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0"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0"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0"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0"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0" hidden="1">#REF!</definedName>
    <definedName name="_Fill" localSheetId="1" hidden="1">#REF!</definedName>
    <definedName name="_Fill" hidden="1">#REF!</definedName>
    <definedName name="_Key1" localSheetId="0" hidden="1">#REF!</definedName>
    <definedName name="_Key1" localSheetId="1" hidden="1">#REF!</definedName>
    <definedName name="_Key1" hidden="1">#REF!</definedName>
    <definedName name="_kjljbcsd" localSheetId="0" hidden="1">{"Bruto",#N/A,FALSE,"CONV3T.XLS";"Neto",#N/A,FALSE,"CONV3T.XLS";"UnoB",#N/A,FALSE,"CONV3T.XLS";"Bruto",#N/A,FALSE,"CONV4T.XLS";"Neto",#N/A,FALSE,"CONV4T.XLS";"UnoB",#N/A,FALSE,"CONV4T.XLS"}</definedName>
    <definedName name="_kjljbcsd" localSheetId="1" hidden="1">{"Bruto",#N/A,FALSE,"CONV3T.XLS";"Neto",#N/A,FALSE,"CONV3T.XLS";"UnoB",#N/A,FALSE,"CONV3T.XLS";"Bruto",#N/A,FALSE,"CONV4T.XLS";"Neto",#N/A,FALSE,"CONV4T.XLS";"UnoB",#N/A,FALSE,"CONV4T.XLS"}</definedName>
    <definedName name="_kjljbcsd" hidden="1">{"Bruto",#N/A,FALSE,"CONV3T.XLS";"Neto",#N/A,FALSE,"CONV3T.XLS";"UnoB",#N/A,FALSE,"CONV3T.XLS";"Bruto",#N/A,FALSE,"CONV4T.XLS";"Neto",#N/A,FALSE,"CONV4T.XLS";"UnoB",#N/A,FALSE,"CONV4T.XLS"}</definedName>
    <definedName name="_mor2" localSheetId="0" hidden="1">{"Bruto",#N/A,FALSE,"CONV3T.XLS";"Neto",#N/A,FALSE,"CONV3T.XLS";"UnoB",#N/A,FALSE,"CONV3T.XLS";"Bruto",#N/A,FALSE,"CONV4T.XLS";"Neto",#N/A,FALSE,"CONV4T.XLS";"UnoB",#N/A,FALSE,"CONV4T.XLS"}</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0"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0" hidden="1">{"Bruto",#N/A,FALSE,"CONV3T.XLS";"Neto",#N/A,FALSE,"CONV3T.XLS";"UnoB",#N/A,FALSE,"CONV3T.XLS";"Bruto",#N/A,FALSE,"CONV4T.XLS";"Neto",#N/A,FALSE,"CONV4T.XLS";"UnoB",#N/A,FALSE,"CONV4T.XLS"}</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0"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PEM96" localSheetId="0">#REF!</definedName>
    <definedName name="_PEM96" localSheetId="1">#REF!</definedName>
    <definedName name="_PEM96">#REF!</definedName>
    <definedName name="_PIB08" localSheetId="0">#REF!</definedName>
    <definedName name="_PIB08" localSheetId="1">#REF!</definedName>
    <definedName name="_PIB08">#REF!</definedName>
    <definedName name="_PIP96" localSheetId="0">#REF!</definedName>
    <definedName name="_PIP96" localSheetId="1">#REF!</definedName>
    <definedName name="_PIP96">#REF!</definedName>
    <definedName name="_Regression_Int">1</definedName>
    <definedName name="_Regression_X" localSheetId="0" hidden="1">#REF!</definedName>
    <definedName name="_Regression_X" localSheetId="1" hidden="1">#REF!</definedName>
    <definedName name="_Regression_X" hidden="1">#REF!</definedName>
    <definedName name="_Sort" localSheetId="0" hidden="1">#REF!</definedName>
    <definedName name="_Sort" localSheetId="1" hidden="1">#REF!</definedName>
    <definedName name="_Sort" hidden="1">#REF!</definedName>
    <definedName name="_syt03" localSheetId="0">#REF!</definedName>
    <definedName name="_syt03" localSheetId="1">#REF!</definedName>
    <definedName name="_syt03">#REF!</definedName>
    <definedName name="_tul2" localSheetId="0" hidden="1">{"Bruto",#N/A,FALSE,"CONV3T.XLS";"Neto",#N/A,FALSE,"CONV3T.XLS";"UnoB",#N/A,FALSE,"CONV3T.XLS";"Bruto",#N/A,FALSE,"CONV4T.XLS";"Neto",#N/A,FALSE,"CONV4T.XLS";"UnoB",#N/A,FALSE,"CONV4T.XLS"}</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0"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0"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 localSheetId="0">#REF!</definedName>
    <definedName name="a" localSheetId="1">#REF!</definedName>
    <definedName name="a">#REF!</definedName>
    <definedName name="A_Datos_2008_2009_sin_CESENyADUANAS" localSheetId="0">#REF!</definedName>
    <definedName name="A_Datos_2008_2009_sin_CESENyADUANAS" localSheetId="1">#REF!</definedName>
    <definedName name="A_Datos_2008_2009_sin_CESENyADUANAS">#REF!</definedName>
    <definedName name="A_impresión_IM" localSheetId="0">#REF!</definedName>
    <definedName name="A_impresión_IM" localSheetId="1">#REF!</definedName>
    <definedName name="A_impresión_IM">#REF!</definedName>
    <definedName name="AA1500_">#N/A</definedName>
    <definedName name="ain" localSheetId="0">#REF!</definedName>
    <definedName name="ain" localSheetId="1">#REF!</definedName>
    <definedName name="ain">#REF!</definedName>
    <definedName name="ampliaciones" localSheetId="0">#REF!</definedName>
    <definedName name="ampliaciones" localSheetId="1">#REF!</definedName>
    <definedName name="ampliaciones">#REF!</definedName>
    <definedName name="_xlnm.Print_Area" localSheetId="2">'1 R001'!$B$2:$W$36</definedName>
    <definedName name="_xlnm.Print_Area" localSheetId="22">'10 M001'!$B$2:$W$33</definedName>
    <definedName name="_xlnm.Print_Area" localSheetId="23">'11 E010'!$B$2:$W$38</definedName>
    <definedName name="_xlnm.Print_Area" localSheetId="24">'11 E021'!$B$2:$W$34</definedName>
    <definedName name="_xlnm.Print_Area" localSheetId="25">'11 E032'!$B$2:$W$34</definedName>
    <definedName name="_xlnm.Print_Area" localSheetId="26">'11 S072'!$B$2:$W$33</definedName>
    <definedName name="_xlnm.Print_Area" localSheetId="27">'11 S243'!$B$2:$W$57</definedName>
    <definedName name="_xlnm.Print_Area" localSheetId="28">'11 S247'!$B$2:$W$34</definedName>
    <definedName name="_xlnm.Print_Area" localSheetId="29">'11 S283'!$B$2:$W$33</definedName>
    <definedName name="_xlnm.Print_Area" localSheetId="30">'11 S311'!$B$2:$W$33</definedName>
    <definedName name="_xlnm.Print_Area" localSheetId="31">'12 E010'!$B$2:$W$54</definedName>
    <definedName name="_xlnm.Print_Area" localSheetId="32">'12 E022'!$B$2:$W$57</definedName>
    <definedName name="_xlnm.Print_Area" localSheetId="33">'12 E023'!$B$2:$W$65</definedName>
    <definedName name="_xlnm.Print_Area" localSheetId="34">'12 E025'!$B$2:$W$35</definedName>
    <definedName name="_xlnm.Print_Area" localSheetId="35">'12 E036'!$B$2:$W$33</definedName>
    <definedName name="_xlnm.Print_Area" localSheetId="36">'12 P016'!$B$2:$W$52</definedName>
    <definedName name="_xlnm.Print_Area" localSheetId="37">'12 P020'!$B$2:$W$94</definedName>
    <definedName name="_xlnm.Print_Area" localSheetId="38">'12 U008'!$B$2:$W$36</definedName>
    <definedName name="_xlnm.Print_Area" localSheetId="39">'13 A006'!$B$2:$W$35</definedName>
    <definedName name="_xlnm.Print_Area" localSheetId="40">'14 E002'!$B$2:$W$34</definedName>
    <definedName name="_xlnm.Print_Area" localSheetId="41">'14 E003'!$B$2:$W$41</definedName>
    <definedName name="_xlnm.Print_Area" localSheetId="42">'14 S280'!$B$2:$W$33</definedName>
    <definedName name="_xlnm.Print_Area" localSheetId="43">'15 P005'!$B$2:$W$35</definedName>
    <definedName name="_xlnm.Print_Area" localSheetId="44">'15 S177'!$B$2:$W$33</definedName>
    <definedName name="_xlnm.Print_Area" localSheetId="45">'15 S273'!$B$2:$W$36</definedName>
    <definedName name="_xlnm.Print_Area" localSheetId="46">'15 S281'!$B$2:$W$33</definedName>
    <definedName name="_xlnm.Print_Area" localSheetId="47">'16 P002'!$B$2:$W$33</definedName>
    <definedName name="_xlnm.Print_Area" localSheetId="48">'16 S046'!$B$2:$W$36</definedName>
    <definedName name="_xlnm.Print_Area" localSheetId="49">'16 S219'!$B$2:$W$33</definedName>
    <definedName name="_xlnm.Print_Area" localSheetId="50">'18 E568'!$B$2:$W$34</definedName>
    <definedName name="_xlnm.Print_Area" localSheetId="51">'18 G003'!$B$2:$W$33</definedName>
    <definedName name="_xlnm.Print_Area" localSheetId="52">'18 M001'!$B$2:$W$42</definedName>
    <definedName name="_xlnm.Print_Area" localSheetId="53">'18 P008'!$B$2:$W$36</definedName>
    <definedName name="_xlnm.Print_Area" localSheetId="54">'19 J014'!$B$2:$W$33</definedName>
    <definedName name="_xlnm.Print_Area" localSheetId="55">'20 E016'!$B$2:$W$33</definedName>
    <definedName name="_xlnm.Print_Area" localSheetId="56">'20 S174'!$B$2:$W$34</definedName>
    <definedName name="_xlnm.Print_Area" localSheetId="57">'20 S176'!$B$2:$W$33</definedName>
    <definedName name="_xlnm.Print_Area" localSheetId="58">'20 S287'!$B$2:$W$35</definedName>
    <definedName name="_xlnm.Print_Area" localSheetId="59">'21 P001'!$B$2:$W$39</definedName>
    <definedName name="_xlnm.Print_Area" localSheetId="60">'22 M001'!$B$2:$W$34</definedName>
    <definedName name="_xlnm.Print_Area" localSheetId="61">'22 R003'!$B$2:$W$35</definedName>
    <definedName name="_xlnm.Print_Area" localSheetId="62">'22 R005'!$B$2:$W$33</definedName>
    <definedName name="_xlnm.Print_Area" localSheetId="63">'22 R008'!$B$2:$W$38</definedName>
    <definedName name="_xlnm.Print_Area" localSheetId="64">'22 R009'!$B$2:$W$34</definedName>
    <definedName name="_xlnm.Print_Area" localSheetId="65">'22 R010'!$B$2:$W$33</definedName>
    <definedName name="_xlnm.Print_Area" localSheetId="66">'22 R011'!$B$2:$W$33</definedName>
    <definedName name="_xlnm.Print_Area" localSheetId="67">'35 E013'!$B$2:$W$48</definedName>
    <definedName name="_xlnm.Print_Area" localSheetId="68">'35 M002'!$B$2:$W$38</definedName>
    <definedName name="_xlnm.Print_Area" localSheetId="69">'36 P001'!$B$2:$W$39</definedName>
    <definedName name="_xlnm.Print_Area" localSheetId="70">'38 S190'!$B$2:$W$41</definedName>
    <definedName name="_xlnm.Print_Area" localSheetId="3">'4 E015'!$B$2:$W$37</definedName>
    <definedName name="_xlnm.Print_Area" localSheetId="4">'4 P006'!$B$2:$W$33</definedName>
    <definedName name="_xlnm.Print_Area" localSheetId="5">'4 P022'!$B$2:$W$33</definedName>
    <definedName name="_xlnm.Print_Area" localSheetId="6">'4 P024'!$B$2:$W$33</definedName>
    <definedName name="_xlnm.Print_Area" localSheetId="7">'4 S155'!$B$2:$W$34</definedName>
    <definedName name="_xlnm.Print_Area" localSheetId="8">'4 U012'!$B$2:$W$37</definedName>
    <definedName name="_xlnm.Print_Area" localSheetId="71">'40 P002'!$B$2:$W$39</definedName>
    <definedName name="_xlnm.Print_Area" localSheetId="72">'43 E001'!$B$2:$W$34</definedName>
    <definedName name="_xlnm.Print_Area" localSheetId="73">'43 G010'!$B$2:$W$33</definedName>
    <definedName name="_xlnm.Print_Area" localSheetId="74">'43 M001'!$B$2:$W$33</definedName>
    <definedName name="_xlnm.Print_Area" localSheetId="75">'45 G001'!$B$2:$W$34</definedName>
    <definedName name="_xlnm.Print_Area" localSheetId="76">'45 G002'!$B$2:$W$34</definedName>
    <definedName name="_xlnm.Print_Area" localSheetId="77">'45 M001'!$B$2:$W$34</definedName>
    <definedName name="_xlnm.Print_Area" localSheetId="78">'47 E033'!$B$2:$W$36</definedName>
    <definedName name="_xlnm.Print_Area" localSheetId="82">'47 M001'!$B$2:$W$33</definedName>
    <definedName name="_xlnm.Print_Area" localSheetId="83">'47 O001'!$B$2:$W$33</definedName>
    <definedName name="_xlnm.Print_Area" localSheetId="79">'47 P010'!$B$2:$W$37</definedName>
    <definedName name="_xlnm.Print_Area" localSheetId="80">'47 S010'!$B$2:$W$34</definedName>
    <definedName name="_xlnm.Print_Area" localSheetId="81">'47 S249'!$B$2:$W$34</definedName>
    <definedName name="_xlnm.Print_Area" localSheetId="84">'48 E011'!$B$2:$W$36</definedName>
    <definedName name="_xlnm.Print_Area" localSheetId="85">'48 S303'!$B$2:$W$33</definedName>
    <definedName name="_xlnm.Print_Area" localSheetId="86">'49 E009'!$B$2:$W$47</definedName>
    <definedName name="_xlnm.Print_Area" localSheetId="87">'49 E010'!$B$2:$W$36</definedName>
    <definedName name="_xlnm.Print_Area" localSheetId="88">'49 E011'!$B$2:$W$34</definedName>
    <definedName name="_xlnm.Print_Area" localSheetId="89">'49 E013'!$B$2:$W$33</definedName>
    <definedName name="_xlnm.Print_Area" localSheetId="90">'49 M001'!$B$2:$W$33</definedName>
    <definedName name="_xlnm.Print_Area" localSheetId="9">'5 E002'!$B$2:$W$36</definedName>
    <definedName name="_xlnm.Print_Area" localSheetId="10">'5 M001'!$B$2:$W$33</definedName>
    <definedName name="_xlnm.Print_Area" localSheetId="11">'5 P005'!$B$2:$W$33</definedName>
    <definedName name="_xlnm.Print_Area" localSheetId="91">'50 E001'!$B$2:$W$37</definedName>
    <definedName name="_xlnm.Print_Area" localSheetId="92">'50 E007'!$B$2:$W$35</definedName>
    <definedName name="_xlnm.Print_Area" localSheetId="93">'50 E011'!$B$2:$W$34</definedName>
    <definedName name="_xlnm.Print_Area" localSheetId="94">'51 E036'!$B$2:$W$38</definedName>
    <definedName name="_xlnm.Print_Area" localSheetId="95">'51 E043'!$B$2:$W$33</definedName>
    <definedName name="_xlnm.Print_Area" localSheetId="96">'52 M001'!$B$2:$W$36</definedName>
    <definedName name="_xlnm.Print_Area" localSheetId="97">'53 E561'!$B$2:$W$38</definedName>
    <definedName name="_xlnm.Print_Area" localSheetId="98">'53 E579'!$B$2:$W$34</definedName>
    <definedName name="_xlnm.Print_Area" localSheetId="99">'53 E580'!$B$2:$W$33</definedName>
    <definedName name="_xlnm.Print_Area" localSheetId="100">'53 E581'!$B$2:$W$33</definedName>
    <definedName name="_xlnm.Print_Area" localSheetId="101">'53 E582'!$B$2:$W$39</definedName>
    <definedName name="_xlnm.Print_Area" localSheetId="102">'53 M001'!$B$2:$W$35</definedName>
    <definedName name="_xlnm.Print_Area" localSheetId="103">'53 P552'!$B$2:$W$34</definedName>
    <definedName name="_xlnm.Print_Area" localSheetId="12">'6 M001'!$B$2:$W$37</definedName>
    <definedName name="_xlnm.Print_Area" localSheetId="13">'7 A900'!$B$2:$W$54</definedName>
    <definedName name="_xlnm.Print_Area" localSheetId="14">'8 B004'!$B$2:$W$33</definedName>
    <definedName name="_xlnm.Print_Area" localSheetId="15">'8 S052'!$B$2:$W$33</definedName>
    <definedName name="_xlnm.Print_Area" localSheetId="16">'8 S053'!$B$2:$W$33</definedName>
    <definedName name="_xlnm.Print_Area" localSheetId="17">'8 S290'!$B$2:$W$37</definedName>
    <definedName name="_xlnm.Print_Area" localSheetId="18">'8 S292'!$B$2:$W$33</definedName>
    <definedName name="_xlnm.Print_Area" localSheetId="19">'8 S293'!$B$2:$W$33</definedName>
    <definedName name="_xlnm.Print_Area" localSheetId="20">'8 S304'!$B$2:$W$36</definedName>
    <definedName name="_xlnm.Print_Area" localSheetId="21">'9 P001'!$B$2:$W$36</definedName>
    <definedName name="_xlnm.Print_Area" localSheetId="0">Financiero!$A$1:$K$47</definedName>
    <definedName name="_xlnm.Print_Area" localSheetId="1">Físico!$A$1:$L$43</definedName>
    <definedName name="_xlnm.Print_Area">#REF!</definedName>
    <definedName name="Area_de_paso" localSheetId="0">#REF!</definedName>
    <definedName name="Area_de_paso" localSheetId="1">#REF!</definedName>
    <definedName name="Area_de_paso">#REF!</definedName>
    <definedName name="ASIG_TEC">#N/A</definedName>
    <definedName name="base" localSheetId="0">#REF!</definedName>
    <definedName name="base" localSheetId="1">#REF!</definedName>
    <definedName name="base">#REF!</definedName>
    <definedName name="base03" localSheetId="0">#REF!</definedName>
    <definedName name="base03" localSheetId="1">#REF!</definedName>
    <definedName name="base03">#REF!</definedName>
    <definedName name="base03au" localSheetId="0">#REF!</definedName>
    <definedName name="base03au" localSheetId="1">#REF!</definedName>
    <definedName name="base03au">#REF!</definedName>
    <definedName name="base04au" localSheetId="0">#REF!</definedName>
    <definedName name="base04au" localSheetId="1">#REF!</definedName>
    <definedName name="base04au">#REF!</definedName>
    <definedName name="base05" localSheetId="0">#REF!</definedName>
    <definedName name="base05" localSheetId="1">#REF!</definedName>
    <definedName name="base05">#REF!</definedName>
    <definedName name="base05au" localSheetId="0">#REF!</definedName>
    <definedName name="base05au" localSheetId="1">#REF!</definedName>
    <definedName name="base05au">#REF!</definedName>
    <definedName name="base2002" localSheetId="0">#REF!</definedName>
    <definedName name="base2002" localSheetId="1">#REF!</definedName>
    <definedName name="base2002">#REF!</definedName>
    <definedName name="base2003orig" localSheetId="0">#REF!</definedName>
    <definedName name="base2003orig" localSheetId="1">#REF!</definedName>
    <definedName name="base2003orig">#REF!</definedName>
    <definedName name="base2003origentidades" localSheetId="0">#REF!</definedName>
    <definedName name="base2003origentidades" localSheetId="1">#REF!</definedName>
    <definedName name="base2003origentidades">#REF!</definedName>
    <definedName name="base2004" localSheetId="0">#REF!</definedName>
    <definedName name="base2004" localSheetId="1">#REF!</definedName>
    <definedName name="base2004">#REF!</definedName>
    <definedName name="base2004entidades" localSheetId="0">#REF!</definedName>
    <definedName name="base2004entidades" localSheetId="1">#REF!</definedName>
    <definedName name="base2004entidades">#REF!</definedName>
    <definedName name="baseau" localSheetId="0">#REF!</definedName>
    <definedName name="baseau" localSheetId="1">#REF!</definedName>
    <definedName name="baseau">#REF!</definedName>
    <definedName name="baseb" localSheetId="0">#REF!</definedName>
    <definedName name="baseb" localSheetId="1">#REF!</definedName>
    <definedName name="baseb">#REF!</definedName>
    <definedName name="_xlnm.Database" localSheetId="0">#REF!</definedName>
    <definedName name="_xlnm.Database" localSheetId="1">#REF!</definedName>
    <definedName name="_xlnm.Database">#REF!</definedName>
    <definedName name="bUSCAR" localSheetId="0">#REF!</definedName>
    <definedName name="bUSCAR" localSheetId="1">#REF!</definedName>
    <definedName name="bUSCAR">#REF!</definedName>
    <definedName name="cal" localSheetId="0">#REF!</definedName>
    <definedName name="cal" localSheetId="1">#REF!</definedName>
    <definedName name="cal">#REF!</definedName>
    <definedName name="cálculos" localSheetId="0">#REF!</definedName>
    <definedName name="cálculos" localSheetId="1">#REF!</definedName>
    <definedName name="cálculos">#REF!</definedName>
    <definedName name="CALENDA">#N/A</definedName>
    <definedName name="can" localSheetId="0" hidden="1">{"Bruto",#N/A,FALSE,"CONV3T.XLS";"Neto",#N/A,FALSE,"CONV3T.XLS";"UnoB",#N/A,FALSE,"CONV3T.XLS";"Bruto",#N/A,FALSE,"CONV4T.XLS";"Neto",#N/A,FALSE,"CONV4T.XLS";"UnoB",#N/A,FALSE,"CONV4T.XLS"}</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U96" localSheetId="0">#REF!</definedName>
    <definedName name="CAPU96" localSheetId="1">#REF!</definedName>
    <definedName name="CAPU96">#REF!</definedName>
    <definedName name="CCCC" localSheetId="0" hidden="1">{"Bruto",#N/A,FALSE,"CONV3T.XLS";"Neto",#N/A,FALSE,"CONV3T.XLS";"UnoB",#N/A,FALSE,"CONV3T.XLS";"Bruto",#N/A,FALSE,"CONV4T.XLS";"Neto",#N/A,FALSE,"CONV4T.XLS";"UnoB",#N/A,FALSE,"CONV4T.XLS"}</definedName>
    <definedName name="CCCC" localSheetId="1" hidden="1">{"Bruto",#N/A,FALSE,"CONV3T.XLS";"Neto",#N/A,FALSE,"CONV3T.XLS";"UnoB",#N/A,FALSE,"CONV3T.XLS";"Bruto",#N/A,FALSE,"CONV4T.XLS";"Neto",#N/A,FALSE,"CONV4T.XLS";"UnoB",#N/A,FALSE,"CONV4T.XLS"}</definedName>
    <definedName name="CCCC" hidden="1">{"Bruto",#N/A,FALSE,"CONV3T.XLS";"Neto",#N/A,FALSE,"CONV3T.XLS";"UnoB",#N/A,FALSE,"CONV3T.XLS";"Bruto",#N/A,FALSE,"CONV4T.XLS";"Neto",#N/A,FALSE,"CONV4T.XLS";"UnoB",#N/A,FALSE,"CONV4T.XLS"}</definedName>
    <definedName name="CEEE" localSheetId="0"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ero" localSheetId="0" hidden="1">{"Bruto",#N/A,FALSE,"CONV3T.XLS";"Neto",#N/A,FALSE,"CONV3T.XLS";"UnoB",#N/A,FALSE,"CONV3T.XLS";"Bruto",#N/A,FALSE,"CONV4T.XLS";"Neto",#N/A,FALSE,"CONV4T.XLS";"UnoB",#N/A,FALSE,"CONV4T.XLS"}</definedName>
    <definedName name="cero" localSheetId="1" hidden="1">{"Bruto",#N/A,FALSE,"CONV3T.XLS";"Neto",#N/A,FALSE,"CONV3T.XLS";"UnoB",#N/A,FALSE,"CONV3T.XLS";"Bruto",#N/A,FALSE,"CONV4T.XLS";"Neto",#N/A,FALSE,"CONV4T.XLS";"UnoB",#N/A,FALSE,"CONV4T.XLS"}</definedName>
    <definedName name="cero" hidden="1">{"Bruto",#N/A,FALSE,"CONV3T.XLS";"Neto",#N/A,FALSE,"CONV3T.XLS";"UnoB",#N/A,FALSE,"CONV3T.XLS";"Bruto",#N/A,FALSE,"CONV4T.XLS";"Neto",#N/A,FALSE,"CONV4T.XLS";"UnoB",#N/A,FALSE,"CONV4T.XLS"}</definedName>
    <definedName name="CicenyAduanas" localSheetId="0">#REF!</definedName>
    <definedName name="CicenyAduanas" localSheetId="1">#REF!</definedName>
    <definedName name="CicenyAduanas">#REF!</definedName>
    <definedName name="Cifras_Control" localSheetId="0">#REF!</definedName>
    <definedName name="Cifras_Control" localSheetId="1">#REF!</definedName>
    <definedName name="Cifras_Control">#REF!</definedName>
    <definedName name="claseco" localSheetId="0">#REF!</definedName>
    <definedName name="claseco" localSheetId="1">#REF!</definedName>
    <definedName name="claseco">#REF!</definedName>
    <definedName name="cmllvc198" localSheetId="0">#REF!</definedName>
    <definedName name="cmllvc198" localSheetId="1">#REF!</definedName>
    <definedName name="cmllvc198">#REF!</definedName>
    <definedName name="cmllvc298ieps" localSheetId="0">#REF!</definedName>
    <definedName name="cmllvc298ieps" localSheetId="1">#REF!</definedName>
    <definedName name="cmllvc298ieps">#REF!</definedName>
    <definedName name="cmllvp198" localSheetId="0">#REF!</definedName>
    <definedName name="cmllvp198" localSheetId="1">#REF!</definedName>
    <definedName name="cmllvp198">#REF!</definedName>
    <definedName name="cmllvp199" localSheetId="0">#REF!</definedName>
    <definedName name="cmllvp199" localSheetId="1">#REF!</definedName>
    <definedName name="cmllvp199">#REF!</definedName>
    <definedName name="cmllvp298ieps" localSheetId="0">#REF!</definedName>
    <definedName name="cmllvp298ieps" localSheetId="1">#REF!</definedName>
    <definedName name="cmllvp298ieps">#REF!</definedName>
    <definedName name="cmllvp299ieps" localSheetId="0">#REF!</definedName>
    <definedName name="cmllvp299ieps" localSheetId="1">#REF!</definedName>
    <definedName name="cmllvp299ieps">#REF!</definedName>
    <definedName name="cmlvc198" localSheetId="0">#REF!</definedName>
    <definedName name="cmlvc198" localSheetId="1">#REF!</definedName>
    <definedName name="cmlvc198">#REF!</definedName>
    <definedName name="cmlvc298ieps" localSheetId="0">#REF!</definedName>
    <definedName name="cmlvc298ieps" localSheetId="1">#REF!</definedName>
    <definedName name="cmlvc298ieps">#REF!</definedName>
    <definedName name="cmlvp198" localSheetId="0">#REF!</definedName>
    <definedName name="cmlvp198" localSheetId="1">#REF!</definedName>
    <definedName name="cmlvp198">#REF!</definedName>
    <definedName name="cmlvp199" localSheetId="0">#REF!</definedName>
    <definedName name="cmlvp199" localSheetId="1">#REF!</definedName>
    <definedName name="cmlvp199">#REF!</definedName>
    <definedName name="cmlvp298ieps" localSheetId="0">#REF!</definedName>
    <definedName name="cmlvp298ieps" localSheetId="1">#REF!</definedName>
    <definedName name="cmlvp298ieps">#REF!</definedName>
    <definedName name="cmlvp299ieps" localSheetId="0">#REF!</definedName>
    <definedName name="cmlvp299ieps" localSheetId="1">#REF!</definedName>
    <definedName name="cmlvp299ieps">#REF!</definedName>
    <definedName name="CONA96" localSheetId="0">#REF!</definedName>
    <definedName name="CONA96" localSheetId="1">#REF!</definedName>
    <definedName name="CONA96">#REF!</definedName>
    <definedName name="copia_Clas_Admva" localSheetId="0">#REF!</definedName>
    <definedName name="copia_Clas_Admva" localSheetId="1">#REF!</definedName>
    <definedName name="copia_Clas_Admva">#REF!</definedName>
    <definedName name="copia_Clas_Fun" localSheetId="0">#REF!</definedName>
    <definedName name="copia_Clas_Fun" localSheetId="1">#REF!</definedName>
    <definedName name="copia_Clas_Fun">#REF!</definedName>
    <definedName name="copia_Doble_Consolid" localSheetId="0">#REF!</definedName>
    <definedName name="copia_Doble_Consolid" localSheetId="1">#REF!</definedName>
    <definedName name="copia_Doble_Consolid">#REF!</definedName>
    <definedName name="copia_Doble_OECPD" localSheetId="0">#REF!</definedName>
    <definedName name="copia_Doble_OECPD" localSheetId="1">#REF!</definedName>
    <definedName name="copia_Doble_OECPD">#REF!</definedName>
    <definedName name="copia_Doble_RAutonyAPC" localSheetId="0">#REF!</definedName>
    <definedName name="copia_Doble_RAutonyAPC" localSheetId="1">#REF!</definedName>
    <definedName name="copia_Doble_RAutonyAPC">#REF!</definedName>
    <definedName name="copia_Gto_Federal" localSheetId="0">#REF!</definedName>
    <definedName name="copia_Gto_Federal" localSheetId="1">#REF!</definedName>
    <definedName name="copia_Gto_Federal">#REF!</definedName>
    <definedName name="copia_Gto_Neto" localSheetId="0">#REF!</definedName>
    <definedName name="copia_Gto_Neto" localSheetId="1">#REF!</definedName>
    <definedName name="copia_Gto_Neto">#REF!</definedName>
    <definedName name="copia_Ing_Pres" localSheetId="0">#REF!</definedName>
    <definedName name="copia_Ing_Pres" localSheetId="1">#REF!</definedName>
    <definedName name="copia_Ing_Pres">#REF!</definedName>
    <definedName name="cor" localSheetId="0"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0"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#N/A</definedName>
    <definedName name="criterios23" localSheetId="0">#REF!</definedName>
    <definedName name="criterios23" localSheetId="1">#REF!</definedName>
    <definedName name="criterios23">#REF!</definedName>
    <definedName name="Criterios25" localSheetId="0">#REF!</definedName>
    <definedName name="Criterios25" localSheetId="1">#REF!</definedName>
    <definedName name="Criterios25">#REF!</definedName>
    <definedName name="Criterios33" localSheetId="0">#REF!</definedName>
    <definedName name="Criterios33" localSheetId="1">#REF!</definedName>
    <definedName name="Criterios33">#REF!</definedName>
    <definedName name="CSCSDS" localSheetId="0"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cuad" localSheetId="0">#REF!</definedName>
    <definedName name="cuad" localSheetId="1">#REF!</definedName>
    <definedName name="cuad">#REF!</definedName>
    <definedName name="CUAD179" localSheetId="0">#REF!</definedName>
    <definedName name="CUAD179" localSheetId="1">#REF!</definedName>
    <definedName name="CUAD179">#REF!</definedName>
    <definedName name="CUAD179A" localSheetId="0">#REF!</definedName>
    <definedName name="CUAD179A" localSheetId="1">#REF!</definedName>
    <definedName name="CUAD179A">#REF!</definedName>
    <definedName name="CUAD180" localSheetId="0">#REF!</definedName>
    <definedName name="CUAD180" localSheetId="1">#REF!</definedName>
    <definedName name="CUAD180">#REF!</definedName>
    <definedName name="Cuadro18521" localSheetId="0">#REF!</definedName>
    <definedName name="Cuadro18521" localSheetId="1">#REF!</definedName>
    <definedName name="Cuadro18521">#REF!</definedName>
    <definedName name="Cuadro19522" localSheetId="0">#REF!</definedName>
    <definedName name="Cuadro19522" localSheetId="1">#REF!</definedName>
    <definedName name="Cuadro19522">#REF!</definedName>
    <definedName name="cUADRO26529CR" localSheetId="0">#REF!</definedName>
    <definedName name="cUADRO26529CR" localSheetId="1">#REF!</definedName>
    <definedName name="cUADRO26529CR">#REF!</definedName>
    <definedName name="Cuadro31613" localSheetId="0">#REF!</definedName>
    <definedName name="Cuadro31613" localSheetId="1">#REF!</definedName>
    <definedName name="Cuadro31613">#REF!</definedName>
    <definedName name="Cuadro33621" localSheetId="0">#REF!</definedName>
    <definedName name="Cuadro33621" localSheetId="1">#REF!</definedName>
    <definedName name="Cuadro33621">#REF!</definedName>
    <definedName name="Datos" localSheetId="0">#REF!</definedName>
    <definedName name="Datos" localSheetId="1">#REF!</definedName>
    <definedName name="Datos">#REF!</definedName>
    <definedName name="Datos_08_09_ServiciosPersonales" localSheetId="0">#REF!</definedName>
    <definedName name="Datos_08_09_ServiciosPersonales" localSheetId="1">#REF!</definedName>
    <definedName name="Datos_08_09_ServiciosPersonales">#REF!</definedName>
    <definedName name="Datos_Servicios_Personales" localSheetId="0">#REF!</definedName>
    <definedName name="Datos_Servicios_Personales" localSheetId="1">#REF!</definedName>
    <definedName name="Datos_Servicios_Personales">#REF!</definedName>
    <definedName name="datosb" localSheetId="0">#REF!</definedName>
    <definedName name="datosb" localSheetId="1">#REF!</definedName>
    <definedName name="datosb">#REF!</definedName>
    <definedName name="DatosEconomica" localSheetId="0">#REF!</definedName>
    <definedName name="DatosEconomica" localSheetId="1">#REF!</definedName>
    <definedName name="DatosEconomica">#REF!</definedName>
    <definedName name="DatosGrupoyModPp" localSheetId="0">#REF!</definedName>
    <definedName name="DatosGrupoyModPp" localSheetId="1">#REF!</definedName>
    <definedName name="DatosGrupoyModPp">#REF!</definedName>
    <definedName name="DatosporProgPresupuestario" localSheetId="0">#REF!</definedName>
    <definedName name="DatosporProgPresupuestario" localSheetId="1">#REF!</definedName>
    <definedName name="DatosporProgPresupuestario">#REF!</definedName>
    <definedName name="DatosRamoFunción" localSheetId="0">#REF!</definedName>
    <definedName name="DatosRamoFunción" localSheetId="1">#REF!</definedName>
    <definedName name="DatosRamoFunción">#REF!</definedName>
    <definedName name="DatosRamoUR" localSheetId="0">#REF!</definedName>
    <definedName name="DatosRamoUR" localSheetId="1">#REF!</definedName>
    <definedName name="DatosRamoUR">#REF!</definedName>
    <definedName name="DCXCZXCZXCXCZ" localSheetId="0"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dddd" localSheetId="0">#REF!</definedName>
    <definedName name="dddd" localSheetId="1">#REF!</definedName>
    <definedName name="dddd">#REF!</definedName>
    <definedName name="DEFICIT4" localSheetId="0">#REF!</definedName>
    <definedName name="DEFICIT4" localSheetId="1">#REF!</definedName>
    <definedName name="DEFICIT4">#REF!</definedName>
    <definedName name="DIFERENCIAS">#N/A</definedName>
    <definedName name="directo" localSheetId="0">#REF!</definedName>
    <definedName name="directo" localSheetId="1">#REF!</definedName>
    <definedName name="directo">#REF!</definedName>
    <definedName name="directo03" localSheetId="0">#REF!</definedName>
    <definedName name="directo03" localSheetId="1">#REF!</definedName>
    <definedName name="directo03">#REF!</definedName>
    <definedName name="directoc03" localSheetId="0">#REF!</definedName>
    <definedName name="directoc03" localSheetId="1">#REF!</definedName>
    <definedName name="directoc03">#REF!</definedName>
    <definedName name="directoppef" localSheetId="0">#REF!</definedName>
    <definedName name="directoppef" localSheetId="1">#REF!</definedName>
    <definedName name="directoppef">#REF!</definedName>
    <definedName name="DOS" localSheetId="0" hidden="1">{"Bruto",#N/A,FALSE,"CONV3T.XLS";"Neto",#N/A,FALSE,"CONV3T.XLS";"UnoB",#N/A,FALSE,"CONV3T.XLS";"Bruto",#N/A,FALSE,"CONV4T.XLS";"Neto",#N/A,FALSE,"CONV4T.XLS";"UnoB",#N/A,FALSE,"CONV4T.XLS"}</definedName>
    <definedName name="DOS" localSheetId="1" hidden="1">{"Bruto",#N/A,FALSE,"CONV3T.XLS";"Neto",#N/A,FALSE,"CONV3T.XLS";"UnoB",#N/A,FALSE,"CONV3T.XLS";"Bruto",#N/A,FALSE,"CONV4T.XLS";"Neto",#N/A,FALSE,"CONV4T.XLS";"UnoB",#N/A,FALSE,"CONV4T.XLS"}</definedName>
    <definedName name="DOS" hidden="1">{"Bruto",#N/A,FALSE,"CONV3T.XLS";"Neto",#N/A,FALSE,"CONV3T.XLS";"UnoB",#N/A,FALSE,"CONV3T.XLS";"Bruto",#N/A,FALSE,"CONV4T.XLS";"Neto",#N/A,FALSE,"CONV4T.XLS";"UnoB",#N/A,FALSE,"CONV4T.XLS"}</definedName>
    <definedName name="ECOADV" localSheetId="0">#REF!</definedName>
    <definedName name="ECOADV" localSheetId="1">#REF!</definedName>
    <definedName name="ECOADV">#REF!</definedName>
    <definedName name="ECOADV1" localSheetId="0">#REF!</definedName>
    <definedName name="ECOADV1" localSheetId="1">#REF!</definedName>
    <definedName name="ECOADV1">#REF!</definedName>
    <definedName name="ecpi" localSheetId="0">#REF!</definedName>
    <definedName name="ecpi" localSheetId="1">#REF!</definedName>
    <definedName name="ecpi">#REF!</definedName>
    <definedName name="ecpi03" localSheetId="0">#REF!</definedName>
    <definedName name="ecpi03" localSheetId="1">#REF!</definedName>
    <definedName name="ecpi03">#REF!</definedName>
    <definedName name="ecpic03" localSheetId="0">#REF!</definedName>
    <definedName name="ecpic03" localSheetId="1">#REF!</definedName>
    <definedName name="ecpic03">#REF!</definedName>
    <definedName name="ecpippef" localSheetId="0">#REF!</definedName>
    <definedName name="ecpippef" localSheetId="1">#REF!</definedName>
    <definedName name="ecpippef">#REF!</definedName>
    <definedName name="EEE" localSheetId="0"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0"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0"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0"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0"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JEMP" localSheetId="0" hidden="1">{"Bruto",#N/A,FALSE,"CONV3T.XLS";"Neto",#N/A,FALSE,"CONV3T.XLS";"UnoB",#N/A,FALSE,"CONV3T.XLS";"Bruto",#N/A,FALSE,"CONV4T.XLS";"Neto",#N/A,FALSE,"CONV4T.XLS";"UnoB",#N/A,FALSE,"CONV4T.XLS"}</definedName>
    <definedName name="EJEMP" localSheetId="1" hidden="1">{"Bruto",#N/A,FALSE,"CONV3T.XLS";"Neto",#N/A,FALSE,"CONV3T.XLS";"UnoB",#N/A,FALSE,"CONV3T.XLS";"Bruto",#N/A,FALSE,"CONV4T.XLS";"Neto",#N/A,FALSE,"CONV4T.XLS";"UnoB",#N/A,FALSE,"CONV4T.XLS"}</definedName>
    <definedName name="EJEMP" hidden="1">{"Bruto",#N/A,FALSE,"CONV3T.XLS";"Neto",#N/A,FALSE,"CONV3T.XLS";"UnoB",#N/A,FALSE,"CONV3T.XLS";"Bruto",#N/A,FALSE,"CONV4T.XLS";"Neto",#N/A,FALSE,"CONV4T.XLS";"UnoB",#N/A,FALSE,"CONV4T.XLS"}</definedName>
    <definedName name="entidades2002" localSheetId="0">#REF!</definedName>
    <definedName name="entidades2002" localSheetId="1">#REF!</definedName>
    <definedName name="entidades2002">#REF!</definedName>
    <definedName name="entidadescierre2003" localSheetId="0">#REF!</definedName>
    <definedName name="entidadescierre2003" localSheetId="1">#REF!</definedName>
    <definedName name="entidadescierre2003">#REF!</definedName>
    <definedName name="esc" localSheetId="0"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amilias" localSheetId="0">#REF!</definedName>
    <definedName name="familias" localSheetId="1">#REF!</definedName>
    <definedName name="familias">#REF!</definedName>
    <definedName name="federalizado" localSheetId="0">#REF!</definedName>
    <definedName name="federalizado" localSheetId="1">#REF!</definedName>
    <definedName name="federalizado">#REF!</definedName>
    <definedName name="federalizado03" localSheetId="0">#REF!</definedName>
    <definedName name="federalizado03" localSheetId="1">#REF!</definedName>
    <definedName name="federalizado03">#REF!</definedName>
    <definedName name="federalizadoc03" localSheetId="0">#REF!</definedName>
    <definedName name="federalizadoc03" localSheetId="1">#REF!</definedName>
    <definedName name="federalizadoc03">#REF!</definedName>
    <definedName name="federalizadoppef" localSheetId="0">#REF!</definedName>
    <definedName name="federalizadoppef" localSheetId="1">#REF!</definedName>
    <definedName name="federalizadoppef">#REF!</definedName>
    <definedName name="FERRO96" localSheetId="0">#REF!</definedName>
    <definedName name="FERRO96" localSheetId="1">#REF!</definedName>
    <definedName name="FERRO96">#REF!</definedName>
    <definedName name="FFSDSDSDFSDF" localSheetId="0" hidden="1">{#N/A,#N/A,FALSE,"TOT";#N/A,#N/A,FALSE,"PEP";#N/A,#N/A,FALSE,"REF";#N/A,#N/A,FALSE,"GAS";#N/A,#N/A,FALSE,"PET";#N/A,#N/A,FALSE,"COR"}</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FORM" localSheetId="0">#REF!</definedName>
    <definedName name="FORM" localSheetId="1">#REF!</definedName>
    <definedName name="FORM">#REF!</definedName>
    <definedName name="función" localSheetId="0">#REF!</definedName>
    <definedName name="función" localSheetId="1">#REF!</definedName>
    <definedName name="función">#REF!</definedName>
    <definedName name="geova" localSheetId="0">#REF!</definedName>
    <definedName name="geova" localSheetId="1">#REF!</definedName>
    <definedName name="geova">#REF!</definedName>
    <definedName name="gf">#N/A</definedName>
    <definedName name="GPRG02" localSheetId="0">#REF!</definedName>
    <definedName name="GPRG02" localSheetId="1">#REF!</definedName>
    <definedName name="GPRG02">#REF!</definedName>
    <definedName name="GPRG03" localSheetId="0">#REF!</definedName>
    <definedName name="GPRG03" localSheetId="1">#REF!</definedName>
    <definedName name="GPRG03">#REF!</definedName>
    <definedName name="GPRG04" localSheetId="0">#REF!</definedName>
    <definedName name="GPRG04" localSheetId="1">#REF!</definedName>
    <definedName name="GPRG04">#REF!</definedName>
    <definedName name="GPRG05" localSheetId="0">#REF!</definedName>
    <definedName name="GPRG05" localSheetId="1">#REF!</definedName>
    <definedName name="GPRG05">#REF!</definedName>
    <definedName name="GPRG06" localSheetId="0">#REF!</definedName>
    <definedName name="GPRG06" localSheetId="1">#REF!</definedName>
    <definedName name="GPRG06">#REF!</definedName>
    <definedName name="GPRG07" localSheetId="0">#REF!</definedName>
    <definedName name="GPRG07" localSheetId="1">#REF!</definedName>
    <definedName name="GPRG07">#REF!</definedName>
    <definedName name="GPRG08" localSheetId="0">#REF!</definedName>
    <definedName name="GPRG08" localSheetId="1">#REF!</definedName>
    <definedName name="GPRG08">#REF!</definedName>
    <definedName name="GPRG09" localSheetId="0">#REF!</definedName>
    <definedName name="GPRG09" localSheetId="1">#REF!</definedName>
    <definedName name="GPRG09">#REF!</definedName>
    <definedName name="GPRG10" localSheetId="0">#REF!</definedName>
    <definedName name="GPRG10" localSheetId="1">#REF!</definedName>
    <definedName name="GPRG10">#REF!</definedName>
    <definedName name="GPRG11" localSheetId="0">#REF!</definedName>
    <definedName name="GPRG11" localSheetId="1">#REF!</definedName>
    <definedName name="GPRG11">#REF!</definedName>
    <definedName name="HABERES">#N/A</definedName>
    <definedName name="hoja1" localSheetId="0">#REF!</definedName>
    <definedName name="hoja1" localSheetId="1">#REF!</definedName>
    <definedName name="hoja1">#REF!</definedName>
    <definedName name="hoja2" localSheetId="0">#REF!</definedName>
    <definedName name="hoja2" localSheetId="1">#REF!</definedName>
    <definedName name="hoja2">#REF!</definedName>
    <definedName name="hoja3" localSheetId="0">#REF!</definedName>
    <definedName name="hoja3" localSheetId="1">#REF!</definedName>
    <definedName name="hoja3">#REF!</definedName>
    <definedName name="hoja4" localSheetId="0">#REF!+#REF!</definedName>
    <definedName name="hoja4" localSheetId="1">#REF!+#REF!</definedName>
    <definedName name="hoja4">#REF!+#REF!</definedName>
    <definedName name="HT_1" localSheetId="0">#REF!</definedName>
    <definedName name="HT_1" localSheetId="1">#REF!</definedName>
    <definedName name="HT_1">#REF!</definedName>
    <definedName name="I" localSheetId="0">#REF!</definedName>
    <definedName name="I" localSheetId="1">#REF!</definedName>
    <definedName name="I">#REF!</definedName>
    <definedName name="ID_GFS" localSheetId="0">#REF!</definedName>
    <definedName name="ID_GFS" localSheetId="1">#REF!</definedName>
    <definedName name="ID_GFS">#REF!</definedName>
    <definedName name="ID_PP" localSheetId="0">#REF!</definedName>
    <definedName name="ID_PP" localSheetId="1">#REF!</definedName>
    <definedName name="ID_PP">#REF!</definedName>
    <definedName name="ID_UR" localSheetId="0">#REF!</definedName>
    <definedName name="ID_UR" localSheetId="1">#REF!</definedName>
    <definedName name="ID_UR">#REF!</definedName>
    <definedName name="iii" localSheetId="0">#REF!</definedName>
    <definedName name="iii" localSheetId="1">#REF!</definedName>
    <definedName name="iii">#REF!</definedName>
    <definedName name="IMP_APORTA" localSheetId="0">#REF!</definedName>
    <definedName name="IMP_APORTA" localSheetId="1">#REF!</definedName>
    <definedName name="IMP_APORTA">#REF!</definedName>
    <definedName name="IMP_BRUTOT" localSheetId="0">#REF!</definedName>
    <definedName name="IMP_BRUTOT" localSheetId="1">#REF!</definedName>
    <definedName name="IMP_BRUTOT">#REF!</definedName>
    <definedName name="imp_control" localSheetId="0">#REF!</definedName>
    <definedName name="imp_control" localSheetId="1">#REF!</definedName>
    <definedName name="imp_control">#REF!</definedName>
    <definedName name="Imprimir_área_IM" localSheetId="0">#REF!</definedName>
    <definedName name="Imprimir_área_IM" localSheetId="1">#REF!</definedName>
    <definedName name="Imprimir_área_IM">#REF!</definedName>
    <definedName name="IMSS96" localSheetId="0">#REF!</definedName>
    <definedName name="IMSS96" localSheetId="1">#REF!</definedName>
    <definedName name="IMSS96">#REF!</definedName>
    <definedName name="ISSSTE96" localSheetId="0">#REF!</definedName>
    <definedName name="ISSSTE96" localSheetId="1">#REF!</definedName>
    <definedName name="ISSSTE96">#REF!</definedName>
    <definedName name="jjj" localSheetId="0">#REF!</definedName>
    <definedName name="jjj" localSheetId="1">#REF!</definedName>
    <definedName name="jjj">#REF!</definedName>
    <definedName name="kkk" localSheetId="0">#REF!</definedName>
    <definedName name="kkk" localSheetId="1">#REF!</definedName>
    <definedName name="kkk">#REF!</definedName>
    <definedName name="LOTE96" localSheetId="0">#REF!</definedName>
    <definedName name="LOTE96" localSheetId="1">#REF!</definedName>
    <definedName name="LOTE96">#REF!</definedName>
    <definedName name="LUCY">#N/A</definedName>
    <definedName name="LYFC96" localSheetId="0">#REF!</definedName>
    <definedName name="LYFC96" localSheetId="1">#REF!</definedName>
    <definedName name="LYFC96">#REF!</definedName>
    <definedName name="MARI">#N/A</definedName>
    <definedName name="MAS" localSheetId="0" hidden="1">{"Bruto",#N/A,FALSE,"CONV3T.XLS";"Neto",#N/A,FALSE,"CONV3T.XLS";"UnoB",#N/A,FALSE,"CONV3T.XLS";"Bruto",#N/A,FALSE,"CONV4T.XLS";"Neto",#N/A,FALSE,"CONV4T.XLS";"UnoB",#N/A,FALSE,"CONV4T.XLS"}</definedName>
    <definedName name="MAS" localSheetId="1" hidden="1">{"Bruto",#N/A,FALSE,"CONV3T.XLS";"Neto",#N/A,FALSE,"CONV3T.XLS";"UnoB",#N/A,FALSE,"CONV3T.XLS";"Bruto",#N/A,FALSE,"CONV4T.XLS";"Neto",#N/A,FALSE,"CONV4T.XLS";"UnoB",#N/A,FALSE,"CONV4T.XLS"}</definedName>
    <definedName name="MAS" hidden="1">{"Bruto",#N/A,FALSE,"CONV3T.XLS";"Neto",#N/A,FALSE,"CONV3T.XLS";"UnoB",#N/A,FALSE,"CONV3T.XLS";"Bruto",#N/A,FALSE,"CONV4T.XLS";"Neto",#N/A,FALSE,"CONV4T.XLS";"UnoB",#N/A,FALSE,"CONV4T.XLS"}</definedName>
    <definedName name="Mesppto" localSheetId="0">#REF!</definedName>
    <definedName name="Mesppto" localSheetId="1">#REF!</definedName>
    <definedName name="Mesppto">#REF!</definedName>
    <definedName name="modif_anual" localSheetId="0">#REF!</definedName>
    <definedName name="modif_anual" localSheetId="1">#REF!</definedName>
    <definedName name="modif_anual">#REF!</definedName>
    <definedName name="Modif00" localSheetId="0">#REF!</definedName>
    <definedName name="Modif00" localSheetId="1">#REF!</definedName>
    <definedName name="Modif00">#REF!</definedName>
    <definedName name="modifalmes" localSheetId="0">#REF!</definedName>
    <definedName name="modifalmes" localSheetId="1">#REF!</definedName>
    <definedName name="modifalmes">#REF!</definedName>
    <definedName name="mor" localSheetId="0" hidden="1">{"Bruto",#N/A,FALSE,"CONV3T.XLS";"Neto",#N/A,FALSE,"CONV3T.XLS";"UnoB",#N/A,FALSE,"CONV3T.XLS";"Bruto",#N/A,FALSE,"CONV4T.XLS";"Neto",#N/A,FALSE,"CONV4T.XLS";"UnoB",#N/A,FALSE,"CONV4T.XLS"}</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IV">#N/A</definedName>
    <definedName name="nuevo" localSheetId="0" hidden="1">#REF!</definedName>
    <definedName name="nuevo" localSheetId="1" hidden="1">#REF!</definedName>
    <definedName name="nuevo" hidden="1">#REF!</definedName>
    <definedName name="OBRA_DEF">#N/A</definedName>
    <definedName name="oooo" localSheetId="0">#REF!</definedName>
    <definedName name="oooo" localSheetId="1">#REF!</definedName>
    <definedName name="oooo">#REF!</definedName>
    <definedName name="Original" localSheetId="0">#REF!</definedName>
    <definedName name="Original" localSheetId="1">#REF!</definedName>
    <definedName name="Original">#REF!</definedName>
    <definedName name="pagadoalmes" localSheetId="0">#REF!</definedName>
    <definedName name="pagadoalmes" localSheetId="1">#REF!</definedName>
    <definedName name="pagadoalmes">#REF!</definedName>
    <definedName name="paj" localSheetId="0"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TE" localSheetId="0">#REF!</definedName>
    <definedName name="PARTE" localSheetId="1">#REF!</definedName>
    <definedName name="PARTE">#REF!</definedName>
    <definedName name="pec" localSheetId="0">#REF!</definedName>
    <definedName name="pec" localSheetId="1">#REF!</definedName>
    <definedName name="pec">#REF!</definedName>
    <definedName name="pef" localSheetId="0">#REF!</definedName>
    <definedName name="pef" localSheetId="1">#REF!</definedName>
    <definedName name="pef">#REF!</definedName>
    <definedName name="pendientepagomes" localSheetId="0">#REF!</definedName>
    <definedName name="pendientepagomes" localSheetId="1">#REF!</definedName>
    <definedName name="pendientepagomes">#REF!</definedName>
    <definedName name="PER_EST1">#N/A</definedName>
    <definedName name="PER_EST2">#N/A</definedName>
    <definedName name="PER_REAL1">#N/A</definedName>
    <definedName name="PER_REAL2">#N/A</definedName>
    <definedName name="PIBR" localSheetId="0">#REF!</definedName>
    <definedName name="PIBR" localSheetId="1">#REF!</definedName>
    <definedName name="PIBR">#REF!</definedName>
    <definedName name="PLAZAS">#N/A</definedName>
    <definedName name="PLAZAS2">#N/A</definedName>
    <definedName name="pppp" localSheetId="0">#REF!</definedName>
    <definedName name="pppp" localSheetId="1">#REF!</definedName>
    <definedName name="pppp">#REF!</definedName>
    <definedName name="PRESUPUESTO_1997" localSheetId="0">#REF!</definedName>
    <definedName name="PRESUPUESTO_1997" localSheetId="1">#REF!</definedName>
    <definedName name="PRESUPUESTO_1997">#REF!</definedName>
    <definedName name="PRIMAPS">#N/A</definedName>
    <definedName name="Prioritarios" localSheetId="0">#REF!</definedName>
    <definedName name="Prioritarios" localSheetId="1">#REF!</definedName>
    <definedName name="Prioritarios">#REF!</definedName>
    <definedName name="programas" localSheetId="0">#REF!</definedName>
    <definedName name="programas" localSheetId="1">#REF!</definedName>
    <definedName name="programas">#REF!</definedName>
    <definedName name="PROY1">#N/A</definedName>
    <definedName name="pta" localSheetId="0">#REF!</definedName>
    <definedName name="pta" localSheetId="1">#REF!</definedName>
    <definedName name="pta">#REF!</definedName>
    <definedName name="ptb" localSheetId="0">#REF!</definedName>
    <definedName name="ptb" localSheetId="1">#REF!</definedName>
    <definedName name="ptb">#REF!</definedName>
    <definedName name="ptc" localSheetId="0">#REF!</definedName>
    <definedName name="ptc" localSheetId="1">#REF!</definedName>
    <definedName name="ptc">#REF!</definedName>
    <definedName name="ptd" localSheetId="0">#REF!</definedName>
    <definedName name="ptd" localSheetId="1">#REF!</definedName>
    <definedName name="ptd">#REF!</definedName>
    <definedName name="pte" localSheetId="0">#REF!</definedName>
    <definedName name="pte" localSheetId="1">#REF!</definedName>
    <definedName name="pte">#REF!</definedName>
    <definedName name="QQQ" localSheetId="0">#REF!</definedName>
    <definedName name="QQQ" localSheetId="1">#REF!</definedName>
    <definedName name="QQQ">#REF!</definedName>
    <definedName name="ramo" localSheetId="0">#REF!</definedName>
    <definedName name="ramo" localSheetId="1">#REF!</definedName>
    <definedName name="ramo">#REF!</definedName>
    <definedName name="Ramo_Rubro" localSheetId="0">#REF!</definedName>
    <definedName name="Ramo_Rubro" localSheetId="1">#REF!</definedName>
    <definedName name="Ramo_Rubro">#REF!</definedName>
    <definedName name="ramoscierredos2003" localSheetId="0">#REF!</definedName>
    <definedName name="ramoscierredos2003" localSheetId="1">#REF!</definedName>
    <definedName name="ramoscierredos2003">#REF!</definedName>
    <definedName name="ramoscierreuno2003" localSheetId="0">#REF!</definedName>
    <definedName name="ramoscierreuno2003" localSheetId="1">#REF!</definedName>
    <definedName name="ramoscierreuno2003">#REF!</definedName>
    <definedName name="ramosdos2002" localSheetId="0">#REF!</definedName>
    <definedName name="ramosdos2002" localSheetId="1">#REF!</definedName>
    <definedName name="ramosdos2002">#REF!</definedName>
    <definedName name="ramosuno2002" localSheetId="0">#REF!</definedName>
    <definedName name="ramosuno2002" localSheetId="1">#REF!</definedName>
    <definedName name="ramosuno2002">#REF!</definedName>
    <definedName name="ramoUR" localSheetId="0">#REF!</definedName>
    <definedName name="ramoUR" localSheetId="1">#REF!</definedName>
    <definedName name="ramoUR">#REF!</definedName>
    <definedName name="RANGO">#N/A</definedName>
    <definedName name="RANGO2">#N/A</definedName>
    <definedName name="reducciones" localSheetId="0">#REF!</definedName>
    <definedName name="reducciones" localSheetId="1">#REF!</definedName>
    <definedName name="reducciones">#REF!</definedName>
    <definedName name="REG">#N/A</definedName>
    <definedName name="res" localSheetId="0">#REF!</definedName>
    <definedName name="res" localSheetId="1">#REF!</definedName>
    <definedName name="res">#REF!</definedName>
    <definedName name="sa" localSheetId="0">#REF!</definedName>
    <definedName name="sa" localSheetId="1">#REF!</definedName>
    <definedName name="sa">#REF!</definedName>
    <definedName name="saasa" localSheetId="0" hidden="1">{"Bruto",#N/A,FALSE,"CONV3T.XLS";"Neto",#N/A,FALSE,"CONV3T.XLS";"UnoB",#N/A,FALSE,"CONV3T.XLS";"Bruto",#N/A,FALSE,"CONV4T.XLS";"Neto",#N/A,FALSE,"CONV4T.XLS";"UnoB",#N/A,FALSE,"CONV4T.XLS"}</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0" hidden="1">{#N/A,#N/A,FALSE,"TOT";#N/A,#N/A,FALSE,"PEP";#N/A,#N/A,FALSE,"REF";#N/A,#N/A,FALSE,"GAS";#N/A,#N/A,FALSE,"PET";#N/A,#N/A,FALSE,"COR"}</definedName>
    <definedName name="sasaas" localSheetId="1" hidden="1">{#N/A,#N/A,FALSE,"TOT";#N/A,#N/A,FALSE,"PEP";#N/A,#N/A,FALSE,"REF";#N/A,#N/A,FALSE,"GAS";#N/A,#N/A,FALSE,"PET";#N/A,#N/A,FALSE,"COR"}</definedName>
    <definedName name="sasaas" hidden="1">{#N/A,#N/A,FALSE,"TOT";#N/A,#N/A,FALSE,"PEP";#N/A,#N/A,FALSE,"REF";#N/A,#N/A,FALSE,"GAS";#N/A,#N/A,FALSE,"PET";#N/A,#N/A,FALSE,"COR"}</definedName>
    <definedName name="sb" localSheetId="0">#REF!</definedName>
    <definedName name="sb" localSheetId="1">#REF!</definedName>
    <definedName name="sb">#REF!</definedName>
    <definedName name="sc" localSheetId="0">#REF!</definedName>
    <definedName name="sc" localSheetId="1">#REF!</definedName>
    <definedName name="sc">#REF!</definedName>
    <definedName name="sd" localSheetId="0">#REF!</definedName>
    <definedName name="sd" localSheetId="1">#REF!</definedName>
    <definedName name="sd">#REF!</definedName>
    <definedName name="sdsdds" localSheetId="0" hidden="1">{"Bruto",#N/A,FALSE,"CONV3T.XLS";"Neto",#N/A,FALSE,"CONV3T.XLS";"UnoB",#N/A,FALSE,"CONV3T.XLS";"Bruto",#N/A,FALSE,"CONV4T.XLS";"Neto",#N/A,FALSE,"CONV4T.XLS";"UnoB",#N/A,FALSE,"CONV4T.XLS"}</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e" localSheetId="0">#REF!</definedName>
    <definedName name="se" localSheetId="1">#REF!</definedName>
    <definedName name="se">#REF!</definedName>
    <definedName name="sero" localSheetId="0" hidden="1">{"Bruto",#N/A,FALSE,"CONV3T.XLS";"Neto",#N/A,FALSE,"CONV3T.XLS";"UnoB",#N/A,FALSE,"CONV3T.XLS";"Bruto",#N/A,FALSE,"CONV4T.XLS";"Neto",#N/A,FALSE,"CONV4T.XLS";"UnoB",#N/A,FALSE,"CONV4T.XLS"}</definedName>
    <definedName name="sero" localSheetId="1" hidden="1">{"Bruto",#N/A,FALSE,"CONV3T.XLS";"Neto",#N/A,FALSE,"CONV3T.XLS";"UnoB",#N/A,FALSE,"CONV3T.XLS";"Bruto",#N/A,FALSE,"CONV4T.XLS";"Neto",#N/A,FALSE,"CONV4T.XLS";"UnoB",#N/A,FALSE,"CONV4T.XLS"}</definedName>
    <definedName name="sero" hidden="1">{"Bruto",#N/A,FALSE,"CONV3T.XLS";"Neto",#N/A,FALSE,"CONV3T.XLS";"UnoB",#N/A,FALSE,"CONV3T.XLS";"Bruto",#N/A,FALSE,"CONV4T.XLS";"Neto",#N/A,FALSE,"CONV4T.XLS";"UnoB",#N/A,FALSE,"CONV4T.XLS"}</definedName>
    <definedName name="SHCP" localSheetId="0" hidden="1">#REF!</definedName>
    <definedName name="SHCP" localSheetId="1" hidden="1">#REF!</definedName>
    <definedName name="SHCP" hidden="1">#REF!</definedName>
    <definedName name="sinpec" localSheetId="0">#REF!</definedName>
    <definedName name="sinpec" localSheetId="1">#REF!</definedName>
    <definedName name="sinpec">#REF!</definedName>
    <definedName name="SPEM96" localSheetId="0">#REF!</definedName>
    <definedName name="SPEM96" localSheetId="1">#REF!</definedName>
    <definedName name="SPEM96">#REF!</definedName>
    <definedName name="sta" localSheetId="0">#REF!</definedName>
    <definedName name="sta" localSheetId="1">#REF!</definedName>
    <definedName name="sta">#REF!</definedName>
    <definedName name="stb" localSheetId="0">#REF!</definedName>
    <definedName name="stb" localSheetId="1">#REF!</definedName>
    <definedName name="stb">#REF!</definedName>
    <definedName name="stc" localSheetId="0">#REF!</definedName>
    <definedName name="stc" localSheetId="1">#REF!</definedName>
    <definedName name="stc">#REF!</definedName>
    <definedName name="std" localSheetId="0">#REF!</definedName>
    <definedName name="std" localSheetId="1">#REF!</definedName>
    <definedName name="std">#REF!</definedName>
    <definedName name="ste" localSheetId="0">#REF!</definedName>
    <definedName name="ste" localSheetId="1">#REF!</definedName>
    <definedName name="ste">#REF!</definedName>
    <definedName name="subfunción" localSheetId="0">#REF!</definedName>
    <definedName name="subfunción" localSheetId="1">#REF!</definedName>
    <definedName name="subfunción">#REF!</definedName>
    <definedName name="syt" localSheetId="0">#REF!</definedName>
    <definedName name="syt" localSheetId="1">#REF!</definedName>
    <definedName name="syt">#REF!</definedName>
    <definedName name="sytc03" localSheetId="0">#REF!</definedName>
    <definedName name="sytc03" localSheetId="1">#REF!</definedName>
    <definedName name="sytc03">#REF!</definedName>
    <definedName name="sytppef" localSheetId="0">#REF!</definedName>
    <definedName name="sytppef" localSheetId="1">#REF!</definedName>
    <definedName name="sytppef">#REF!</definedName>
    <definedName name="SZZXCZXC" localSheetId="0"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bla2002" localSheetId="0">#REF!</definedName>
    <definedName name="tabla2002" localSheetId="1">#REF!</definedName>
    <definedName name="tabla2002">#REF!</definedName>
    <definedName name="TAJJJJ" localSheetId="0" hidden="1">{#N/A,#N/A,FALSE,"TOT";#N/A,#N/A,FALSE,"PEP";#N/A,#N/A,FALSE,"REF";#N/A,#N/A,FALSE,"GAS";#N/A,#N/A,FALSE,"PET";#N/A,#N/A,FALSE,"COR"}</definedName>
    <definedName name="TAJJJJ" localSheetId="1" hidden="1">{#N/A,#N/A,FALSE,"TOT";#N/A,#N/A,FALSE,"PEP";#N/A,#N/A,FALSE,"REF";#N/A,#N/A,FALSE,"GAS";#N/A,#N/A,FALSE,"PET";#N/A,#N/A,FALSE,"COR"}</definedName>
    <definedName name="TAJJJJ" hidden="1">{#N/A,#N/A,FALSE,"TOT";#N/A,#N/A,FALSE,"PEP";#N/A,#N/A,FALSE,"REF";#N/A,#N/A,FALSE,"GAS";#N/A,#N/A,FALSE,"PET";#N/A,#N/A,FALSE,"COR"}</definedName>
    <definedName name="TENER" localSheetId="0" hidden="1">{"Bruto",#N/A,FALSE,"CONV3T.XLS";"Neto",#N/A,FALSE,"CONV3T.XLS";"UnoB",#N/A,FALSE,"CONV3T.XLS";"Bruto",#N/A,FALSE,"CONV4T.XLS";"Neto",#N/A,FALSE,"CONV4T.XLS";"UnoB",#N/A,FALSE,"CONV4T.XLS"}</definedName>
    <definedName name="TENER" localSheetId="1" hidden="1">{"Bruto",#N/A,FALSE,"CONV3T.XLS";"Neto",#N/A,FALSE,"CONV3T.XLS";"UnoB",#N/A,FALSE,"CONV3T.XLS";"Bruto",#N/A,FALSE,"CONV4T.XLS";"Neto",#N/A,FALSE,"CONV4T.XLS";"UnoB",#N/A,FALSE,"CONV4T.XLS"}</definedName>
    <definedName name="TENER" hidden="1">{"Bruto",#N/A,FALSE,"CONV3T.XLS";"Neto",#N/A,FALSE,"CONV3T.XLS";"UnoB",#N/A,FALSE,"CONV3T.XLS";"Bruto",#N/A,FALSE,"CONV4T.XLS";"Neto",#N/A,FALSE,"CONV4T.XLS";"UnoB",#N/A,FALSE,"CONV4T.XLS"}</definedName>
    <definedName name="TIT" localSheetId="0">#REF!</definedName>
    <definedName name="TIT" localSheetId="1">#REF!</definedName>
    <definedName name="TIT">#REF!</definedName>
    <definedName name="_xlnm.Print_Titles" localSheetId="2">'1 R001'!$1:$5</definedName>
    <definedName name="_xlnm.Print_Titles" localSheetId="22">'10 M001'!$1:$5</definedName>
    <definedName name="_xlnm.Print_Titles" localSheetId="23">'11 E010'!$1:$5</definedName>
    <definedName name="_xlnm.Print_Titles" localSheetId="24">'11 E021'!$1:$5</definedName>
    <definedName name="_xlnm.Print_Titles" localSheetId="25">'11 E032'!$1:$5</definedName>
    <definedName name="_xlnm.Print_Titles" localSheetId="26">'11 S072'!$1:$5</definedName>
    <definedName name="_xlnm.Print_Titles" localSheetId="27">'11 S243'!$1:$5</definedName>
    <definedName name="_xlnm.Print_Titles" localSheetId="28">'11 S247'!$1:$5</definedName>
    <definedName name="_xlnm.Print_Titles" localSheetId="29">'11 S283'!$1:$5</definedName>
    <definedName name="_xlnm.Print_Titles" localSheetId="30">'11 S311'!$1:$5</definedName>
    <definedName name="_xlnm.Print_Titles" localSheetId="31">'12 E010'!$1:$5</definedName>
    <definedName name="_xlnm.Print_Titles" localSheetId="32">'12 E022'!$1:$5</definedName>
    <definedName name="_xlnm.Print_Titles" localSheetId="33">'12 E023'!$1:$5</definedName>
    <definedName name="_xlnm.Print_Titles" localSheetId="34">'12 E025'!$1:$5</definedName>
    <definedName name="_xlnm.Print_Titles" localSheetId="35">'12 E036'!$1:$5</definedName>
    <definedName name="_xlnm.Print_Titles" localSheetId="36">'12 P016'!$1:$5</definedName>
    <definedName name="_xlnm.Print_Titles" localSheetId="37">'12 P020'!$1:$5</definedName>
    <definedName name="_xlnm.Print_Titles" localSheetId="38">'12 U008'!$1:$5</definedName>
    <definedName name="_xlnm.Print_Titles" localSheetId="39">'13 A006'!$1:$5</definedName>
    <definedName name="_xlnm.Print_Titles" localSheetId="40">'14 E002'!$1:$5</definedName>
    <definedName name="_xlnm.Print_Titles" localSheetId="41">'14 E003'!$1:$5</definedName>
    <definedName name="_xlnm.Print_Titles" localSheetId="42">'14 S280'!$1:$5</definedName>
    <definedName name="_xlnm.Print_Titles" localSheetId="43">'15 P005'!$1:$5</definedName>
    <definedName name="_xlnm.Print_Titles" localSheetId="44">'15 S177'!$1:$5</definedName>
    <definedName name="_xlnm.Print_Titles" localSheetId="45">'15 S273'!$1:$5</definedName>
    <definedName name="_xlnm.Print_Titles" localSheetId="46">'15 S281'!$1:$5</definedName>
    <definedName name="_xlnm.Print_Titles" localSheetId="47">'16 P002'!$1:$5</definedName>
    <definedName name="_xlnm.Print_Titles" localSheetId="48">'16 S046'!$1:$5</definedName>
    <definedName name="_xlnm.Print_Titles" localSheetId="49">'16 S219'!$1:$5</definedName>
    <definedName name="_xlnm.Print_Titles" localSheetId="50">'18 E568'!$1:$5</definedName>
    <definedName name="_xlnm.Print_Titles" localSheetId="51">'18 G003'!$1:$5</definedName>
    <definedName name="_xlnm.Print_Titles" localSheetId="52">'18 M001'!$1:$5</definedName>
    <definedName name="_xlnm.Print_Titles" localSheetId="53">'18 P008'!$1:$5</definedName>
    <definedName name="_xlnm.Print_Titles" localSheetId="54">'19 J014'!$1:$5</definedName>
    <definedName name="_xlnm.Print_Titles" localSheetId="55">'20 E016'!$1:$5</definedName>
    <definedName name="_xlnm.Print_Titles" localSheetId="56">'20 S174'!$1:$5</definedName>
    <definedName name="_xlnm.Print_Titles" localSheetId="57">'20 S176'!$1:$5</definedName>
    <definedName name="_xlnm.Print_Titles" localSheetId="58">'20 S287'!$1:$5</definedName>
    <definedName name="_xlnm.Print_Titles" localSheetId="59">'21 P001'!$1:$5</definedName>
    <definedName name="_xlnm.Print_Titles" localSheetId="60">'22 M001'!$1:$5</definedName>
    <definedName name="_xlnm.Print_Titles" localSheetId="61">'22 R003'!$1:$5</definedName>
    <definedName name="_xlnm.Print_Titles" localSheetId="62">'22 R005'!$1:$5</definedName>
    <definedName name="_xlnm.Print_Titles" localSheetId="63">'22 R008'!$1:$5</definedName>
    <definedName name="_xlnm.Print_Titles" localSheetId="64">'22 R009'!$1:$5</definedName>
    <definedName name="_xlnm.Print_Titles" localSheetId="65">'22 R010'!$1:$5</definedName>
    <definedName name="_xlnm.Print_Titles" localSheetId="66">'22 R011'!$1:$5</definedName>
    <definedName name="_xlnm.Print_Titles" localSheetId="67">'35 E013'!$1:$5</definedName>
    <definedName name="_xlnm.Print_Titles" localSheetId="68">'35 M002'!$1:$5</definedName>
    <definedName name="_xlnm.Print_Titles" localSheetId="69">'36 P001'!$1:$5</definedName>
    <definedName name="_xlnm.Print_Titles" localSheetId="70">'38 S190'!$1:$5</definedName>
    <definedName name="_xlnm.Print_Titles" localSheetId="3">'4 E015'!$1:$5</definedName>
    <definedName name="_xlnm.Print_Titles" localSheetId="4">'4 P006'!$1:$5</definedName>
    <definedName name="_xlnm.Print_Titles" localSheetId="5">'4 P022'!$1:$5</definedName>
    <definedName name="_xlnm.Print_Titles" localSheetId="6">'4 P024'!$1:$5</definedName>
    <definedName name="_xlnm.Print_Titles" localSheetId="7">'4 S155'!$1:$5</definedName>
    <definedName name="_xlnm.Print_Titles" localSheetId="8">'4 U012'!$1:$5</definedName>
    <definedName name="_xlnm.Print_Titles" localSheetId="71">'40 P002'!$1:$5</definedName>
    <definedName name="_xlnm.Print_Titles" localSheetId="72">'43 E001'!$1:$5</definedName>
    <definedName name="_xlnm.Print_Titles" localSheetId="73">'43 G010'!$1:$5</definedName>
    <definedName name="_xlnm.Print_Titles" localSheetId="74">'43 M001'!$1:$5</definedName>
    <definedName name="_xlnm.Print_Titles" localSheetId="75">'45 G001'!$1:$5</definedName>
    <definedName name="_xlnm.Print_Titles" localSheetId="76">'45 G002'!$1:$5</definedName>
    <definedName name="_xlnm.Print_Titles" localSheetId="77">'45 M001'!$1:$5</definedName>
    <definedName name="_xlnm.Print_Titles" localSheetId="78">'47 E033'!$1:$5</definedName>
    <definedName name="_xlnm.Print_Titles" localSheetId="82">'47 M001'!$1:$5</definedName>
    <definedName name="_xlnm.Print_Titles" localSheetId="83">'47 O001'!$1:$5</definedName>
    <definedName name="_xlnm.Print_Titles" localSheetId="79">'47 P010'!$1:$5</definedName>
    <definedName name="_xlnm.Print_Titles" localSheetId="80">'47 S010'!$1:$5</definedName>
    <definedName name="_xlnm.Print_Titles" localSheetId="81">'47 S249'!$1:$5</definedName>
    <definedName name="_xlnm.Print_Titles" localSheetId="84">'48 E011'!$1:$5</definedName>
    <definedName name="_xlnm.Print_Titles" localSheetId="85">'48 S303'!$1:$5</definedName>
    <definedName name="_xlnm.Print_Titles" localSheetId="86">'49 E009'!$1:$5</definedName>
    <definedName name="_xlnm.Print_Titles" localSheetId="87">'49 E010'!$1:$5</definedName>
    <definedName name="_xlnm.Print_Titles" localSheetId="88">'49 E011'!$1:$5</definedName>
    <definedName name="_xlnm.Print_Titles" localSheetId="89">'49 E013'!$1:$5</definedName>
    <definedName name="_xlnm.Print_Titles" localSheetId="90">'49 M001'!$1:$5</definedName>
    <definedName name="_xlnm.Print_Titles" localSheetId="9">'5 E002'!$1:$5</definedName>
    <definedName name="_xlnm.Print_Titles" localSheetId="10">'5 M001'!$1:$5</definedName>
    <definedName name="_xlnm.Print_Titles" localSheetId="11">'5 P005'!$1:$5</definedName>
    <definedName name="_xlnm.Print_Titles" localSheetId="91">'50 E001'!$1:$5</definedName>
    <definedName name="_xlnm.Print_Titles" localSheetId="92">'50 E007'!$1:$5</definedName>
    <definedName name="_xlnm.Print_Titles" localSheetId="93">'50 E011'!$1:$5</definedName>
    <definedName name="_xlnm.Print_Titles" localSheetId="94">'51 E036'!$1:$5</definedName>
    <definedName name="_xlnm.Print_Titles" localSheetId="95">'51 E043'!$1:$5</definedName>
    <definedName name="_xlnm.Print_Titles" localSheetId="96">'52 M001'!$1:$5</definedName>
    <definedName name="_xlnm.Print_Titles" localSheetId="97">'53 E561'!$1:$5</definedName>
    <definedName name="_xlnm.Print_Titles" localSheetId="98">'53 E579'!$1:$5</definedName>
    <definedName name="_xlnm.Print_Titles" localSheetId="99">'53 E580'!$1:$5</definedName>
    <definedName name="_xlnm.Print_Titles" localSheetId="100">'53 E581'!$1:$5</definedName>
    <definedName name="_xlnm.Print_Titles" localSheetId="101">'53 E582'!$1:$5</definedName>
    <definedName name="_xlnm.Print_Titles" localSheetId="102">'53 M001'!$1:$5</definedName>
    <definedName name="_xlnm.Print_Titles" localSheetId="103">'53 P552'!$1:$5</definedName>
    <definedName name="_xlnm.Print_Titles" localSheetId="12">'6 M001'!$1:$5</definedName>
    <definedName name="_xlnm.Print_Titles" localSheetId="13">'7 A900'!$1:$5</definedName>
    <definedName name="_xlnm.Print_Titles" localSheetId="14">'8 B004'!$1:$5</definedName>
    <definedName name="_xlnm.Print_Titles" localSheetId="15">'8 S052'!$1:$5</definedName>
    <definedName name="_xlnm.Print_Titles" localSheetId="16">'8 S053'!$1:$5</definedName>
    <definedName name="_xlnm.Print_Titles" localSheetId="17">'8 S290'!$1:$5</definedName>
    <definedName name="_xlnm.Print_Titles" localSheetId="18">'8 S292'!$1:$5</definedName>
    <definedName name="_xlnm.Print_Titles" localSheetId="19">'8 S293'!$1:$5</definedName>
    <definedName name="_xlnm.Print_Titles" localSheetId="20">'8 S304'!$1:$5</definedName>
    <definedName name="_xlnm.Print_Titles" localSheetId="21">'9 P001'!$1:$5</definedName>
    <definedName name="TODO96" localSheetId="0">#REF!</definedName>
    <definedName name="TODO96" localSheetId="1">#REF!</definedName>
    <definedName name="TODO96">#REF!</definedName>
    <definedName name="TOTAL">#N/A</definedName>
    <definedName name="total_real" localSheetId="0">#REF!</definedName>
    <definedName name="total_real" localSheetId="1">#REF!</definedName>
    <definedName name="total_real">#REF!</definedName>
    <definedName name="TOTAL01" localSheetId="0">#REF!</definedName>
    <definedName name="TOTAL01" localSheetId="1">#REF!</definedName>
    <definedName name="TOTAL01">#REF!</definedName>
    <definedName name="tul" localSheetId="0" hidden="1">{"Bruto",#N/A,FALSE,"CONV3T.XLS";"Neto",#N/A,FALSE,"CONV3T.XLS";"UnoB",#N/A,FALSE,"CONV3T.XLS";"Bruto",#N/A,FALSE,"CONV4T.XLS";"Neto",#N/A,FALSE,"CONV4T.XLS";"UnoB",#N/A,FALSE,"CONV4T.XLS"}</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PCPICF_VMD50020" localSheetId="0">#REF!</definedName>
    <definedName name="UPCPICF_VMD50020" localSheetId="1">#REF!</definedName>
    <definedName name="UPCPICF_VMD50020">#REF!</definedName>
    <definedName name="VARIABLES">#N/A</definedName>
    <definedName name="vcorta" localSheetId="0">#REF!</definedName>
    <definedName name="vcorta" localSheetId="1">#REF!</definedName>
    <definedName name="vcorta">#REF!</definedName>
    <definedName name="Vertientes" localSheetId="0">#REF!</definedName>
    <definedName name="Vertientes" localSheetId="1">#REF!</definedName>
    <definedName name="Vertientes">#REF!</definedName>
    <definedName name="wrn.econv2s." localSheetId="0" hidden="1">{"Bruto",#N/A,FALSE,"CONV3T.XLS";"Neto",#N/A,FALSE,"CONV3T.XLS";"UnoB",#N/A,FALSE,"CONV3T.XLS";"Bruto",#N/A,FALSE,"CONV4T.XLS";"Neto",#N/A,FALSE,"CONV4T.XLS";"UnoB",#N/A,FALSE,"CONV4T.XLS"}</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0" hidden="1">{#N/A,#N/A,FALSE,"TOT";#N/A,#N/A,FALSE,"PEP";#N/A,#N/A,FALSE,"REF";#N/A,#N/A,FALSE,"GAS";#N/A,#N/A,FALSE,"PET";#N/A,#N/A,FALSE,"COR"}</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x" localSheetId="0">#REF!</definedName>
    <definedName name="x" localSheetId="1">#REF!</definedName>
    <definedName name="x">#REF!</definedName>
    <definedName name="XX" localSheetId="0" hidden="1">{"Bruto",#N/A,FALSE,"CONV3T.XLS";"Neto",#N/A,FALSE,"CONV3T.XLS";"UnoB",#N/A,FALSE,"CONV3T.XLS";"Bruto",#N/A,FALSE,"CONV4T.XLS";"Neto",#N/A,FALSE,"CONV4T.XLS";"UnoB",#N/A,FALSE,"CONV4T.XLS"}</definedName>
    <definedName name="XX" localSheetId="1" hidden="1">{"Bruto",#N/A,FALSE,"CONV3T.XLS";"Neto",#N/A,FALSE,"CONV3T.XLS";"UnoB",#N/A,FALSE,"CONV3T.XLS";"Bruto",#N/A,FALSE,"CONV4T.XLS";"Neto",#N/A,FALSE,"CONV4T.XLS";"UnoB",#N/A,FALSE,"CONV4T.XLS"}</definedName>
    <definedName name="XX" hidden="1">{"Bruto",#N/A,FALSE,"CONV3T.XLS";"Neto",#N/A,FALSE,"CONV3T.XLS";"UnoB",#N/A,FALSE,"CONV3T.XLS";"Bruto",#N/A,FALSE,"CONV4T.XLS";"Neto",#N/A,FALSE,"CONV4T.XLS";"UnoB",#N/A,FALSE,"CONV4T.XLS"}</definedName>
    <definedName name="xxx" localSheetId="0">#REF!</definedName>
    <definedName name="xxx" localSheetId="1">#REF!</definedName>
    <definedName name="xxx">#REF!</definedName>
    <definedName name="yyy" localSheetId="0">#REF!</definedName>
    <definedName name="yyy" localSheetId="1">#REF!</definedName>
    <definedName name="yyy">#REF!</definedName>
    <definedName name="zz" localSheetId="0">#REF!</definedName>
    <definedName name="zz" localSheetId="1">#REF!</definedName>
    <definedName name="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2" i="58" l="1"/>
  <c r="V32" i="58"/>
  <c r="T32" i="58"/>
  <c r="W31" i="58"/>
  <c r="W47" i="10"/>
  <c r="V47" i="10"/>
  <c r="T47" i="10"/>
  <c r="W46" i="10"/>
  <c r="W45" i="10"/>
  <c r="V45" i="10"/>
  <c r="T45" i="10"/>
  <c r="W44" i="10"/>
  <c r="W43" i="10"/>
  <c r="V43" i="10"/>
  <c r="T43" i="10"/>
  <c r="W42" i="10"/>
  <c r="W58" i="30"/>
  <c r="V58" i="30"/>
  <c r="T58" i="30"/>
  <c r="W57" i="30"/>
  <c r="W56" i="30"/>
  <c r="V56" i="30"/>
  <c r="T56" i="30"/>
  <c r="W55" i="30"/>
  <c r="W46" i="29"/>
  <c r="V46" i="29"/>
  <c r="T46" i="29"/>
  <c r="W45" i="29"/>
  <c r="W44" i="29"/>
  <c r="V44" i="29"/>
  <c r="T44" i="29"/>
  <c r="W43" i="29"/>
  <c r="W42" i="29"/>
  <c r="V42" i="29"/>
  <c r="T42" i="29"/>
  <c r="W41" i="29"/>
  <c r="K40" i="102" l="1"/>
  <c r="J40" i="102"/>
  <c r="K39" i="102"/>
  <c r="J39" i="102"/>
  <c r="W26" i="104" l="1"/>
  <c r="V26" i="104"/>
  <c r="T26" i="104"/>
  <c r="W25" i="104"/>
  <c r="W26" i="103"/>
  <c r="V26" i="103"/>
  <c r="T26" i="103"/>
  <c r="W25" i="103"/>
  <c r="I11" i="102" l="1"/>
  <c r="H11" i="102"/>
  <c r="G11" i="102"/>
  <c r="F11" i="102"/>
  <c r="E11" i="102"/>
  <c r="D11" i="102"/>
  <c r="L10" i="101"/>
  <c r="K10" i="101"/>
  <c r="J10" i="101"/>
  <c r="I10" i="101"/>
  <c r="H10" i="101"/>
  <c r="G10" i="101"/>
  <c r="F10" i="101"/>
  <c r="E10" i="101"/>
  <c r="D10" i="101"/>
  <c r="G11" i="101" l="1"/>
  <c r="K11" i="102"/>
  <c r="I5" i="101"/>
  <c r="J11" i="101"/>
  <c r="K11" i="101"/>
  <c r="L11" i="101"/>
  <c r="E11" i="101"/>
  <c r="F11" i="101"/>
  <c r="I11" i="101"/>
  <c r="J11" i="102"/>
  <c r="V21" i="100" l="1"/>
  <c r="W21" i="100"/>
  <c r="V22" i="100"/>
  <c r="W22" i="100"/>
  <c r="W26" i="100"/>
  <c r="T27" i="100"/>
  <c r="V27" i="100"/>
  <c r="W27" i="100"/>
  <c r="V21" i="99"/>
  <c r="W21" i="99"/>
  <c r="V22" i="99"/>
  <c r="W22" i="99"/>
  <c r="V23" i="99"/>
  <c r="W23" i="99"/>
  <c r="W27" i="99"/>
  <c r="T28" i="99"/>
  <c r="V28" i="99"/>
  <c r="W28" i="99"/>
  <c r="V21" i="98"/>
  <c r="W21" i="98"/>
  <c r="V22" i="98"/>
  <c r="W22" i="98"/>
  <c r="V23" i="98"/>
  <c r="W23" i="98"/>
  <c r="V24" i="98"/>
  <c r="W24" i="98"/>
  <c r="V25" i="98"/>
  <c r="W25" i="98"/>
  <c r="V26" i="98"/>
  <c r="W26" i="98"/>
  <c r="V27" i="98"/>
  <c r="W27" i="98"/>
  <c r="W31" i="98"/>
  <c r="T32" i="98"/>
  <c r="V32" i="98"/>
  <c r="W32" i="98"/>
  <c r="V21" i="97"/>
  <c r="W21" i="97"/>
  <c r="W25" i="97"/>
  <c r="T26" i="97"/>
  <c r="V26" i="97"/>
  <c r="W26" i="97"/>
  <c r="V21" i="96"/>
  <c r="W21" i="96"/>
  <c r="W25" i="96"/>
  <c r="T26" i="96"/>
  <c r="V26" i="96"/>
  <c r="W26" i="96"/>
  <c r="V21" i="95"/>
  <c r="W21" i="95"/>
  <c r="V22" i="95"/>
  <c r="W22" i="95"/>
  <c r="W26" i="95"/>
  <c r="T27" i="95"/>
  <c r="V27" i="95"/>
  <c r="W27" i="95"/>
  <c r="V21" i="94"/>
  <c r="W21" i="94"/>
  <c r="V22" i="94"/>
  <c r="W22" i="94"/>
  <c r="V23" i="94"/>
  <c r="W23" i="94"/>
  <c r="V24" i="94"/>
  <c r="W24" i="94"/>
  <c r="V25" i="94"/>
  <c r="W25" i="94"/>
  <c r="V26" i="94"/>
  <c r="W26" i="94"/>
  <c r="W30" i="94"/>
  <c r="T31" i="94"/>
  <c r="V31" i="94"/>
  <c r="W31" i="94"/>
  <c r="V21" i="93"/>
  <c r="W21" i="93"/>
  <c r="V22" i="93"/>
  <c r="W22" i="93"/>
  <c r="V23" i="93"/>
  <c r="W23" i="93"/>
  <c r="V24" i="93"/>
  <c r="W24" i="93"/>
  <c r="W28" i="93"/>
  <c r="T29" i="93"/>
  <c r="V29" i="93"/>
  <c r="W29" i="93"/>
  <c r="V21" i="92"/>
  <c r="W21" i="92"/>
  <c r="W25" i="92"/>
  <c r="T26" i="92"/>
  <c r="V26" i="92"/>
  <c r="W26" i="92"/>
  <c r="V21" i="91"/>
  <c r="W21" i="91"/>
  <c r="V22" i="91"/>
  <c r="W22" i="91"/>
  <c r="V23" i="91"/>
  <c r="W23" i="91"/>
  <c r="V24" i="91"/>
  <c r="W24" i="91"/>
  <c r="V25" i="91"/>
  <c r="W25" i="91"/>
  <c r="V26" i="91"/>
  <c r="W26" i="91"/>
  <c r="W30" i="91"/>
  <c r="T31" i="91"/>
  <c r="V31" i="91"/>
  <c r="W31" i="91"/>
  <c r="V21" i="90"/>
  <c r="W21" i="90"/>
  <c r="V22" i="90"/>
  <c r="W22" i="90"/>
  <c r="W26" i="90"/>
  <c r="T27" i="90"/>
  <c r="V27" i="90"/>
  <c r="W27" i="90"/>
  <c r="V21" i="89"/>
  <c r="W21" i="89"/>
  <c r="V22" i="89"/>
  <c r="W22" i="89"/>
  <c r="V23" i="89"/>
  <c r="W23" i="89"/>
  <c r="W27" i="89"/>
  <c r="T28" i="89"/>
  <c r="V28" i="89"/>
  <c r="W28" i="89"/>
  <c r="V21" i="88"/>
  <c r="W21" i="88"/>
  <c r="V22" i="88"/>
  <c r="W22" i="88"/>
  <c r="V23" i="88"/>
  <c r="W23" i="88"/>
  <c r="V24" i="88"/>
  <c r="W24" i="88"/>
  <c r="V25" i="88"/>
  <c r="W25" i="88"/>
  <c r="W29" i="88"/>
  <c r="T30" i="88"/>
  <c r="V30" i="88"/>
  <c r="W30" i="88"/>
  <c r="V21" i="87"/>
  <c r="W21" i="87"/>
  <c r="W25" i="87"/>
  <c r="T26" i="87"/>
  <c r="V26" i="87"/>
  <c r="W26" i="87"/>
  <c r="V21" i="86"/>
  <c r="W21" i="86"/>
  <c r="W25" i="86"/>
  <c r="T26" i="86"/>
  <c r="V26" i="86"/>
  <c r="W26" i="86"/>
  <c r="V21" i="85"/>
  <c r="W21" i="85"/>
  <c r="V22" i="85"/>
  <c r="W22" i="85"/>
  <c r="W26" i="85"/>
  <c r="T27" i="85"/>
  <c r="V27" i="85"/>
  <c r="W27" i="85"/>
  <c r="V21" i="84"/>
  <c r="W21" i="84"/>
  <c r="V22" i="84"/>
  <c r="W22" i="84"/>
  <c r="V23" i="84"/>
  <c r="W23" i="84"/>
  <c r="V24" i="84"/>
  <c r="W24" i="84"/>
  <c r="W28" i="84"/>
  <c r="T29" i="84"/>
  <c r="V29" i="84"/>
  <c r="W29" i="84"/>
  <c r="V21" i="83"/>
  <c r="W21" i="83"/>
  <c r="V22" i="83"/>
  <c r="W22" i="83"/>
  <c r="V23" i="83"/>
  <c r="W23" i="83"/>
  <c r="V24" i="83"/>
  <c r="W24" i="83"/>
  <c r="V25" i="83"/>
  <c r="W25" i="83"/>
  <c r="V26" i="83"/>
  <c r="W26" i="83"/>
  <c r="V27" i="83"/>
  <c r="W27" i="83"/>
  <c r="V28" i="83"/>
  <c r="W28" i="83"/>
  <c r="V29" i="83"/>
  <c r="W29" i="83"/>
  <c r="V30" i="83"/>
  <c r="W30" i="83"/>
  <c r="V31" i="83"/>
  <c r="W31" i="83"/>
  <c r="V32" i="83"/>
  <c r="W32" i="83"/>
  <c r="V33" i="83"/>
  <c r="W33" i="83"/>
  <c r="W37" i="83"/>
  <c r="V38" i="83"/>
  <c r="W38" i="83"/>
  <c r="W39" i="83"/>
  <c r="T40" i="83"/>
  <c r="V40" i="83"/>
  <c r="W40" i="83"/>
  <c r="V21" i="82"/>
  <c r="W21" i="82"/>
  <c r="W25" i="82"/>
  <c r="T26" i="82"/>
  <c r="V26" i="82"/>
  <c r="W26" i="82"/>
  <c r="V21" i="81"/>
  <c r="W21" i="81"/>
  <c r="V22" i="81"/>
  <c r="W22" i="81"/>
  <c r="W26" i="81"/>
  <c r="T27" i="81"/>
  <c r="V27" i="81"/>
  <c r="W27" i="81"/>
  <c r="W28" i="81"/>
  <c r="T29" i="81"/>
  <c r="V29" i="81"/>
  <c r="W29" i="81"/>
  <c r="V21" i="80"/>
  <c r="W21" i="80"/>
  <c r="V22" i="80"/>
  <c r="W22" i="80"/>
  <c r="W26" i="80"/>
  <c r="T27" i="80"/>
  <c r="V27" i="80"/>
  <c r="W27" i="80"/>
  <c r="V21" i="79"/>
  <c r="W21" i="79"/>
  <c r="V22" i="79"/>
  <c r="W22" i="79"/>
  <c r="W26" i="79"/>
  <c r="T27" i="79"/>
  <c r="V27" i="79"/>
  <c r="W27" i="79"/>
  <c r="V21" i="78"/>
  <c r="W21" i="78"/>
  <c r="V22" i="78"/>
  <c r="W22" i="78"/>
  <c r="V23" i="78"/>
  <c r="W23" i="78"/>
  <c r="V24" i="78"/>
  <c r="W24" i="78"/>
  <c r="V25" i="78"/>
  <c r="W25" i="78"/>
  <c r="W29" i="78"/>
  <c r="T30" i="78"/>
  <c r="V30" i="78"/>
  <c r="W30" i="78"/>
  <c r="V21" i="77"/>
  <c r="W21" i="77"/>
  <c r="V22" i="77"/>
  <c r="W22" i="77"/>
  <c r="V23" i="77"/>
  <c r="W23" i="77"/>
  <c r="V24" i="77"/>
  <c r="W24" i="77"/>
  <c r="W28" i="77"/>
  <c r="T29" i="77"/>
  <c r="V29" i="77"/>
  <c r="W29" i="77"/>
  <c r="V21" i="76"/>
  <c r="W21" i="76"/>
  <c r="V22" i="76"/>
  <c r="W22" i="76"/>
  <c r="W26" i="76"/>
  <c r="T27" i="76"/>
  <c r="V27" i="76"/>
  <c r="W27" i="76"/>
  <c r="V21" i="75"/>
  <c r="W21" i="75"/>
  <c r="V22" i="75"/>
  <c r="W22" i="75"/>
  <c r="W26" i="75"/>
  <c r="T27" i="75"/>
  <c r="V27" i="75"/>
  <c r="W27" i="75"/>
  <c r="V21" i="74"/>
  <c r="W21" i="74"/>
  <c r="V22" i="74"/>
  <c r="W22" i="74"/>
  <c r="W26" i="74"/>
  <c r="T27" i="74"/>
  <c r="V27" i="74"/>
  <c r="W27" i="74"/>
  <c r="V21" i="73"/>
  <c r="W21" i="73"/>
  <c r="W25" i="73"/>
  <c r="T26" i="73"/>
  <c r="V26" i="73"/>
  <c r="W26" i="73"/>
  <c r="V21" i="72"/>
  <c r="W21" i="72"/>
  <c r="W25" i="72"/>
  <c r="T26" i="72"/>
  <c r="V26" i="72"/>
  <c r="W26" i="72"/>
  <c r="V21" i="71"/>
  <c r="W21" i="71"/>
  <c r="V22" i="71"/>
  <c r="W22" i="71"/>
  <c r="W26" i="71"/>
  <c r="T27" i="71"/>
  <c r="V27" i="71"/>
  <c r="W27" i="71"/>
  <c r="V21" i="70"/>
  <c r="W21" i="70"/>
  <c r="V22" i="70"/>
  <c r="W22" i="70"/>
  <c r="V23" i="70"/>
  <c r="W23" i="70"/>
  <c r="V24" i="70"/>
  <c r="W24" i="70"/>
  <c r="V25" i="70"/>
  <c r="W25" i="70"/>
  <c r="V26" i="70"/>
  <c r="W26" i="70"/>
  <c r="V27" i="70"/>
  <c r="W27" i="70"/>
  <c r="W31" i="70"/>
  <c r="T32" i="70"/>
  <c r="V32" i="70"/>
  <c r="W32" i="70"/>
  <c r="V21" i="69"/>
  <c r="W21" i="69"/>
  <c r="V22" i="69"/>
  <c r="W22" i="69"/>
  <c r="V23" i="69"/>
  <c r="W23" i="69"/>
  <c r="V24" i="69"/>
  <c r="W24" i="69"/>
  <c r="V25" i="69"/>
  <c r="W25" i="69"/>
  <c r="V26" i="69"/>
  <c r="W26" i="69"/>
  <c r="V27" i="69"/>
  <c r="W27" i="69"/>
  <c r="V28" i="69"/>
  <c r="W28" i="69"/>
  <c r="V29" i="69"/>
  <c r="W29" i="69"/>
  <c r="W33" i="69"/>
  <c r="T34" i="69"/>
  <c r="V34" i="69"/>
  <c r="W34" i="69"/>
  <c r="V21" i="68"/>
  <c r="W21" i="68"/>
  <c r="V22" i="68"/>
  <c r="W22" i="68"/>
  <c r="V23" i="68"/>
  <c r="W23" i="68"/>
  <c r="V24" i="68"/>
  <c r="W24" i="68"/>
  <c r="V25" i="68"/>
  <c r="W25" i="68"/>
  <c r="W29" i="68"/>
  <c r="T30" i="68"/>
  <c r="V30" i="68"/>
  <c r="W30" i="68"/>
  <c r="W31" i="68"/>
  <c r="T32" i="68"/>
  <c r="V32" i="68"/>
  <c r="W32" i="68"/>
  <c r="V21" i="67"/>
  <c r="W21" i="67"/>
  <c r="V22" i="67"/>
  <c r="W22" i="67"/>
  <c r="V23" i="67"/>
  <c r="W23" i="67"/>
  <c r="V24" i="67"/>
  <c r="W24" i="67"/>
  <c r="V25" i="67"/>
  <c r="W25" i="67"/>
  <c r="V26" i="67"/>
  <c r="W26" i="67"/>
  <c r="W30" i="67"/>
  <c r="T31" i="67"/>
  <c r="V31" i="67"/>
  <c r="W31" i="67"/>
  <c r="V21" i="66"/>
  <c r="W21" i="66"/>
  <c r="V22" i="66"/>
  <c r="W22" i="66"/>
  <c r="V23" i="66"/>
  <c r="W23" i="66"/>
  <c r="V24" i="66"/>
  <c r="W24" i="66"/>
  <c r="V25" i="66"/>
  <c r="W25" i="66"/>
  <c r="V26" i="66"/>
  <c r="W26" i="66"/>
  <c r="V27" i="66"/>
  <c r="W27" i="66"/>
  <c r="V28" i="66"/>
  <c r="W28" i="66"/>
  <c r="V29" i="66"/>
  <c r="W29" i="66"/>
  <c r="V30" i="66"/>
  <c r="W30" i="66"/>
  <c r="V31" i="66"/>
  <c r="W31" i="66"/>
  <c r="V32" i="66"/>
  <c r="W32" i="66"/>
  <c r="V33" i="66"/>
  <c r="W33" i="66"/>
  <c r="V34" i="66"/>
  <c r="W34" i="66"/>
  <c r="V35" i="66"/>
  <c r="W35" i="66"/>
  <c r="V36" i="66"/>
  <c r="W36" i="66"/>
  <c r="W40" i="66"/>
  <c r="T41" i="66"/>
  <c r="V41" i="66"/>
  <c r="W41" i="66"/>
  <c r="V21" i="65"/>
  <c r="W21" i="65"/>
  <c r="W25" i="65"/>
  <c r="T26" i="65"/>
  <c r="V26" i="65"/>
  <c r="W26" i="65"/>
  <c r="V21" i="64"/>
  <c r="W21" i="64"/>
  <c r="W25" i="64"/>
  <c r="T26" i="64"/>
  <c r="V26" i="64"/>
  <c r="W26" i="64"/>
  <c r="V21" i="63"/>
  <c r="W21" i="63"/>
  <c r="V22" i="63"/>
  <c r="W22" i="63"/>
  <c r="W26" i="63"/>
  <c r="T27" i="63"/>
  <c r="V27" i="63"/>
  <c r="W27" i="63"/>
  <c r="V21" i="62"/>
  <c r="W21" i="62"/>
  <c r="V22" i="62"/>
  <c r="W22" i="62"/>
  <c r="V23" i="62"/>
  <c r="W23" i="62"/>
  <c r="V24" i="62"/>
  <c r="W24" i="62"/>
  <c r="W28" i="62"/>
  <c r="T29" i="62"/>
  <c r="V29" i="62"/>
  <c r="W29" i="62"/>
  <c r="W30" i="62"/>
  <c r="T31" i="62"/>
  <c r="V31" i="62"/>
  <c r="W31" i="62"/>
  <c r="V21" i="61"/>
  <c r="W21" i="61"/>
  <c r="W25" i="61"/>
  <c r="T26" i="61"/>
  <c r="V26" i="61"/>
  <c r="W26" i="61"/>
  <c r="V21" i="60"/>
  <c r="W21" i="60"/>
  <c r="V22" i="60"/>
  <c r="W22" i="60"/>
  <c r="V23" i="60"/>
  <c r="W23" i="60"/>
  <c r="W27" i="60"/>
  <c r="T28" i="60"/>
  <c r="V28" i="60"/>
  <c r="W28" i="60"/>
  <c r="V21" i="59"/>
  <c r="W21" i="59"/>
  <c r="V22" i="59"/>
  <c r="W22" i="59"/>
  <c r="W26" i="59"/>
  <c r="T27" i="59"/>
  <c r="V27" i="59"/>
  <c r="W27" i="59"/>
  <c r="V21" i="58"/>
  <c r="W21" i="58"/>
  <c r="V22" i="58"/>
  <c r="W22" i="58"/>
  <c r="V23" i="58"/>
  <c r="W23" i="58"/>
  <c r="V24" i="58"/>
  <c r="W24" i="58"/>
  <c r="V25" i="58"/>
  <c r="W25" i="58"/>
  <c r="W29" i="58"/>
  <c r="T30" i="58"/>
  <c r="V30" i="58"/>
  <c r="W30" i="58"/>
  <c r="V21" i="57"/>
  <c r="W21" i="57"/>
  <c r="V22" i="57"/>
  <c r="W22" i="57"/>
  <c r="V23" i="57"/>
  <c r="W23" i="57"/>
  <c r="V24" i="57"/>
  <c r="W24" i="57"/>
  <c r="V25" i="57"/>
  <c r="W25" i="57"/>
  <c r="W29" i="57"/>
  <c r="T30" i="57"/>
  <c r="V30" i="57"/>
  <c r="W30" i="57"/>
  <c r="V21" i="56"/>
  <c r="W21" i="56"/>
  <c r="V22" i="56"/>
  <c r="W22" i="56"/>
  <c r="V23" i="56"/>
  <c r="W23" i="56"/>
  <c r="W27" i="56"/>
  <c r="T28" i="56"/>
  <c r="V28" i="56"/>
  <c r="W28" i="56"/>
  <c r="V21" i="55"/>
  <c r="W21" i="55"/>
  <c r="W25" i="55"/>
  <c r="T26" i="55"/>
  <c r="V26" i="55"/>
  <c r="W26" i="55"/>
  <c r="V21" i="54"/>
  <c r="W21" i="54"/>
  <c r="V22" i="54"/>
  <c r="W22" i="54"/>
  <c r="W26" i="54"/>
  <c r="T27" i="54"/>
  <c r="V27" i="54"/>
  <c r="W27" i="54"/>
  <c r="V21" i="53"/>
  <c r="W21" i="53"/>
  <c r="V22" i="53"/>
  <c r="W22" i="53"/>
  <c r="W26" i="53"/>
  <c r="T27" i="53"/>
  <c r="V27" i="53"/>
  <c r="W27" i="53"/>
  <c r="V21" i="52"/>
  <c r="W21" i="52"/>
  <c r="W25" i="52"/>
  <c r="T26" i="52"/>
  <c r="V26" i="52"/>
  <c r="W26" i="52"/>
  <c r="V21" i="51"/>
  <c r="W21" i="51"/>
  <c r="W25" i="51"/>
  <c r="T26" i="51"/>
  <c r="V26" i="51"/>
  <c r="W26" i="51"/>
  <c r="V21" i="50"/>
  <c r="W21" i="50"/>
  <c r="V22" i="50"/>
  <c r="W22" i="50"/>
  <c r="V23" i="50"/>
  <c r="W23" i="50"/>
  <c r="V24" i="50"/>
  <c r="W24" i="50"/>
  <c r="W28" i="50"/>
  <c r="T29" i="50"/>
  <c r="V29" i="50"/>
  <c r="W29" i="50"/>
  <c r="V21" i="49"/>
  <c r="W21" i="49"/>
  <c r="V22" i="49"/>
  <c r="W22" i="49"/>
  <c r="V23" i="49"/>
  <c r="W23" i="49"/>
  <c r="V24" i="49"/>
  <c r="W24" i="49"/>
  <c r="V25" i="49"/>
  <c r="W25" i="49"/>
  <c r="V26" i="49"/>
  <c r="W26" i="49"/>
  <c r="V27" i="49"/>
  <c r="W27" i="49"/>
  <c r="V28" i="49"/>
  <c r="W28" i="49"/>
  <c r="W32" i="49"/>
  <c r="T33" i="49"/>
  <c r="V33" i="49"/>
  <c r="W33" i="49"/>
  <c r="W34" i="49"/>
  <c r="T35" i="49"/>
  <c r="V35" i="49"/>
  <c r="W35" i="49"/>
  <c r="V21" i="48"/>
  <c r="W21" i="48"/>
  <c r="W25" i="48"/>
  <c r="T26" i="48"/>
  <c r="V26" i="48"/>
  <c r="W26" i="48"/>
  <c r="V21" i="47"/>
  <c r="W21" i="47"/>
  <c r="V22" i="47"/>
  <c r="W22" i="47"/>
  <c r="W26" i="47"/>
  <c r="T27" i="47"/>
  <c r="V27" i="47"/>
  <c r="W27" i="47"/>
  <c r="V21" i="46"/>
  <c r="W21" i="46"/>
  <c r="W25" i="46"/>
  <c r="T26" i="46"/>
  <c r="V26" i="46"/>
  <c r="W26" i="46"/>
  <c r="V21" i="45"/>
  <c r="W21" i="45"/>
  <c r="V22" i="45"/>
  <c r="W22" i="45"/>
  <c r="V23" i="45"/>
  <c r="W23" i="45"/>
  <c r="V24" i="45"/>
  <c r="W24" i="45"/>
  <c r="W28" i="45"/>
  <c r="T29" i="45"/>
  <c r="V29" i="45"/>
  <c r="W29" i="45"/>
  <c r="V21" i="44"/>
  <c r="W21" i="44"/>
  <c r="W25" i="44"/>
  <c r="T26" i="44"/>
  <c r="V26" i="44"/>
  <c r="W26" i="44"/>
  <c r="V21" i="43"/>
  <c r="W21" i="43"/>
  <c r="W25" i="43"/>
  <c r="T26" i="43"/>
  <c r="V26" i="43"/>
  <c r="W26" i="43"/>
  <c r="V21" i="42"/>
  <c r="W21" i="42"/>
  <c r="V22" i="42"/>
  <c r="W22" i="42"/>
  <c r="W26" i="42"/>
  <c r="T27" i="42"/>
  <c r="V27" i="42"/>
  <c r="W27" i="42"/>
  <c r="W28" i="42"/>
  <c r="T29" i="42"/>
  <c r="V29" i="42"/>
  <c r="W29" i="42"/>
  <c r="V21" i="41"/>
  <c r="W21" i="41"/>
  <c r="W25" i="41"/>
  <c r="T26" i="41"/>
  <c r="V26" i="41"/>
  <c r="W26" i="41"/>
  <c r="V21" i="40"/>
  <c r="W21" i="40"/>
  <c r="V22" i="40"/>
  <c r="W22" i="40"/>
  <c r="V23" i="40"/>
  <c r="W23" i="40"/>
  <c r="W27" i="40"/>
  <c r="T28" i="40"/>
  <c r="V28" i="40"/>
  <c r="W28" i="40"/>
  <c r="V21" i="39"/>
  <c r="W21" i="39"/>
  <c r="W25" i="39"/>
  <c r="T26" i="39"/>
  <c r="V26" i="39"/>
  <c r="W26" i="39"/>
  <c r="V21" i="38"/>
  <c r="W21" i="38"/>
  <c r="V22" i="38"/>
  <c r="W22" i="38"/>
  <c r="V23" i="38"/>
  <c r="W23" i="38"/>
  <c r="V24" i="38"/>
  <c r="W24" i="38"/>
  <c r="V25" i="38"/>
  <c r="W25" i="38"/>
  <c r="V26" i="38"/>
  <c r="W26" i="38"/>
  <c r="V27" i="38"/>
  <c r="W27" i="38"/>
  <c r="V28" i="38"/>
  <c r="W28" i="38"/>
  <c r="V29" i="38"/>
  <c r="W29" i="38"/>
  <c r="W33" i="38"/>
  <c r="T34" i="38"/>
  <c r="V34" i="38"/>
  <c r="W34" i="38"/>
  <c r="V21" i="37"/>
  <c r="W21" i="37"/>
  <c r="V22" i="37"/>
  <c r="W22" i="37"/>
  <c r="W26" i="37"/>
  <c r="T27" i="37"/>
  <c r="V27" i="37"/>
  <c r="W27" i="37"/>
  <c r="V21" i="36"/>
  <c r="W21" i="36"/>
  <c r="V22" i="36"/>
  <c r="W22" i="36"/>
  <c r="V23" i="36"/>
  <c r="W23" i="36"/>
  <c r="W27" i="36"/>
  <c r="T28" i="36"/>
  <c r="V28" i="36"/>
  <c r="W28" i="36"/>
  <c r="V21" i="35"/>
  <c r="W21" i="35"/>
  <c r="V22" i="35"/>
  <c r="W22" i="35"/>
  <c r="W26" i="35"/>
  <c r="T27" i="35"/>
  <c r="V27" i="35"/>
  <c r="W27" i="35"/>
  <c r="W28" i="35"/>
  <c r="T29" i="35"/>
  <c r="V29" i="35"/>
  <c r="W29" i="35"/>
  <c r="V21" i="34"/>
  <c r="W21" i="34"/>
  <c r="V22" i="34"/>
  <c r="W22" i="34"/>
  <c r="V23" i="34"/>
  <c r="W23" i="34"/>
  <c r="V24" i="34"/>
  <c r="W24" i="34"/>
  <c r="V25" i="34"/>
  <c r="W25" i="34"/>
  <c r="V26" i="34"/>
  <c r="W26" i="34"/>
  <c r="V27" i="34"/>
  <c r="W27" i="34"/>
  <c r="V28" i="34"/>
  <c r="W28" i="34"/>
  <c r="V29" i="34"/>
  <c r="W29" i="34"/>
  <c r="V30" i="34"/>
  <c r="W30" i="34"/>
  <c r="V31" i="34"/>
  <c r="W31" i="34"/>
  <c r="V32" i="34"/>
  <c r="W32" i="34"/>
  <c r="V33" i="34"/>
  <c r="W33" i="34"/>
  <c r="V34" i="34"/>
  <c r="W34" i="34"/>
  <c r="V35" i="34"/>
  <c r="W35" i="34"/>
  <c r="V36" i="34"/>
  <c r="W36" i="34"/>
  <c r="V37" i="34"/>
  <c r="W37" i="34"/>
  <c r="V38" i="34"/>
  <c r="W38" i="34"/>
  <c r="V39" i="34"/>
  <c r="W39" i="34"/>
  <c r="V40" i="34"/>
  <c r="W40" i="34"/>
  <c r="V41" i="34"/>
  <c r="W41" i="34"/>
  <c r="V42" i="34"/>
  <c r="W42" i="34"/>
  <c r="V43" i="34"/>
  <c r="W43" i="34"/>
  <c r="V44" i="34"/>
  <c r="W44" i="34"/>
  <c r="V45" i="34"/>
  <c r="W45" i="34"/>
  <c r="V46" i="34"/>
  <c r="W46" i="34"/>
  <c r="V47" i="34"/>
  <c r="W47" i="34"/>
  <c r="V48" i="34"/>
  <c r="W48" i="34"/>
  <c r="V49" i="34"/>
  <c r="W49" i="34"/>
  <c r="V50" i="34"/>
  <c r="W50" i="34"/>
  <c r="V51" i="34"/>
  <c r="W51" i="34"/>
  <c r="V52" i="34"/>
  <c r="W52" i="34"/>
  <c r="V53" i="34"/>
  <c r="W53" i="34"/>
  <c r="V54" i="34"/>
  <c r="W54" i="34"/>
  <c r="V55" i="34"/>
  <c r="W55" i="34"/>
  <c r="V56" i="34"/>
  <c r="W56" i="34"/>
  <c r="V57" i="34"/>
  <c r="W57" i="34"/>
  <c r="V58" i="34"/>
  <c r="W58" i="34"/>
  <c r="V59" i="34"/>
  <c r="W59" i="34"/>
  <c r="V60" i="34"/>
  <c r="W60" i="34"/>
  <c r="V61" i="34"/>
  <c r="W61" i="34"/>
  <c r="V62" i="34"/>
  <c r="W62" i="34"/>
  <c r="V63" i="34"/>
  <c r="W63" i="34"/>
  <c r="V64" i="34"/>
  <c r="W64" i="34"/>
  <c r="V65" i="34"/>
  <c r="W65" i="34"/>
  <c r="V66" i="34"/>
  <c r="W66" i="34"/>
  <c r="V67" i="34"/>
  <c r="W67" i="34"/>
  <c r="V68" i="34"/>
  <c r="W68" i="34"/>
  <c r="V69" i="34"/>
  <c r="W69" i="34"/>
  <c r="V70" i="34"/>
  <c r="W70" i="34"/>
  <c r="V71" i="34"/>
  <c r="W71" i="34"/>
  <c r="V72" i="34"/>
  <c r="W72" i="34"/>
  <c r="W76" i="34"/>
  <c r="T77" i="34"/>
  <c r="V77" i="34"/>
  <c r="W77" i="34"/>
  <c r="W78" i="34"/>
  <c r="T79" i="34"/>
  <c r="V79" i="34"/>
  <c r="W79" i="34"/>
  <c r="W80" i="34"/>
  <c r="T81" i="34"/>
  <c r="V81" i="34"/>
  <c r="W81" i="34"/>
  <c r="W82" i="34"/>
  <c r="T83" i="34"/>
  <c r="V83" i="34"/>
  <c r="W83" i="34"/>
  <c r="W84" i="34"/>
  <c r="T85" i="34"/>
  <c r="V85" i="34"/>
  <c r="W85" i="34"/>
  <c r="W86" i="34"/>
  <c r="T87" i="34"/>
  <c r="V87" i="34"/>
  <c r="W87" i="34"/>
  <c r="V21" i="33"/>
  <c r="W21" i="33"/>
  <c r="V22" i="33"/>
  <c r="W22" i="33"/>
  <c r="V23" i="33"/>
  <c r="W23" i="33"/>
  <c r="V24" i="33"/>
  <c r="W24" i="33"/>
  <c r="V25" i="33"/>
  <c r="W25" i="33"/>
  <c r="V26" i="33"/>
  <c r="W26" i="33"/>
  <c r="V27" i="33"/>
  <c r="W27" i="33"/>
  <c r="V28" i="33"/>
  <c r="W28" i="33"/>
  <c r="V29" i="33"/>
  <c r="W29" i="33"/>
  <c r="V30" i="33"/>
  <c r="W30" i="33"/>
  <c r="V31" i="33"/>
  <c r="W31" i="33"/>
  <c r="V32" i="33"/>
  <c r="W32" i="33"/>
  <c r="W36" i="33"/>
  <c r="T37" i="33"/>
  <c r="V37" i="33"/>
  <c r="W37" i="33"/>
  <c r="W38" i="33"/>
  <c r="T39" i="33"/>
  <c r="V39" i="33"/>
  <c r="W39" i="33"/>
  <c r="W40" i="33"/>
  <c r="T41" i="33"/>
  <c r="V41" i="33"/>
  <c r="W41" i="33"/>
  <c r="W42" i="33"/>
  <c r="T43" i="33"/>
  <c r="V43" i="33"/>
  <c r="W43" i="33"/>
  <c r="W44" i="33"/>
  <c r="T45" i="33"/>
  <c r="V45" i="33"/>
  <c r="W45" i="33"/>
  <c r="V21" i="32"/>
  <c r="W21" i="32"/>
  <c r="W25" i="32"/>
  <c r="T26" i="32"/>
  <c r="V26" i="32"/>
  <c r="W26" i="32"/>
  <c r="V21" i="31"/>
  <c r="W21" i="31"/>
  <c r="V22" i="31"/>
  <c r="W22" i="31"/>
  <c r="V23" i="31"/>
  <c r="W23" i="31"/>
  <c r="W27" i="31"/>
  <c r="T28" i="31"/>
  <c r="V28" i="31"/>
  <c r="W28" i="31"/>
  <c r="V24" i="30"/>
  <c r="W24" i="30"/>
  <c r="V25" i="30"/>
  <c r="W25" i="30"/>
  <c r="V26" i="30"/>
  <c r="W26" i="30"/>
  <c r="V27" i="30"/>
  <c r="W27" i="30"/>
  <c r="V28" i="30"/>
  <c r="W28" i="30"/>
  <c r="V29" i="30"/>
  <c r="W29" i="30"/>
  <c r="V30" i="30"/>
  <c r="W30" i="30"/>
  <c r="V31" i="30"/>
  <c r="W31" i="30"/>
  <c r="V32" i="30"/>
  <c r="W32" i="30"/>
  <c r="V33" i="30"/>
  <c r="W33" i="30"/>
  <c r="V34" i="30"/>
  <c r="W34" i="30"/>
  <c r="V35" i="30"/>
  <c r="W35" i="30"/>
  <c r="V36" i="30"/>
  <c r="W36" i="30"/>
  <c r="V37" i="30"/>
  <c r="W37" i="30"/>
  <c r="V38" i="30"/>
  <c r="W38" i="30"/>
  <c r="V39" i="30"/>
  <c r="W39" i="30"/>
  <c r="W43" i="30"/>
  <c r="T44" i="30"/>
  <c r="V44" i="30"/>
  <c r="W44" i="30"/>
  <c r="W45" i="30"/>
  <c r="T46" i="30"/>
  <c r="V46" i="30"/>
  <c r="W46" i="30"/>
  <c r="W47" i="30"/>
  <c r="T48" i="30"/>
  <c r="V48" i="30"/>
  <c r="W48" i="30"/>
  <c r="W49" i="30"/>
  <c r="T50" i="30"/>
  <c r="V50" i="30"/>
  <c r="W50" i="30"/>
  <c r="W51" i="30"/>
  <c r="T52" i="30"/>
  <c r="V52" i="30"/>
  <c r="W52" i="30"/>
  <c r="W53" i="30"/>
  <c r="T54" i="30"/>
  <c r="V54" i="30"/>
  <c r="W54" i="30"/>
  <c r="V23" i="29"/>
  <c r="W23" i="29"/>
  <c r="V24" i="29"/>
  <c r="W24" i="29"/>
  <c r="V25" i="29"/>
  <c r="W25" i="29"/>
  <c r="V26" i="29"/>
  <c r="W26" i="29"/>
  <c r="V27" i="29"/>
  <c r="W27" i="29"/>
  <c r="V28" i="29"/>
  <c r="W28" i="29"/>
  <c r="V29" i="29"/>
  <c r="W29" i="29"/>
  <c r="V30" i="29"/>
  <c r="W30" i="29"/>
  <c r="V31" i="29"/>
  <c r="W31" i="29"/>
  <c r="V32" i="29"/>
  <c r="W32" i="29"/>
  <c r="V33" i="29"/>
  <c r="W33" i="29"/>
  <c r="V34" i="29"/>
  <c r="W34" i="29"/>
  <c r="V35" i="29"/>
  <c r="W35" i="29"/>
  <c r="V36" i="29"/>
  <c r="W36" i="29"/>
  <c r="V37" i="29"/>
  <c r="W37" i="29"/>
  <c r="W47" i="29"/>
  <c r="T48" i="29"/>
  <c r="V48" i="29"/>
  <c r="W48" i="29"/>
  <c r="W49" i="29"/>
  <c r="T50" i="29"/>
  <c r="V50" i="29"/>
  <c r="W50" i="29"/>
  <c r="V23" i="28"/>
  <c r="W23" i="28"/>
  <c r="V24" i="28"/>
  <c r="W24" i="28"/>
  <c r="V25" i="28"/>
  <c r="W25" i="28"/>
  <c r="V26" i="28"/>
  <c r="W26" i="28"/>
  <c r="V27" i="28"/>
  <c r="W27" i="28"/>
  <c r="V28" i="28"/>
  <c r="W28" i="28"/>
  <c r="V29" i="28"/>
  <c r="W29" i="28"/>
  <c r="V30" i="28"/>
  <c r="W30" i="28"/>
  <c r="V31" i="28"/>
  <c r="W31" i="28"/>
  <c r="V32" i="28"/>
  <c r="W32" i="28"/>
  <c r="V33" i="28"/>
  <c r="W33" i="28"/>
  <c r="V34" i="28"/>
  <c r="W34" i="28"/>
  <c r="W38" i="28"/>
  <c r="T39" i="28"/>
  <c r="V39" i="28"/>
  <c r="W39" i="28"/>
  <c r="W40" i="28"/>
  <c r="T41" i="28"/>
  <c r="V41" i="28"/>
  <c r="W41" i="28"/>
  <c r="W42" i="28"/>
  <c r="T43" i="28"/>
  <c r="V43" i="28"/>
  <c r="W43" i="28"/>
  <c r="W44" i="28"/>
  <c r="T45" i="28"/>
  <c r="V45" i="28"/>
  <c r="W45" i="28"/>
  <c r="W46" i="28"/>
  <c r="T47" i="28"/>
  <c r="V47" i="28"/>
  <c r="W47" i="28"/>
  <c r="V21" i="27"/>
  <c r="W21" i="27"/>
  <c r="W25" i="27"/>
  <c r="T26" i="27"/>
  <c r="V26" i="27"/>
  <c r="W26" i="27"/>
  <c r="V21" i="26"/>
  <c r="W21" i="26"/>
  <c r="W25" i="26"/>
  <c r="T26" i="26"/>
  <c r="V26" i="26"/>
  <c r="W26" i="26"/>
  <c r="V21" i="25"/>
  <c r="W21" i="25"/>
  <c r="V22" i="25"/>
  <c r="W22" i="25"/>
  <c r="W26" i="25"/>
  <c r="T27" i="25"/>
  <c r="V27" i="25"/>
  <c r="W27" i="25"/>
  <c r="V25" i="24"/>
  <c r="W25" i="24"/>
  <c r="V26" i="24"/>
  <c r="W26" i="24"/>
  <c r="V27" i="24"/>
  <c r="W27" i="24"/>
  <c r="V28" i="24"/>
  <c r="W28" i="24"/>
  <c r="V29" i="24"/>
  <c r="W29" i="24"/>
  <c r="V30" i="24"/>
  <c r="W30" i="24"/>
  <c r="V31" i="24"/>
  <c r="W31" i="24"/>
  <c r="V32" i="24"/>
  <c r="W32" i="24"/>
  <c r="V33" i="24"/>
  <c r="W33" i="24"/>
  <c r="V34" i="24"/>
  <c r="W34" i="24"/>
  <c r="V35" i="24"/>
  <c r="W35" i="24"/>
  <c r="W39" i="24"/>
  <c r="T40" i="24"/>
  <c r="V40" i="24"/>
  <c r="W40" i="24"/>
  <c r="W41" i="24"/>
  <c r="T42" i="24"/>
  <c r="V42" i="24"/>
  <c r="W42" i="24"/>
  <c r="W43" i="24"/>
  <c r="T44" i="24"/>
  <c r="V44" i="24"/>
  <c r="W44" i="24"/>
  <c r="W45" i="24"/>
  <c r="T46" i="24"/>
  <c r="V46" i="24"/>
  <c r="W46" i="24"/>
  <c r="W47" i="24"/>
  <c r="T48" i="24"/>
  <c r="V48" i="24"/>
  <c r="W48" i="24"/>
  <c r="W49" i="24"/>
  <c r="T50" i="24"/>
  <c r="V50" i="24"/>
  <c r="W50" i="24"/>
  <c r="V21" i="23"/>
  <c r="W21" i="23"/>
  <c r="W25" i="23"/>
  <c r="T26" i="23"/>
  <c r="V26" i="23"/>
  <c r="W26" i="23"/>
  <c r="V21" i="22"/>
  <c r="W21" i="22"/>
  <c r="V22" i="22"/>
  <c r="W22" i="22"/>
  <c r="W26" i="22"/>
  <c r="T27" i="22"/>
  <c r="V27" i="22"/>
  <c r="W27" i="22"/>
  <c r="V21" i="21"/>
  <c r="W21" i="21"/>
  <c r="V22" i="21"/>
  <c r="W22" i="21"/>
  <c r="W26" i="21"/>
  <c r="T27" i="21"/>
  <c r="V27" i="21"/>
  <c r="W27" i="21"/>
  <c r="V21" i="20"/>
  <c r="W21" i="20"/>
  <c r="V22" i="20"/>
  <c r="W22" i="20"/>
  <c r="V23" i="20"/>
  <c r="W23" i="20"/>
  <c r="V24" i="20"/>
  <c r="W24" i="20"/>
  <c r="W28" i="20"/>
  <c r="T29" i="20"/>
  <c r="V29" i="20"/>
  <c r="W29" i="20"/>
  <c r="W30" i="20"/>
  <c r="T31" i="20"/>
  <c r="V31" i="20"/>
  <c r="W31" i="20"/>
  <c r="V21" i="19"/>
  <c r="W21" i="19"/>
  <c r="W25" i="19"/>
  <c r="T26" i="19"/>
  <c r="V26" i="19"/>
  <c r="W26" i="19"/>
  <c r="V21" i="18"/>
  <c r="W21" i="18"/>
  <c r="V22" i="18"/>
  <c r="W22" i="18"/>
  <c r="V23" i="18"/>
  <c r="W23" i="18"/>
  <c r="V24" i="18"/>
  <c r="W24" i="18"/>
  <c r="W28" i="18"/>
  <c r="T29" i="18"/>
  <c r="V29" i="18"/>
  <c r="W29" i="18"/>
  <c r="V21" i="17"/>
  <c r="W21" i="17"/>
  <c r="V22" i="17"/>
  <c r="W22" i="17"/>
  <c r="W26" i="17"/>
  <c r="T27" i="17"/>
  <c r="V27" i="17"/>
  <c r="W27" i="17"/>
  <c r="W28" i="17"/>
  <c r="T29" i="17"/>
  <c r="V29" i="17"/>
  <c r="W29" i="17"/>
  <c r="V21" i="16"/>
  <c r="W21" i="16"/>
  <c r="W25" i="16"/>
  <c r="T26" i="16"/>
  <c r="V26" i="16"/>
  <c r="W26" i="16"/>
  <c r="V21" i="15"/>
  <c r="W21" i="15"/>
  <c r="W25" i="15"/>
  <c r="T26" i="15"/>
  <c r="V26" i="15"/>
  <c r="W26" i="15"/>
  <c r="V21" i="14"/>
  <c r="W21" i="14"/>
  <c r="V22" i="14"/>
  <c r="W22" i="14"/>
  <c r="V23" i="14"/>
  <c r="W23" i="14"/>
  <c r="V24" i="14"/>
  <c r="W24" i="14"/>
  <c r="V25" i="14"/>
  <c r="W25" i="14"/>
  <c r="W29" i="14"/>
  <c r="T30" i="14"/>
  <c r="V30" i="14"/>
  <c r="W30" i="14"/>
  <c r="V21" i="13"/>
  <c r="W21" i="13"/>
  <c r="W25" i="13"/>
  <c r="T26" i="13"/>
  <c r="V26" i="13"/>
  <c r="W26" i="13"/>
  <c r="V21" i="12"/>
  <c r="W21" i="12"/>
  <c r="W25" i="12"/>
  <c r="T26" i="12"/>
  <c r="V26" i="12"/>
  <c r="W26" i="12"/>
  <c r="V21" i="11"/>
  <c r="W21" i="11"/>
  <c r="W25" i="11"/>
  <c r="T26" i="11"/>
  <c r="V26" i="11"/>
  <c r="W26" i="11"/>
  <c r="V25" i="10" l="1"/>
  <c r="W25" i="10"/>
  <c r="V26" i="10"/>
  <c r="W26" i="10"/>
  <c r="V27" i="10"/>
  <c r="W27" i="10"/>
  <c r="V28" i="10"/>
  <c r="W28" i="10"/>
  <c r="V29" i="10"/>
  <c r="W29" i="10"/>
  <c r="V30" i="10"/>
  <c r="W30" i="10"/>
  <c r="W34" i="10"/>
  <c r="T35" i="10"/>
  <c r="V35" i="10"/>
  <c r="W35" i="10"/>
  <c r="W36" i="10"/>
  <c r="T37" i="10"/>
  <c r="V37" i="10"/>
  <c r="W37" i="10"/>
  <c r="W38" i="10"/>
  <c r="T39" i="10"/>
  <c r="V39" i="10"/>
  <c r="W39" i="10"/>
  <c r="W40" i="10"/>
  <c r="T41" i="10"/>
  <c r="V41" i="10"/>
  <c r="W41" i="10"/>
  <c r="V21" i="9"/>
  <c r="W21" i="9"/>
  <c r="V22" i="9"/>
  <c r="W22" i="9"/>
  <c r="V23" i="9"/>
  <c r="W23" i="9"/>
  <c r="V24" i="9"/>
  <c r="W24" i="9"/>
  <c r="V25" i="9"/>
  <c r="W25" i="9"/>
  <c r="W29" i="9"/>
  <c r="T30" i="9"/>
  <c r="V30" i="9"/>
  <c r="W30" i="9"/>
  <c r="V21" i="8"/>
  <c r="W21" i="8"/>
  <c r="W25" i="8"/>
  <c r="T26" i="8"/>
  <c r="V26" i="8"/>
  <c r="W26" i="8"/>
  <c r="V21" i="7"/>
  <c r="W21" i="7"/>
  <c r="W25" i="7"/>
  <c r="T26" i="7"/>
  <c r="V26" i="7"/>
  <c r="W26" i="7"/>
  <c r="V21" i="6"/>
  <c r="W21" i="6"/>
  <c r="V22" i="6"/>
  <c r="W22" i="6"/>
  <c r="V23" i="6"/>
  <c r="W23" i="6"/>
  <c r="V24" i="6"/>
  <c r="W24" i="6"/>
  <c r="W28" i="6"/>
  <c r="T29" i="6"/>
  <c r="V29" i="6"/>
  <c r="W29" i="6"/>
  <c r="V21" i="5"/>
  <c r="W21" i="5"/>
  <c r="W25" i="5"/>
  <c r="T26" i="5"/>
  <c r="V26" i="5"/>
  <c r="W26" i="5"/>
  <c r="V21" i="4"/>
  <c r="W21" i="4"/>
  <c r="W25" i="4"/>
  <c r="T26" i="4"/>
  <c r="V26" i="4"/>
  <c r="W26" i="4"/>
  <c r="V21" i="3"/>
  <c r="W21" i="3"/>
  <c r="W25" i="3"/>
  <c r="T26" i="3"/>
  <c r="V26" i="3"/>
  <c r="W26" i="3"/>
  <c r="V21" i="2"/>
  <c r="W21" i="2"/>
  <c r="V22" i="2"/>
  <c r="W22" i="2"/>
  <c r="V23" i="2"/>
  <c r="W23" i="2"/>
  <c r="V24" i="2"/>
  <c r="W24" i="2"/>
  <c r="V25" i="2"/>
  <c r="W25" i="2"/>
  <c r="W29" i="2"/>
  <c r="T30" i="2"/>
  <c r="V30" i="2"/>
  <c r="W30" i="2"/>
  <c r="W29" i="1"/>
  <c r="V29" i="1"/>
  <c r="T29" i="1"/>
  <c r="W28" i="1"/>
  <c r="W24" i="1"/>
  <c r="V24" i="1"/>
  <c r="W23" i="1"/>
  <c r="V23" i="1"/>
  <c r="W22" i="1"/>
  <c r="V22" i="1"/>
  <c r="W21" i="1"/>
  <c r="V21" i="1"/>
  <c r="K23" i="53"/>
</calcChain>
</file>

<file path=xl/sharedStrings.xml><?xml version="1.0" encoding="utf-8"?>
<sst xmlns="http://schemas.openxmlformats.org/spreadsheetml/2006/main" count="12946" uniqueCount="2462">
  <si>
    <t>Informes sobre la Situación Económica, las Finanzas Públicas y la Deuda Pública, Anexos</t>
  </si>
  <si>
    <t xml:space="preserve">      Cuarto Trimestre 2022</t>
  </si>
  <si>
    <t>DATOS DEL PROGRAMA</t>
  </si>
  <si>
    <t>Ramo</t>
  </si>
  <si>
    <t>1</t>
  </si>
  <si>
    <t>Poder Legislativo</t>
  </si>
  <si>
    <t>Programa presupuestario</t>
  </si>
  <si>
    <t>R001</t>
  </si>
  <si>
    <t>Actividades derivadas del trabajo legislativo</t>
  </si>
  <si>
    <t>6.0</t>
  </si>
  <si>
    <t/>
  </si>
  <si>
    <t>Unidades responsables</t>
  </si>
  <si>
    <t>200</t>
  </si>
  <si>
    <t>(H. Cámara de Senadores)</t>
  </si>
  <si>
    <t>Población Objetivo</t>
  </si>
  <si>
    <t>Población Atendida</t>
  </si>
  <si>
    <t>Mujeres</t>
  </si>
  <si>
    <t>Hombres</t>
  </si>
  <si>
    <t>1580</t>
  </si>
  <si>
    <t>2032</t>
  </si>
  <si>
    <t>193</t>
  </si>
  <si>
    <t>81</t>
  </si>
  <si>
    <t>Descripción de la problemática que atiende el Programa</t>
  </si>
  <si>
    <t xml:space="preserve"> El personal del Senado se encuentra integrado por 3,612 personas, 1580 mujeres y 2032 hombres, 43.75% mujeres y 56.25% hombres. Por tipo de nómina el personal se distribuye de la siguiente manera: Base con 558 personas, 287 mujeres, 271 hombres, 51.43% mujeres, 48.54% hombres; Confianza con 721 personas, 307 mujeres y 414 hombres, 42.58% mujeres y 57.42% hombres; Honorarios con 2333 personas, 986 mujeres, 1347 hombres, 42.26% mujeres, 57.74% hombres. Derivado de las áreas de oportunidad en esta soberanía, la Unidad Técnica para la Igualdad de Género, además de las facultades que se le han conferido, trabaja con un Programa para la igualdad entre mujeres y hombres, una política de Igualdad laboral y no discriminación, un protocolo para la prevención, atención y sanción de la violencia de género del Senado de la República para desvanecer las brechas de desigualdad al interior de esta soberanía.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</si>
  <si>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</si>
  <si>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</si>
  <si>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</si>
  <si>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</si>
  <si>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</si>
  <si>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</si>
  <si>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</si>
  <si>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</si>
  <si>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</si>
  <si>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</si>
  <si>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</si>
  <si>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</si>
  <si>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</si>
  <si>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</si>
  <si>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</si>
  <si>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</si>
  <si>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</si>
  <si>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</si>
  <si>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</si>
  <si>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</si>
  <si>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</si>
  <si>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</si>
  <si>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</si>
  <si>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</si>
  <si>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campañas institucionales realizadas para promover la igualdad de género, la no discriminación y la vida libre de violencia</t>
  </si>
  <si>
    <t>Porcentaje</t>
  </si>
  <si>
    <t>Trimestral</t>
  </si>
  <si>
    <t>100.00</t>
  </si>
  <si>
    <t>Porcentaje de hombres y mujeres capacitados en el Senado de la República</t>
  </si>
  <si>
    <t>7.10</t>
  </si>
  <si>
    <t>37.92</t>
  </si>
  <si>
    <t>Porcentaje de avance en el cumplimiento de las etapas del proceso de recertificación en la norma NMX-R-025-SCFI-2015 para el Senado de la República</t>
  </si>
  <si>
    <t>0.0</t>
  </si>
  <si>
    <t>Porcentaje de solicitudes atendidas en apego al Protocolo para la prevención, atención y sanción de la violencia de género al interior del Senado de la República</t>
  </si>
  <si>
    <t>162.50</t>
  </si>
  <si>
    <t>Avance en el ejercicio del presupuesto aprobado para el Programa (millones de pesos)</t>
  </si>
  <si>
    <t>Pagado al periodo</t>
  </si>
  <si>
    <t>Avance %</t>
  </si>
  <si>
    <t>Millones de pesos</t>
  </si>
  <si>
    <t>Al periodo</t>
  </si>
  <si>
    <t>Anual</t>
  </si>
  <si>
    <t>PRESUPUESTO ORIGINAL</t>
  </si>
  <si>
    <t>UR: 200</t>
  </si>
  <si>
    <t>3.11</t>
  </si>
  <si>
    <t>PRESUPUESTO MODIFICADO</t>
  </si>
  <si>
    <t>Información Cualitativa</t>
  </si>
  <si>
    <t>257.26</t>
  </si>
  <si>
    <t>258.05</t>
  </si>
  <si>
    <t>UR: V00</t>
  </si>
  <si>
    <t>310.45</t>
  </si>
  <si>
    <t>V00</t>
  </si>
  <si>
    <t>Porcentaje de avance en la aplicación de los Lineamientos para la obtención y aplicación de Recursos destinados a</t>
  </si>
  <si>
    <t>Porcentaje de avance en la aplicación de los criterios que rigen el mecanismo para acceder a los subsidios</t>
  </si>
  <si>
    <t>96.33</t>
  </si>
  <si>
    <t>Porcentaje de avance de las acciones de coadyuvancia para las alertas de género</t>
  </si>
  <si>
    <t>5.09</t>
  </si>
  <si>
    <t>5.00</t>
  </si>
  <si>
    <t>tasa</t>
  </si>
  <si>
    <t>Tasa de variación trimestral de mujeres atendidas en los CJM en operación</t>
  </si>
  <si>
    <t>104.00</t>
  </si>
  <si>
    <t xml:space="preserve"> Porcentaje de avance en las acciones para la instrumentación y seguimiento de algunas líneas de la SEGOB</t>
  </si>
  <si>
    <t xml:space="preserve"> V00- Comisión Nacional para Prevenir y Erradicar la Violencia Contra las Mujeres </t>
  </si>
  <si>
    <t xml:space="preserve"> La violencia contra las mujeres, niñas y adolescentes es un problema que, además de lesionar sus derechos humanos, tiene impactos severos en la familia y en la sociedad; y que ocurren en espacios públicos y privados.   Por ello, es indispensable atender de manera integral y transversal las causas y la dinámica de la violencia contra las mujeres, niñas y adolescentes a nivel nacional, a través de mecanismos que garanticen el respeto a sus derechos humanos desde una perspectiva de género, fomentando una participación activa de los tres órdenes de gobierno y de organizaciones de la sociedad civil.  </t>
  </si>
  <si>
    <t>0</t>
  </si>
  <si>
    <t>160511</t>
  </si>
  <si>
    <t>248327</t>
  </si>
  <si>
    <t>(Comisión Nacional para Prevenir y Erradicar la Violencia Contra las Mujeres)</t>
  </si>
  <si>
    <t>310.4</t>
  </si>
  <si>
    <t>Promover la atención y prevención de la violencia contra las mujeres</t>
  </si>
  <si>
    <t>E015</t>
  </si>
  <si>
    <t>Gobernación</t>
  </si>
  <si>
    <t>4</t>
  </si>
  <si>
    <t>2.92</t>
  </si>
  <si>
    <t>UR: G00</t>
  </si>
  <si>
    <t>25.00</t>
  </si>
  <si>
    <t>G00</t>
  </si>
  <si>
    <t>Porcentaje de avance de cumplimiento de actividades de la campaña de comunicación sobre prevención del embarazo en adolescentes de 15 a 19 años y la erradicación de nacimientos en niñas de 10 a 14 años.</t>
  </si>
  <si>
    <t xml:space="preserve"> G00- Secretaría General del Consejo Nacional de Población </t>
  </si>
  <si>
    <t xml:space="preserve"> La población objetivo de la campaña son mujeres y hombres adolescentes de 15 a 19 años. A esta población estarán dirigidos los mensajes sobre los Derechos sexuales y reproductivos, con la finalidad de fortalecer la toma de decisiones responsables, libres e informadas, para contribuir a la prevención de embarazos en la adolescencia; también serán población objetivo las niñas de 10 a 14 años, madres, padres y personas cuidadoras a quiénes estarán dirigidos los mensajes sobre la prevención de la violencia sexual con la finalidad de contribuir a la erradicación del embarazo en niñas de 10 a 14 años, a través de la prevención, protección y denuncia de la violencia sexual. </t>
  </si>
  <si>
    <t>1993543</t>
  </si>
  <si>
    <t>1918256</t>
  </si>
  <si>
    <t>(Secretaría General del Consejo Nacional de Población)</t>
  </si>
  <si>
    <t>2.9</t>
  </si>
  <si>
    <t>Planeación demográfica del país</t>
  </si>
  <si>
    <t>P006</t>
  </si>
  <si>
    <t>110.86</t>
  </si>
  <si>
    <t>111.09</t>
  </si>
  <si>
    <t>UR: 911</t>
  </si>
  <si>
    <t>1.53</t>
  </si>
  <si>
    <t>115.13</t>
  </si>
  <si>
    <t>911</t>
  </si>
  <si>
    <t>Porcentaje de mujeres Periodistas o Defensoras de Derechos Humanos beneficiarias del Mecanismo de Protección para Personas Defensoras de Derechos Humanos y Periodistas a las que se les realizó evaluaciones de riesgo con metodología de enfoque de género</t>
  </si>
  <si>
    <t xml:space="preserve"> Secretaria de Gobernación </t>
  </si>
  <si>
    <t xml:space="preserve"> Personas defensoras de derechos humanos y periodistas, que se encuentran en una situación de riesgo como consecuencia de su profesión, los cuales sufren amenazas, hostigamientos y agresiones que vulneran su vida, integridad, libertad y seguridad. La finalidad es atender el nivel de riesgo e implementar las Medidas de Prevención, Medidas Preventivas, Medidas de Protección y Medidas Urgentes de Protección, necesarias a fin de salvaguardar su integridad. </t>
  </si>
  <si>
    <t>68</t>
  </si>
  <si>
    <t>107</t>
  </si>
  <si>
    <t>152</t>
  </si>
  <si>
    <t>(Unidad para la Defensa de los Derechos Humanos)</t>
  </si>
  <si>
    <t>1.5</t>
  </si>
  <si>
    <t>Protección y defensa de los derechos humanos</t>
  </si>
  <si>
    <t>P022</t>
  </si>
  <si>
    <t>10.00</t>
  </si>
  <si>
    <t>10.0</t>
  </si>
  <si>
    <t>UR: EZQ</t>
  </si>
  <si>
    <t>EZQ</t>
  </si>
  <si>
    <t>Porcentaje de avance en las acciones de la campaña de difusión que contribuye al cambio cultural en favor de la</t>
  </si>
  <si>
    <t xml:space="preserve"> EZQ- Consejo Nacional para Prevenir la Discriminación </t>
  </si>
  <si>
    <t xml:space="preserve"> Existe en México prácticas discriminatorias que afecta el ejercicio pleno de los derechos de las personas </t>
  </si>
  <si>
    <t>252</t>
  </si>
  <si>
    <t>265</t>
  </si>
  <si>
    <t>(Consejo Nacional para Prevenir la Discriminación)</t>
  </si>
  <si>
    <t>Promover la Protección de los Derechos Humanos y Prevenir la Discriminación</t>
  </si>
  <si>
    <t>P024</t>
  </si>
  <si>
    <t>12.00</t>
  </si>
  <si>
    <t>12.0</t>
  </si>
  <si>
    <t>UR: 151</t>
  </si>
  <si>
    <t>235.50</t>
  </si>
  <si>
    <t>151</t>
  </si>
  <si>
    <t>Porcentaje de personas mexicanas en el exterior, posibles víctimas de trata de personas atendidas bajo el</t>
  </si>
  <si>
    <t>109.20</t>
  </si>
  <si>
    <t>Porcentaje de casos de protección consular de mexicanas en reclusión en el extranjero, atendidos en el subrograma</t>
  </si>
  <si>
    <t>55.00</t>
  </si>
  <si>
    <t>Porcentaje de casos de personas mexicanas en situación vulnerable, atendidas para su repatriación a México en el</t>
  </si>
  <si>
    <t>129.90</t>
  </si>
  <si>
    <t>Porcentaje de casos de mujeres, niñas, niños y adultos mayores mexicanos en el exterior, en situación de maltrato,</t>
  </si>
  <si>
    <t xml:space="preserve"> Secretaria de Relaciones Exteriores </t>
  </si>
  <si>
    <t>505</t>
  </si>
  <si>
    <t>447</t>
  </si>
  <si>
    <t>1435</t>
  </si>
  <si>
    <t>1865</t>
  </si>
  <si>
    <t>Atención, protección, servicios y asistencia consulares</t>
  </si>
  <si>
    <t>E002</t>
  </si>
  <si>
    <t>Relaciones Exteriores</t>
  </si>
  <si>
    <t>5</t>
  </si>
  <si>
    <t>1.40</t>
  </si>
  <si>
    <t>3.80</t>
  </si>
  <si>
    <t>3.8</t>
  </si>
  <si>
    <t>UR: 610</t>
  </si>
  <si>
    <t>4.0</t>
  </si>
  <si>
    <t>96.80</t>
  </si>
  <si>
    <t>610</t>
  </si>
  <si>
    <t>Porcentaje de mujeres y hombres sensibilizados y capacitados en materia de igualdad, inclusión, no discriminación, y el acceso a una vida libre de violencia.</t>
  </si>
  <si>
    <t xml:space="preserve"> Conformar una unidad especializada, encargada de transversalizar la perspectiva de género, como una política institucional, orientada a eliminar la desigualdad entre mujeres y hombres en los programas, proyectos, acciones, estructura, procedimientos internos y cultura institucional de Secretaría de Relaciones Exteriores. </t>
  </si>
  <si>
    <t>782</t>
  </si>
  <si>
    <t>965</t>
  </si>
  <si>
    <t>250</t>
  </si>
  <si>
    <t>750</t>
  </si>
  <si>
    <t>(Dirección General del Servicio Exterior y de Recursos Humanos)</t>
  </si>
  <si>
    <t>Actividades de apoyo administrativo</t>
  </si>
  <si>
    <t>M001</t>
  </si>
  <si>
    <t>0.34</t>
  </si>
  <si>
    <t>0.68</t>
  </si>
  <si>
    <t>UR: 812</t>
  </si>
  <si>
    <t>1.0</t>
  </si>
  <si>
    <t>812</t>
  </si>
  <si>
    <t xml:space="preserve"> Porcentaje de acciones afirmativas en cumplimiento con las obligaciones de México en materia de género</t>
  </si>
  <si>
    <t>446</t>
  </si>
  <si>
    <t>1171</t>
  </si>
  <si>
    <t>(Dirección General de Derechos Humanos y Democracia)</t>
  </si>
  <si>
    <t>Promoción y defensa de los intereses de México en el ámbito multilateral</t>
  </si>
  <si>
    <t>P005</t>
  </si>
  <si>
    <t>1.60</t>
  </si>
  <si>
    <t>1.6</t>
  </si>
  <si>
    <t>UR: 711</t>
  </si>
  <si>
    <t>Semestral</t>
  </si>
  <si>
    <t>711</t>
  </si>
  <si>
    <t>Porcentaje de mujeres y hombres que reciben sensibilización y adquirieron herramientas en materia inclusión,</t>
  </si>
  <si>
    <t>125.00</t>
  </si>
  <si>
    <t>Porcentaje de acciones en materia de inclusión, igualdad, combate a la violencia laboral y conciliación trabajo-familia</t>
  </si>
  <si>
    <t>166.00</t>
  </si>
  <si>
    <t>Porcentaje de campañas y/o instrumentos de difusión para sensilibilización en materia de igualdad de género, no</t>
  </si>
  <si>
    <t>156.00</t>
  </si>
  <si>
    <t>Porcentaje de mujeres y hombres que concluyen actividades de sensibilización y capacitación en materia de</t>
  </si>
  <si>
    <t>177.00</t>
  </si>
  <si>
    <t>Porcentaje de mujeres y hombres sensibilizados y capacitados en materia de igualdad entre mujeres y hombres</t>
  </si>
  <si>
    <t xml:space="preserve"> Secretaria de Hacienda y Crédito Público </t>
  </si>
  <si>
    <t xml:space="preserve"> La Secretaría de Hacienda y Crédito Público, al formar parte de la Administración Pública Federal, se alinea con los principios rectores descritos en el Plan Nacional de Desarrollo 2019-2024; así como los objetivos, estrategias y acciones de los programas sectoriales (PRONAFIDE y la PNIF) y del programa nacional rector en la materia (PROIGUALDAD 2020-2024). Para dar cumplimiento a este marco programático y de acuerdo con las atribuciones de la Unidad de Igualdad de Género de la SHCP descritas en artículo 69-D del Reglamento Interior de la Secretaría, el Programa M001 Apoyo administrativo busca institucionalizar la perspectiva de género en la cultura institucional de la SHCP; así como transversalizar la perspectiva de género en el quehacer institucional de las entidades y dependencias del Sector Hacendario. El programa tiene como objetivo contribuir a la eliminación de las conductas de hostigamiento sexual y acoso sexual en los centros de trabajo, visibilizar los derechos de las poblaciones históricamente discriminadas, fomentar las competencias del personal en materia de igualdad de género y no discriminación, reducir las brechas de género existentes; disminuir las violencias contra las mujeres en los centros de trabajo y abonar en la construcción de una cultura hacendaria más igualitaria, inclusiva y libre de violencias.   </t>
  </si>
  <si>
    <t>2693</t>
  </si>
  <si>
    <t>2435</t>
  </si>
  <si>
    <t>2744</t>
  </si>
  <si>
    <t>2473</t>
  </si>
  <si>
    <t>(Dirección General de Recursos Humanos)</t>
  </si>
  <si>
    <t>Hacienda y Crédito Público</t>
  </si>
  <si>
    <t>6</t>
  </si>
  <si>
    <t>2.24</t>
  </si>
  <si>
    <t>UR: 139</t>
  </si>
  <si>
    <t>14.07</t>
  </si>
  <si>
    <t>9.73</t>
  </si>
  <si>
    <t>UR: 138</t>
  </si>
  <si>
    <t>UR: 116</t>
  </si>
  <si>
    <t>1.1</t>
  </si>
  <si>
    <t>4.02</t>
  </si>
  <si>
    <t>UR: 111</t>
  </si>
  <si>
    <t>108.56</t>
  </si>
  <si>
    <t>139</t>
  </si>
  <si>
    <t>Mujeres y hombres del Ejército y Fuerza Aérea Mexicanos que acreditan los Talleres.</t>
  </si>
  <si>
    <t>Mujeres y hombres del Ejército y Fuerza Aérea Mexicanos que acreditan el Diplomado.</t>
  </si>
  <si>
    <t>138</t>
  </si>
  <si>
    <t>Porcentaje de avance en la campaña de difusión interna con perspectiva de género, a los integrantes del Ejército y Fuerza Aérea Mexicanos.</t>
  </si>
  <si>
    <t>116</t>
  </si>
  <si>
    <t>Mujeres y hombres del Ejército y Fuerza Aérea Mexicanos que acreditan el Diplomado en Igualdad de género.</t>
  </si>
  <si>
    <t>111</t>
  </si>
  <si>
    <t>Porcentaje de Avance en el acondicionamiento y equipamiento de mujeres militares, en el Ejército y Fuerza Aérea Mexicanos.</t>
  </si>
  <si>
    <t>Porcentaje de Avance en las Construcciones de los alojamientos y Adecuaciones para mujeres militares, en el Ejército y Fuerza Aérea Mexicanos.</t>
  </si>
  <si>
    <t xml:space="preserve"> Secretaria de Defensa Nacional </t>
  </si>
  <si>
    <t xml:space="preserve"> La carencia de espacios funcionales para satisfacer necesidades básicas de alojamiento, aseo personal, adquisición, confección y resguardo de pertenencia de las mujeres y hombres del Ejército y Fuerza Aérea Mexicanos.  La capacitación al personal de Mujeres y Hombres del Ejército y Fuerza Aérea Mexicanos, con la capacitación en temas de género y sus desigualdades, discriminación, violencia, perspectiva de género y su impacto en el proceso de socialización en los diferentes ámbitos de la vida familiar, social, laboral y militar.  Fomentar en el personal del Ejército y Fuerza Aérea Mexicanos, la difusión de la Campaña de Difusión Interna, a través de temas en igualdad de género, no discriminación, respeto a los Derechos Humanos y Prevención del hostigamiento y acoso sexual.  La capacitación a través de Diplomados, Cursos y Talleres en temas de género y sus desigualdades, discriminación, violencia, perspectiva de género y su imparto en el proceso de socialización en los diferentes ámbitos de la vida familiar, social, laboral y militar. </t>
  </si>
  <si>
    <t>(Dirección General de Derechos Humanos)</t>
  </si>
  <si>
    <t>109</t>
  </si>
  <si>
    <t>61</t>
  </si>
  <si>
    <t>(Dirección General de Comunicación Social)</t>
  </si>
  <si>
    <t>(Dirección General de Sanidad)</t>
  </si>
  <si>
    <t>(Jefatura del Estado Mayor de la Defensa Nacional)</t>
  </si>
  <si>
    <t>133.4</t>
  </si>
  <si>
    <t>Programa de igualdad entre mujeres y hombres SDN</t>
  </si>
  <si>
    <t>A900</t>
  </si>
  <si>
    <t>Defensa Nacional</t>
  </si>
  <si>
    <t>7</t>
  </si>
  <si>
    <t>555.67</t>
  </si>
  <si>
    <t>UR: VST</t>
  </si>
  <si>
    <t>457.67</t>
  </si>
  <si>
    <t>13.00</t>
  </si>
  <si>
    <t>8.00</t>
  </si>
  <si>
    <t>VST</t>
  </si>
  <si>
    <t>Porcentaje de productoras que venden leche fresca a Liconsa S.A. de C.V. y que son beneficiadas por el programa B004 Adquisición de Leche Nacional</t>
  </si>
  <si>
    <t xml:space="preserve"> VST- Liconsa, S.A. de C.V. </t>
  </si>
  <si>
    <t xml:space="preserve"> Medición del porcentaje de productoras que venden leche fresca a Liconsa S.A. de C.V. y que son beneficiadas por el programa B004 Adquisición de Leche Nacional. </t>
  </si>
  <si>
    <t>318</t>
  </si>
  <si>
    <t>325</t>
  </si>
  <si>
    <t>(Liconsa, S.A. de C.V.)</t>
  </si>
  <si>
    <t>457.6</t>
  </si>
  <si>
    <t>Adquisición de leche nacional</t>
  </si>
  <si>
    <t>B004</t>
  </si>
  <si>
    <t>Agricultura yDesarrollo Rural</t>
  </si>
  <si>
    <t>8</t>
  </si>
  <si>
    <t>759.52</t>
  </si>
  <si>
    <t>60.00</t>
  </si>
  <si>
    <t>59.00</t>
  </si>
  <si>
    <t>Porcentaje promedio de Mujeres atendidas por el programa</t>
  </si>
  <si>
    <t xml:space="preserve"> Mejorar  la alimentación de las personas integrantes de las familias beneficiarias, mediante el acceso al consumo de leche fortificada, de calidad y a bajo precio. </t>
  </si>
  <si>
    <t>3388111</t>
  </si>
  <si>
    <t>3804087</t>
  </si>
  <si>
    <t>759.5</t>
  </si>
  <si>
    <t>Programa de Abasto Social de Leche a cargo de Liconsa, S.A. de C.V.</t>
  </si>
  <si>
    <t>S052</t>
  </si>
  <si>
    <t>1,336.63</t>
  </si>
  <si>
    <t>1336.63</t>
  </si>
  <si>
    <t>UR: VSS</t>
  </si>
  <si>
    <t>63.00</t>
  </si>
  <si>
    <t>62.00</t>
  </si>
  <si>
    <t>VSS</t>
  </si>
  <si>
    <t>Porcentaje de mujeres a cargo de tiendas comunitarias DICONSA</t>
  </si>
  <si>
    <t xml:space="preserve"> VSS- Diconsa, S.A. de C.V. </t>
  </si>
  <si>
    <t xml:space="preserve"> Facilitar el acceso a productos básicos económicos y de calidad, en forma eficaz y oportuna, para mejorar la seguridad alimentaria de la población en localidades de alta o muy alta marginación con cobertura de tienda comunitaria o tienda móvil. El acceso a los apoyos del Programa es a través del funcionamiento de tiendas comunitarias administradas por la comunidad y operadas por una persona encargada de tienda que elige la comunidad. Los criterios a aplicar por DICONSA para autorizar la apertura de una tienda comunitaria son que las localidades cumplan con lo establecido en las Reglas de Operación vigentes del Programa de Abasto Rural, exista interés en la instalación de una tienda y que las y los solicitantes estén de acuerdo en aportar el local para la tienda.  </t>
  </si>
  <si>
    <t>15308</t>
  </si>
  <si>
    <t>15207</t>
  </si>
  <si>
    <t>(Diconsa, S.A. de C.V.)</t>
  </si>
  <si>
    <t>1336.6</t>
  </si>
  <si>
    <t>Programa de Abasto Rural a cargo de Diconsa, S.A. de C.V. (DICONSA)</t>
  </si>
  <si>
    <t>S053</t>
  </si>
  <si>
    <t>1,973.68</t>
  </si>
  <si>
    <t>1973.68</t>
  </si>
  <si>
    <t>UR: JBP</t>
  </si>
  <si>
    <t>3390.28</t>
  </si>
  <si>
    <t>21.00</t>
  </si>
  <si>
    <t>16.00</t>
  </si>
  <si>
    <t>52.00</t>
  </si>
  <si>
    <t>JBP</t>
  </si>
  <si>
    <t>Porcentaje de productoras medianas de maíz elegibles para el programa, que reciben precios de garantía por la venta de sus productos a SEGALMEX</t>
  </si>
  <si>
    <t>5.70</t>
  </si>
  <si>
    <t>41.00</t>
  </si>
  <si>
    <t>Porcentaje de productoras de arroz elegibles para el programa, que reciben precios de garantía por la venta de sus productos a SEGALMEX</t>
  </si>
  <si>
    <t>11.40</t>
  </si>
  <si>
    <t>44.00</t>
  </si>
  <si>
    <t>Porcentaje de productoras de trigo elegibles para el programa, que reciben precios de garantía por la venta de sus productos a SEGALMEX</t>
  </si>
  <si>
    <t>0.14</t>
  </si>
  <si>
    <t>40.00</t>
  </si>
  <si>
    <t>Porcentaje de productoras de frijol elegibles para el programa, que reciben precios de garantía por la venta de sus productos a SEGALMEX.</t>
  </si>
  <si>
    <t>0.95</t>
  </si>
  <si>
    <t xml:space="preserve">Porcentaje de productoras pequeñas de maíz elegibles para el programa, que reciben precios de garantía por laventa de sus productos a SEGALMEX </t>
  </si>
  <si>
    <t xml:space="preserve"> JBP- Seguridad Alimentaria Mexicana </t>
  </si>
  <si>
    <t xml:space="preserve"> De acuerdo con estimaciones de la Organización Mundial de la Salud, una de cada tres mujeres ha sufrido violencia física o sexual en algún momento de su vida, ejercida casi siempre por una pareja o expareja sentimental.   La situación de las mujeres en el país es preocupante, de acuerdo con cifras del INEGI (2019), de los 46.5 millones de mujeres (entre 15 años y más) que hay en el país, 66.1% ha enfrentado al menos una vez violencia de algún tipo y de cualquier tipo de agresor.  Además, el 43.9% ha enfrentado agresiones del esposo o pareja.   De acuerdo con la Encuesta Nacional de Ocupación y Empleo (ENOE, 2020), en el último trimestre de 2019, solo el 29.50% de los hogares en México cuenta con una mujer como jefa del hogar. Al analizar cómo se desagrega ese porcentaje, se nota que su situación es precaria. Solo el 52.21% de las mujeres que encabezan estos hogares se encuentra Económicamente Activa. Esto quiere decir que, el otro 47.79% de las mujeres jefas de hogar no se puede ocupar o está imposibilitada para hacerlo.  Por lo anterior, es necesario implementar una política pública cuya perspectiva de género nos permita contribuir a la atención y de manera indirecta, a la disminución de la violencia a las mujeres, generando al menos una opción de independencia económica, en este sentido Seguridad Alimentaria a través del programa de acopio que promueve el Programa de Precios de Garantía a Productos Alimentarios Básicos coadyuva a los objetivos de igualdad entre hombres y mujeres.  </t>
  </si>
  <si>
    <t>18205</t>
  </si>
  <si>
    <t>44877</t>
  </si>
  <si>
    <t>(Seguridad Alimentaria Mexicana)</t>
  </si>
  <si>
    <t>3390.2</t>
  </si>
  <si>
    <t>Precios de Garantía a Productos Alimentarios Básicos</t>
  </si>
  <si>
    <t>S290</t>
  </si>
  <si>
    <t>2,564.38</t>
  </si>
  <si>
    <t>2,566.38</t>
  </si>
  <si>
    <t>2566.38</t>
  </si>
  <si>
    <t>UR: 311</t>
  </si>
  <si>
    <t>1764.32</t>
  </si>
  <si>
    <t>35.00</t>
  </si>
  <si>
    <t>311</t>
  </si>
  <si>
    <t>Porcentaje de mujeres apoyadas por el Programa de Fertilizantes</t>
  </si>
  <si>
    <t xml:space="preserve"> Secretaria de Agricultura yDesarrollo Rural </t>
  </si>
  <si>
    <t xml:space="preserve"> Para contribuir a la productividad y competitividad de la población más vulnerable, para contar con suficientes alimentos básicos, que permitan lograr la autosuficiencia alimentaria, para lo cual dentro de los 92 factores que intervienen en la producción de alimentos, el uso adecuado del fertilizante se encuentra dentro de los más importantes para incrementar la producción. Por lo anterior, se impulsa la entrega de fertilizantes en las zonas de atención estratégica, para fomentar la producción, inclusión y desarrollo de las comunidades más rezagadas del país. El programa entrega un paquete de fertilizantes de hasta 600kgs por productora. </t>
  </si>
  <si>
    <t>342063</t>
  </si>
  <si>
    <t>248977</t>
  </si>
  <si>
    <t>(Dirección General de Suelos y Agua)</t>
  </si>
  <si>
    <t>1764.3</t>
  </si>
  <si>
    <t>Fertilizantes</t>
  </si>
  <si>
    <t>S292</t>
  </si>
  <si>
    <t>4,357.84</t>
  </si>
  <si>
    <t>4357.84</t>
  </si>
  <si>
    <t>UR: 215</t>
  </si>
  <si>
    <t>4148.81</t>
  </si>
  <si>
    <t>34.00</t>
  </si>
  <si>
    <t>30.00</t>
  </si>
  <si>
    <t>215</t>
  </si>
  <si>
    <t>Porcentaje de mujeres productoras de pequeña y mediana escala de granos, café, caña de azúcar, cacao y miel con</t>
  </si>
  <si>
    <t xml:space="preserve"> Dotar de liquidez a personas productoras de pequeña y mediana escala para incrementar la productividad de granos (maíz, frijol, trigo y/o arroz, entre otros), amaranto, chía, caña de azúcar, café, cacao, miel y leche, con el fin de contribuir a aumentar el grado de autosuficiencia alimentaría.   En la propuesta de Reglas de Operación del Programa Producción para el Bienestar se establece como meta que el 30% del total de beneficiarios sean mujeres productoras. Dicho Programa opera bajo un padrón de personas productoras y predios, por lo que la meta referida se estableció con base las estadísticas del Programa 2021. Asimismo, el número de mujeres factibles de apoyar dependerá de que estas, cumplan con los requisitos necesarios para recibir el incentivo, dichos requisitos se encuentran plasmados en la propuesta de Reglas de Operación del Programa Producción para el Bienestar. </t>
  </si>
  <si>
    <t>624976</t>
  </si>
  <si>
    <t>716433</t>
  </si>
  <si>
    <t>(Dirección General de Apoyos Productivos Directos)</t>
  </si>
  <si>
    <t>4148.8</t>
  </si>
  <si>
    <t>Producción para el Bienestar</t>
  </si>
  <si>
    <t>S293</t>
  </si>
  <si>
    <t>9.07</t>
  </si>
  <si>
    <t>11.19</t>
  </si>
  <si>
    <t>UR: RJL</t>
  </si>
  <si>
    <t>11.3</t>
  </si>
  <si>
    <t>331.66</t>
  </si>
  <si>
    <t>UR: I00</t>
  </si>
  <si>
    <t>343.92</t>
  </si>
  <si>
    <t>61.00</t>
  </si>
  <si>
    <t>38.00</t>
  </si>
  <si>
    <t>RJL</t>
  </si>
  <si>
    <t>Porcentaje de mujeres productoras acuícolas y de especies de interés comercial apoyadas</t>
  </si>
  <si>
    <t>22.00</t>
  </si>
  <si>
    <t>24.00</t>
  </si>
  <si>
    <t>I00</t>
  </si>
  <si>
    <t>Porcentaje de mujeres del sector pesquero y acuícola que reciben un apoyo económico directo</t>
  </si>
  <si>
    <t xml:space="preserve"> I00- Comisión Nacional de Acuacultura y Pesca  RJL- Instituto Nacional de Pesca y Acuacultura </t>
  </si>
  <si>
    <t xml:space="preserve"> El objetivo específico de este componente es que las personas pequeñas productoras,  pesqueras y acuícolas de pequeña escala, incrementen su producción a fin de contribuir a mejorar sus condiciones de bienestar y coadyuvar con la autosuficiencia alimentaria. Este componente tendrá cobertura nacional, y priorizará bajo una perspectiva de género e inclusión social a las personas  pescadoras y acuicultoras que se encuentren ubicados en las zonas rurales que pertenezcan a etnias o pueblos indígenas conforme a las disposiciones del Instituto Nacional de los Pueblos Indígenas, se ubiquen dentro de los municipios comprendidos en el Corredor Interoceánico del Istmo de Tehuantepec o en zonas de alta vulnerabilidad y marginación social. Características de los apoyos: El monto de apoyo para el componente BIENPESCA será de $7,200.00 (Siete mil doscientos pesos 00/100 M.N.) por beneficiario(a) de manera única y de forma anual, mismo que será entregado en una ministración, y sujeto a disponibilidad presupuestal.  Impulsar el bienestar de pequeñas productoras acuícolas de especies de interés comercial para la alimentación a través del aumento de su productividad mediante el uso de organismos de calidad genética mejorada, provenientes de laboratorios de producción certificados e investigación en mejora genética. Personas físicas que sean pequeñas productoras acuícolas, inscritas en el Registro Nacional de Pesca y Acuacultura (RNPA), o que sean miembros de una Unidad Económica Pesquera y/o Acuícola (UEPA) que cuente con él. El componente se propone para este año 2022, reducir la brecha y poder incrementar al 38% los apoyos a mujeres, así como impulsar el bienestar de pequeñas productoras acuícolas de especies de interés comercial para la alimentación, a través del aumento de su productividad, mediante el uso organismos de calidad genética mejorada, provenientes de laboratorios de producción certificados e investigación en mejora genética. Entre los criterios de priorización se encuentra la atención prioritaria a mujeres.  Para el año 2022,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 </t>
  </si>
  <si>
    <t>38514</t>
  </si>
  <si>
    <t>42160</t>
  </si>
  <si>
    <t>(Instituto Nacional de Pesca y Acuacultura)</t>
  </si>
  <si>
    <t>(Comisión Nacional de Acuacultura y Pesca)</t>
  </si>
  <si>
    <t>355.2</t>
  </si>
  <si>
    <t>Programa de Fomento a la Agricultura, Ganadería, Pesca y Acuicultura</t>
  </si>
  <si>
    <t>S304</t>
  </si>
  <si>
    <t>4.09</t>
  </si>
  <si>
    <t>4.12</t>
  </si>
  <si>
    <t>5.12</t>
  </si>
  <si>
    <t>UR: 300</t>
  </si>
  <si>
    <t>5.17</t>
  </si>
  <si>
    <t>300</t>
  </si>
  <si>
    <t xml:space="preserve">Porcentaje de avance de las acciones de difusion en materia de igualdad entre mujeres y hombres de la SICT </t>
  </si>
  <si>
    <t xml:space="preserve">Porcentaje de avance de las acciones realizadas en materia de la consolidación, coordinación y monitoreo de la red de enlaces de género para institucionalizar la perspectiva de género. </t>
  </si>
  <si>
    <t>Porcentaje de avance de las acciones de capacitación la SICT en materia de igualdad de género.</t>
  </si>
  <si>
    <t>Porcentaje de avance de las acciones de la SICT realizadas en el marco del PROIGUALDAD 2020-2024</t>
  </si>
  <si>
    <t xml:space="preserve"> Secretaria de Infraestructura, Comunicaciones y Transportes </t>
  </si>
  <si>
    <t xml:space="preserve"> Que las personas cuenten con la información necesaria para conocer la dinámica laboral para la realización de acciones en materia de género. </t>
  </si>
  <si>
    <t>2267</t>
  </si>
  <si>
    <t>2190</t>
  </si>
  <si>
    <t>1500</t>
  </si>
  <si>
    <t>1800</t>
  </si>
  <si>
    <t>(Subsecretaría de Transporte)</t>
  </si>
  <si>
    <t>5.1</t>
  </si>
  <si>
    <t>Definición, conducción y supervisión de la política de comunicaciones y transportes</t>
  </si>
  <si>
    <t>P001</t>
  </si>
  <si>
    <t>Infraestructura, Comunicaciones y Transportes</t>
  </si>
  <si>
    <t>9</t>
  </si>
  <si>
    <t>0.21</t>
  </si>
  <si>
    <t>UR: 710</t>
  </si>
  <si>
    <t>107.30</t>
  </si>
  <si>
    <t>710</t>
  </si>
  <si>
    <t>Porcentaje de mujeres y hombres de la Secretaría de Economía capacitados o sensibilizados en temas de igualdad de género.</t>
  </si>
  <si>
    <t xml:space="preserve"> Secretaria de Economía </t>
  </si>
  <si>
    <t xml:space="preserve"> Atender la Observación de la CEDAW: 2002, 430. El Comité insta al Estado parte a que emprenda campañas de difusión, educación y sensibilización sobre las disposiciones de la Convención dirigidas a la sociedad en su conjunto y, en particular, al personal encargado de la administración y defensa de la justicia y a las mujeres mexicanas en especial, para hacerlas conocedoras de sus derechos en el ámbito tanto judicial nacional como estatal. </t>
  </si>
  <si>
    <t>272</t>
  </si>
  <si>
    <t>174</t>
  </si>
  <si>
    <t>220</t>
  </si>
  <si>
    <t>0.2</t>
  </si>
  <si>
    <t>Economía</t>
  </si>
  <si>
    <t>10</t>
  </si>
  <si>
    <t>2.22</t>
  </si>
  <si>
    <t>2.26</t>
  </si>
  <si>
    <t>UR: B00</t>
  </si>
  <si>
    <t>2.23</t>
  </si>
  <si>
    <t>880.42</t>
  </si>
  <si>
    <t>UR: A3Q</t>
  </si>
  <si>
    <t>846.01</t>
  </si>
  <si>
    <t>37.70</t>
  </si>
  <si>
    <t>B00</t>
  </si>
  <si>
    <t>Porcentaje de acciones con perspectiva de género realizadas por la Redes de Género en el IPN.</t>
  </si>
  <si>
    <t>37.50</t>
  </si>
  <si>
    <t>Porcentaje de acciones de sensibilización, capacitación, formación, investigación y promoción de la perspectiva de</t>
  </si>
  <si>
    <t>A3Q</t>
  </si>
  <si>
    <t>Porcentaje de planes y programas de estudio que incorporan la perspectiva de género.</t>
  </si>
  <si>
    <t>52.70</t>
  </si>
  <si>
    <t>51.90</t>
  </si>
  <si>
    <t>Porcentaje de mujeres que acceden y permanecen en la educación superior y de posgrado.</t>
  </si>
  <si>
    <t xml:space="preserve"> A3Q- Universidad Nacional Autónoma de México  B00- Instituto Politécnico Nacional </t>
  </si>
  <si>
    <t xml:space="preserve"> Promover la inclusión de temas de derechos humanos, no discriminación e igualdad de género en los planes y programas de estudio y en la formación complementaria (extracurricular), en todos los niveles educativo que imparte la UNAM; fortalecer los protocolos para la atención de casos de violencia de género en cada uno de los planteles y espacios universitarios; desarrollar desde el bachillerato, acciones que incrementen el interés de las alumnas por ingresar a las licenciaturas en donde las mujeres tienen poca representatividad; reformar los programas y sistemas de orientación y atención educativa para que ésta se desarrolle con perspectiva de género, inclusión y se erradiquen estereotipos basados en el género.  1) Acciones de sensibilización y capacitación (cursos en línea, talleres, pláticas, conferencias y exposiciones) con perspectiva de género impartidas por la Unidad Politécnica de Gestión con Perspectiva de Género (UPGPG) a las y los integrantes de las Redes de Género y comunidad politécnica. 2) Acciones de sensibilización y capacitación con perspectiva de género efectuadas por las Redes de Género a las y los integrantes de su Dependencia politécnica. 3) Actualización del "Protocolo para la prevención, detección, atención y sanción de la violencia de género en el IPN". 4) Acciones para difundir entre la comunidad politécnica el "Protocolo para la prevención, detección, atención y sanción de la violencia de género en el IPN" (campaña institucional de difusión). 5) Acciones para prevenir, detectar, atender y sancionar, en conjunto con las instancias politécnicas competentes, el acoso, hostigamiento y violencia de género (pláticas de sensibilización en línea sobre acoso y hostigamiento sexual y aplicación del protocolo, foros, seminario). 6) Acciones para promover y divulgar la investigación con perspectiva de género en el IPN (congresos, ciclo de formación, conferencias, concursos, investigaciones, entre otras) </t>
  </si>
  <si>
    <t>179985</t>
  </si>
  <si>
    <t>192224</t>
  </si>
  <si>
    <t>161845</t>
  </si>
  <si>
    <t>176164</t>
  </si>
  <si>
    <t>(Instituto Politécnico Nacional)</t>
  </si>
  <si>
    <t>(Universidad Nacional Autónoma de México)</t>
  </si>
  <si>
    <t>848.2</t>
  </si>
  <si>
    <t>Servicios de Educación Superior y Posgrado</t>
  </si>
  <si>
    <t>E010</t>
  </si>
  <si>
    <t>Educación Pública</t>
  </si>
  <si>
    <t>11</t>
  </si>
  <si>
    <t>3,772.37</t>
  </si>
  <si>
    <t>3772.37</t>
  </si>
  <si>
    <t>3612.39</t>
  </si>
  <si>
    <t>67.60</t>
  </si>
  <si>
    <t>86.50</t>
  </si>
  <si>
    <t>84.10</t>
  </si>
  <si>
    <t>Porcentaje de mujeres asistentes a las actividades académicas con perspectivas de género.</t>
  </si>
  <si>
    <t>107.70</t>
  </si>
  <si>
    <t>7.70</t>
  </si>
  <si>
    <t>Porcentaje de actividades académicas con perspectiva de género realizadas en el año.</t>
  </si>
  <si>
    <t xml:space="preserve"> A3Q- Universidad Nacional Autónoma de México </t>
  </si>
  <si>
    <t xml:space="preserve"> Desarrollar actividades académicas que institucionalicen y transversalicen la perspectiva de género en la UNAM, tales como: Realizar Investigaciones sobre las condiciones de igualdad de género (estudios teóricos y metodológicos, desigualdades, identidades y estudios sobre la subjetividad, representaciones y prácticas culturales, género en la ciencia, la tecnología y la innovación, entre otras); promover la formación del personal académico y la sensibilización en género de la comunidad universitaria, a través de seminarios, diplomados, cursos y talleres; difundir por medio de conferencias, coloquios, conservatorios, congresos y presentaciones de libros temas de igualdad de género, derechos humanos, derechos de las personas con discapacidad y la no discriminación. </t>
  </si>
  <si>
    <t>1846</t>
  </si>
  <si>
    <t>4658</t>
  </si>
  <si>
    <t>170</t>
  </si>
  <si>
    <t>900</t>
  </si>
  <si>
    <t>3612.3</t>
  </si>
  <si>
    <t>Investigación Científica y Desarrollo Tecnológico</t>
  </si>
  <si>
    <t>E021</t>
  </si>
  <si>
    <t>3.23</t>
  </si>
  <si>
    <t>UR: 700</t>
  </si>
  <si>
    <t>2.03</t>
  </si>
  <si>
    <t>33.30</t>
  </si>
  <si>
    <t>700</t>
  </si>
  <si>
    <t>Porcentaje de acciones de difusión y campañas institucionales de sensibilización realizadas</t>
  </si>
  <si>
    <t>45.00</t>
  </si>
  <si>
    <t>Porcentaje de áreas de la SEP que desarrollan las condiciones para la institucionalización de las perspectivas de</t>
  </si>
  <si>
    <t xml:space="preserve"> Secretaria de Educación Pública </t>
  </si>
  <si>
    <t xml:space="preserve"> 1) Revisión de documentos normativos para la incorporación de las perspectivas de género y derechos humanos 2) Orientación a las áreas del sector central, órganos desconcentrados y entidades paraestatales de la SEP para incorporar las perspectivas de género y derechos humanos en sus prácticas institucionales 3) Análisis del cumplimiento de la SEP a los programas y compromisos en materia de igualdad de género y derechos humanos 4) Realización de acciones de difusión y campañas institucionales de sensibilización en materia de igualdad de género, no discriminación y derechos humanos que inciden en mejorar los espacios laborales con igualdad de género y no discriminación 5) Orientación y seguimiento a las áreas del sector central de la SEP para la instrumentación de la Norma Mexicana NMXR- 025-SCFI-2015 en igualdad laboral y no discriminación y de los protocolos 6) Brindar a las áreas del sector central y órganos desconcentrados sesiones informativas de sensibilización en materia de igualdad de género, no discriminación y de derechos humanos. 7) Identificación de las temáticas para la sensibilización y capacitación para la promoción de los principios de igualdad de género, no discriminación y respeto a los derechos humanos al interior de la Secretaría </t>
  </si>
  <si>
    <t>(Unidad de Administración y Finanzas)</t>
  </si>
  <si>
    <t>2.0</t>
  </si>
  <si>
    <t>Políticas de igualdad de género en el sector educativo</t>
  </si>
  <si>
    <t>E032</t>
  </si>
  <si>
    <t>25,363.13</t>
  </si>
  <si>
    <t>25363.13</t>
  </si>
  <si>
    <t>UR: O00</t>
  </si>
  <si>
    <t>26453.9</t>
  </si>
  <si>
    <t>95.60</t>
  </si>
  <si>
    <t>95.00</t>
  </si>
  <si>
    <t>O00</t>
  </si>
  <si>
    <t>Porcentaje de familias beneficiarias que tienen a una mujer como Tutora.</t>
  </si>
  <si>
    <t xml:space="preserve"> O00- Coordinación Nacional de Becas para el Bienestar Benito Juárez </t>
  </si>
  <si>
    <t xml:space="preserve"> Otorgar becas para fomentar la permanencia escolar y conclusión de sus estudios de las niñas, niños y adolescentes inscritos/as en algún nivel de Educación Básica en planteles educativos públicos y de modalidad escolarizada (i) ubicados en alguna localidad prioritaria, o (ii) cuya familia tiene un ingreso mensual per cápita estimado menor a la LPI. </t>
  </si>
  <si>
    <t>178977</t>
  </si>
  <si>
    <t>3913228</t>
  </si>
  <si>
    <t>210509</t>
  </si>
  <si>
    <t>3999671</t>
  </si>
  <si>
    <t>(Coordinación Nacional de Becas para el Bienestar Benito Juárez)</t>
  </si>
  <si>
    <t>Programa de Becas de Educación Básica para el Bienestar Benito Juárez</t>
  </si>
  <si>
    <t>S072</t>
  </si>
  <si>
    <t>44.18</t>
  </si>
  <si>
    <t>UR: 600</t>
  </si>
  <si>
    <t>45.45</t>
  </si>
  <si>
    <t>618.39</t>
  </si>
  <si>
    <t>168.11</t>
  </si>
  <si>
    <t>170.95</t>
  </si>
  <si>
    <t>550.41</t>
  </si>
  <si>
    <t>384.46</t>
  </si>
  <si>
    <t>89.25</t>
  </si>
  <si>
    <t>UR: A2M</t>
  </si>
  <si>
    <t>3.35</t>
  </si>
  <si>
    <t>UR: A00</t>
  </si>
  <si>
    <t>54.00</t>
  </si>
  <si>
    <t>49.90</t>
  </si>
  <si>
    <t>50.00</t>
  </si>
  <si>
    <t>600</t>
  </si>
  <si>
    <t>Porcentaje de becas y/o apoyos otorgados a estudiantes mujeres del tipo medio superior respecto al total de becas</t>
  </si>
  <si>
    <t>Porcentaje de becas otorgadas a mujeres estudiantes en carreras de Ingeniería, Tecnología y Ciencias</t>
  </si>
  <si>
    <t>49.00</t>
  </si>
  <si>
    <t>Porcentaje de alumnas becadas con recurso del IPN y de convenios en el nivel superior (NS).</t>
  </si>
  <si>
    <t>37.00</t>
  </si>
  <si>
    <t>53.00</t>
  </si>
  <si>
    <t>Porcentaje de Alumnas Becadas en el Nivel Medio Superior</t>
  </si>
  <si>
    <t>51.00</t>
  </si>
  <si>
    <t>Porcentaje de presupuesto asignado a becas para alumnas respecto al presupuesto asignado al programa</t>
  </si>
  <si>
    <t>94.00</t>
  </si>
  <si>
    <t>99.30</t>
  </si>
  <si>
    <t>97.30</t>
  </si>
  <si>
    <t>Porcentaje de permanencia de mujeres estudiantes becadas en los niveles medio superior, superior y de posgrado.</t>
  </si>
  <si>
    <t>57.20</t>
  </si>
  <si>
    <t>A2M</t>
  </si>
  <si>
    <t>Porcentaje de alumnas de licenciatura que terminaron sus estudios.</t>
  </si>
  <si>
    <t>114.00</t>
  </si>
  <si>
    <t>Porcentaje de estudiantes becadas de licenciatura y posgrado en el año t</t>
  </si>
  <si>
    <t>13.90</t>
  </si>
  <si>
    <t>10.30</t>
  </si>
  <si>
    <t>Porcentaje de alumnas becadas que cursan el último año de estudios de nivel posgrado en el año t.</t>
  </si>
  <si>
    <t>38.20</t>
  </si>
  <si>
    <t>60.70</t>
  </si>
  <si>
    <t>Porcentaje de alumnas becadas que cursan el último año de estudios de nivel licenciatura en el año t.</t>
  </si>
  <si>
    <t>A00</t>
  </si>
  <si>
    <t>Porcentaje de becas otorgadas de nivel licenciatura</t>
  </si>
  <si>
    <t xml:space="preserve"> A00- Universidad Pedagógica Nacional  A2M- Universidad Autónoma Metropolitana  A3Q- Universidad Nacional Autónoma de México  B00- Instituto Politécnico Nacional  O00- Coordinación Nacional de Becas para el Bienestar Benito Juárez  Secretaria de Educación Pública </t>
  </si>
  <si>
    <t xml:space="preserve"> En un ejercicio de reconocimiento de la igualdad sustantiva como piedra angular para la construcción de una sociedad próspera, se busca que con el pago de la beca se coadyuve al abatimiento de desigualdades por razón de género y diversas violencias, en lo específico, la económica; en la matrícula de los programas de licenciatura de la Universidad Pedagógica Nacional en la ciudad de México.  Otorgamiento de becas a mujeres estudiantes de licenciatura y posgrado.  Difundir oportuna y ampliamente en diversos medios todos los asuntos relacionados con el acceso a becas a las alumnas de nuevo ingreso; dar la continuidad operativa necesaria para que las alumnas de escasos recursos que tuvieron beca en el año anterior, reciban el apoyo en el siguiente ciclo escolar o nivel educativo, de ser el caso, de acuerdo con las políticas, normas y criterios establecidos; incrementar el número de becas para alumnas pertenecientes a pueblos originarios y afrodescendientes de México.  De acuerdo con el Programa de Becas Elisa Acuña, el Instituto Politécnico Nacional como instancia ejecutora debe adherirse a las disposiciones que establezca la SEP por conducto de las Reglas de Operación del Programa de Becas Elisa Acuña del ejercicio fiscal 2022. Sin embargo, en las Convocatorias Generales de Becas del IPN para el año 2022, para favorecer la equidad de género, se contemplará los siguientes criterios de priorización: Ser mujer indígena o afromexicana, por autoadscripción,Ser madre adolescente, adolescente embarazada y tener entre 12 y 18 años de edad, Ser una mujer con discapacidad, Alumnas que cumplan en igualdad de condiciones, con todos los requisitos, con la finalidad de reducir las brechas de desigualdad de género, Alumnas embarazadas o madres, así como alumnos que sean padres, a fin de promover la corresponsabilidad y una paternidad responsable. Haber sido beneficiaria de las becas de apoyo a la educación básica de madres jóvenes y jóvenes embarazadas a que se refiere el anexo 1: Beca para que integrantes de grupos en contextos y situación de vulnerabilidad (personas indígenas, personas afrodescendientes, personas con alguna discapacidad, madres y padres jefes de familia y madres jóvenes y jóvenes embarazadas) realicen sus estudios de las Reglas de Operación.  Coadyuvar, mediante el otorgamiento de becas a mujeres, a la disminución de la brecha en el acceso a la educación superior entre mujeres y hombres, en especial en las áreas de ingeniería tecnología y ciencias físico-matemáticas, en las cuales las mujeres presentan mayores salarios profesionales en comparación con aquellas áreas donde su participación es alta, pero con bajo salarios profesionales. Actividades - Entrega de becas a mujeres que se encuentran cursando o han concluido estudios de nivel licenciatura, licencia profesional o técnico superior universitario, en áreas de ingeniería, tecnología o ciencias físico-matemáticas en una Institución Pública de Educación Superior.  Otorgar becas a estudiantes de instituciones públicas de Educación Media Superior que realizan el servicio social, prácticas profesionales, educación dual, continúen sus estudios en prepa en línea, así como a docentes que deseen mejorar, fortalecer y complementar su formación profesional. El otorgamiento de la beca está sujeta al cumplimiento de os requisitos establecidos en cada convocatoria. No obstante, cuando los recursos presupuestales disponibles son insuficientes para otorgar una beca a todos/as los/as estudiantes que solicitan la beca, la selección de beneficiarios/as está en función de los criterios de priorización establecidos en las Reglas de Operación del Programa de Becas Elisa Acuña. Dichos Criterios dan prioridad a estudiantes en contexto y situación de vulnerabilidad. </t>
  </si>
  <si>
    <t>(Universidad Autónoma Metropolitana)</t>
  </si>
  <si>
    <t>74412</t>
  </si>
  <si>
    <t>96252</t>
  </si>
  <si>
    <t>85087</t>
  </si>
  <si>
    <t>106316</t>
  </si>
  <si>
    <t>(Universidad Pedagógica Nacional)</t>
  </si>
  <si>
    <t>(Subsecretaría de Educación Media Superior)</t>
  </si>
  <si>
    <t>(Dirección General de Educación Indígena, Intercultural y Bilingüe)</t>
  </si>
  <si>
    <t>313</t>
  </si>
  <si>
    <t>1362.7</t>
  </si>
  <si>
    <t>Programa de Becas Elisa Acuña</t>
  </si>
  <si>
    <t>S243</t>
  </si>
  <si>
    <t>35.26</t>
  </si>
  <si>
    <t>UR: 173</t>
  </si>
  <si>
    <t>8.4</t>
  </si>
  <si>
    <t>34.70</t>
  </si>
  <si>
    <t>7.00</t>
  </si>
  <si>
    <t>173</t>
  </si>
  <si>
    <t>Porcentaje de mujeres capacitadas en procesos de formación docente en el nivel básico, sobre temas de igualdad</t>
  </si>
  <si>
    <t>49.40</t>
  </si>
  <si>
    <t>Porcentaje de mujeres y hombres del personal educativo de nivel básico, formado en programas académicos en 2022</t>
  </si>
  <si>
    <t xml:space="preserve"> La Unidad Responsable determina ámbitos que deberán incorporarse a los procesos de formación docente, mismos que serán aplicados por las Autoridades Educativas Estatales en la planeación de sus procesos formativos locales. -Se establecen criterios para desarrollar una oferta académica de formación docente, acorde a los procesos de capacitación planificados, entre esta oferta académica de formación que contempla talleres, cursos o diplomados, se incorporan temáticas vinculadas con la igualdad de género, derechos humanos, convivencia escolar pacífica y educación socioemocional. -Las Autoridades Educativas Estatales emiten Convocatorias de participación para el personal educativo de nivel básico en la oferta académica de formación. -Entre esta Dirección General y las Autoridades Educativas Estatales realizan seguimiento a la participación del personal educativo de nivel básico que participa en los procesos de formación docente. -Esta Unidad recopila y sistematiza la información que se genera de los procesos de formación en cada entidad federativa, para su eventual toma de decisiones, así como para la integración de informes institucionales de la Secretaría de Educación Pública, así como otros organismos gubernamentales. </t>
  </si>
  <si>
    <t>7224</t>
  </si>
  <si>
    <t>17036</t>
  </si>
  <si>
    <t>1473</t>
  </si>
  <si>
    <t>3437</t>
  </si>
  <si>
    <t>(Dirección General de Formación Continua a Docentes y Directivos)</t>
  </si>
  <si>
    <t>Programa para el Desarrollo Profesional Docente</t>
  </si>
  <si>
    <t>S247</t>
  </si>
  <si>
    <t>4,887.90</t>
  </si>
  <si>
    <t>4887.9</t>
  </si>
  <si>
    <t>5291.94</t>
  </si>
  <si>
    <t>58.70</t>
  </si>
  <si>
    <t>Porcentaje de becarias con beca emitida</t>
  </si>
  <si>
    <t xml:space="preserve"> Otorgar becas para la permanencia escolar y conclusión de los/as alumnos/as de las IPES consideradas con cobertura total ode cualquier otra IPES en las que los/as alumnos/as cumplan con los requisitos establecidos. </t>
  </si>
  <si>
    <t>225577</t>
  </si>
  <si>
    <t>320091</t>
  </si>
  <si>
    <t>268956</t>
  </si>
  <si>
    <t>5291.9</t>
  </si>
  <si>
    <t>Jóvenes Escribiendo el Futuro</t>
  </si>
  <si>
    <t>S283</t>
  </si>
  <si>
    <t>17,012.98</t>
  </si>
  <si>
    <t>17012.98</t>
  </si>
  <si>
    <t>17249.99</t>
  </si>
  <si>
    <t>51.50</t>
  </si>
  <si>
    <t xml:space="preserve"> Otorgar becas para la permanencia escolar y/o conclusión de los/as alumnos/as inscritos/as en IPEMS o en IEMSpertenecientes al Sistema Educativo Nacional. </t>
  </si>
  <si>
    <t>2816598</t>
  </si>
  <si>
    <t>2989583</t>
  </si>
  <si>
    <t>2816349</t>
  </si>
  <si>
    <t>17249.9</t>
  </si>
  <si>
    <t>Beca Universal para Estudiantes de Educación Media Superior Benito Juárez</t>
  </si>
  <si>
    <t>S311</t>
  </si>
  <si>
    <t>0.24</t>
  </si>
  <si>
    <t>0.37</t>
  </si>
  <si>
    <t>UR: 160</t>
  </si>
  <si>
    <t>0.17</t>
  </si>
  <si>
    <t>1.47</t>
  </si>
  <si>
    <t>UR: NDY</t>
  </si>
  <si>
    <t>1.48</t>
  </si>
  <si>
    <t>8.16</t>
  </si>
  <si>
    <t>UR: NDE</t>
  </si>
  <si>
    <t>8.58</t>
  </si>
  <si>
    <t>2.93</t>
  </si>
  <si>
    <t>UR: NCE</t>
  </si>
  <si>
    <t>2.56</t>
  </si>
  <si>
    <t>19.18</t>
  </si>
  <si>
    <t>UR: NBV</t>
  </si>
  <si>
    <t>9.01</t>
  </si>
  <si>
    <t>22.20</t>
  </si>
  <si>
    <t>160</t>
  </si>
  <si>
    <t>Porcentaje de eficiencia terminal de mujeres médicos especialistas con formación en ginecoobstetricia y neonatologia</t>
  </si>
  <si>
    <t>NDY</t>
  </si>
  <si>
    <t>4. Porcentaje de alumnas capacitadas en el Programa de Educación Continua</t>
  </si>
  <si>
    <t>3. Porcentaje de directoras de tesis para formar recursos humanos especializados en salud.</t>
  </si>
  <si>
    <t>2. Porcentaje de alumnas graduadas en los Programas Académicos</t>
  </si>
  <si>
    <t>65.00</t>
  </si>
  <si>
    <t xml:space="preserve">1. Porcentaje de aceptación de alumnas en Programas Académicos para la formación de recursos humanos </t>
  </si>
  <si>
    <t>75.30</t>
  </si>
  <si>
    <t>75.70</t>
  </si>
  <si>
    <t>NDE</t>
  </si>
  <si>
    <t>Porcentaje de mujeres profesionales que concluyeron cursos de educación continua</t>
  </si>
  <si>
    <t>45.50</t>
  </si>
  <si>
    <t>59.30</t>
  </si>
  <si>
    <t>Porcentaje de servidoras y servidores publicos capacitados y sensibilizados en materia de derechos humanos y perspectiva de género</t>
  </si>
  <si>
    <t>66.66</t>
  </si>
  <si>
    <t>66.60</t>
  </si>
  <si>
    <t>NCE</t>
  </si>
  <si>
    <t>Porcentaje de mujerees capacitadas en estrategia de intervención al adulto mayor para favorecer un mayor empoderamiento de las mujerees</t>
  </si>
  <si>
    <t>NBV</t>
  </si>
  <si>
    <t>Porcentaje de centros que realizan estudios de mastografía evaluados para la verificación de procesos en la toma, interpretación y seguimiento de estudios de mastografía de detección</t>
  </si>
  <si>
    <t>101.30</t>
  </si>
  <si>
    <t>Porcentaje de mujeres atendidas en programa de tamizaje para detección de cáncer de mama</t>
  </si>
  <si>
    <t>90.80</t>
  </si>
  <si>
    <t>Porcentaje de Médicos Radiólogos (hombres y mujeres) aprobados con calificación aceptable en lectura de tamizaje</t>
  </si>
  <si>
    <t>87.50</t>
  </si>
  <si>
    <t>Porcentaje de Técnicos Radiólogos (hombres y mujeres)  capacitados en posicionamiento y control de calidad  en mastografía</t>
  </si>
  <si>
    <t xml:space="preserve"> NBV- Instituto Nacional de Cancerología  NCE- Instituto Nacional de Geriatría  NDE- Instituto Nacional de Perinatología Isidro Espinosa de los Reyes  NDY- Instituto Nacional de Salud Pública  Secretaria de Salud </t>
  </si>
  <si>
    <t xml:space="preserve"> Formación y desarrollo profesional de recursos humanos especializados para la salud  La población de personas adultas mayores (PAM) en México aumenta rápidamente con respecto a los otros grupos poblacionales 1:10 en 2012 era un adulto mayor; 1:4 lo será en el año 2050 (CONAPO) y se caracteriza porque una proporción importante padece algún tipo de enfermedad crónica y sus complicaciones (ENSANUT 2012), por la insuficiencia económica para cubrir sus necesidades y por deficientes en las redes de apoyo. En la población de 50-59 años sólo 1:10 presenta alguna discapacidad, al avanzar en edad la proporción aumenta, pero es significativa hasta la década de 80 y más años donde más de 5:10 presenta discapacidad (Wong R, Gonzalez-Gonzalez C. Envejecimiento demográfico en México: consecuencias en la discapacidad. Coyuntura demográfica 2011). Es decir, existe una gran oportunidad de mejorar la salud en etapas tempranas del envejecer previniendo enfermedades, complicaciones y discapacidad.Por otro lado, uno de los principales gastos de las PAM es de la atención a la salud y la compra de medicamentos (ENSANUT 2012). Al tratarse de enfermedades crónicas el gasto se perpetúa agravando un círculo de pobreza y enfermedad (OMS, 2012).Es indispensable que las estrategias de promoción de la salud y atención a las PAM además de la especialización gerontológica y geriátrica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Actualmente, el enfoque de los servicios de salud es curativo, perdiendo oportunidades para la promoción de la salud y la prevención de enfermedades y por tanto, para favorecer la calidad de vida de las mujeres adultas mayores.  Continuara con la resolución de los problemas de salud reproductiva de las mujeres mexicanas, mediante fortalecer  la especialización de los médicos y enfermeras de dicho ámbito.   Formación de Recursos Humanos en Programas Académicos y Educación Continua ofertados por el Instituto Nacional de Salud Pública Lograr equidad de género en la formación de recurso humanos en los programas académicos y de educación continua ofertados en el Instituto Nacional de Salud Pública, así como también lograr esta equidad de género en los Profesionistas que participan en la formación de recursos humanos.   Formar el recurso humano especializado en Ginecología, Obstetricia y Neonatología en beneficio de la mujer y su neonato, durante y al final del período gestacional con diagnóstico de riesgo para ambos.    </t>
  </si>
  <si>
    <t>(Instituto Nacional de Perinatología Isidro Espinosa de los Reyes)</t>
  </si>
  <si>
    <t>(Instituto Nacional de Geriatría)</t>
  </si>
  <si>
    <t>2099</t>
  </si>
  <si>
    <t>3646</t>
  </si>
  <si>
    <t>3507</t>
  </si>
  <si>
    <t>6004</t>
  </si>
  <si>
    <t>(Instituto Nacional de Cancerología)</t>
  </si>
  <si>
    <t>(Comisión Coordinadora de Institutos Nacionales de Salud y Hospitales de Alta Especialidad)</t>
  </si>
  <si>
    <t>(Instituto Nacional de Salud Pública)</t>
  </si>
  <si>
    <t>21.8</t>
  </si>
  <si>
    <t>Formación y capacitación de recursos humanos para la salud</t>
  </si>
  <si>
    <t>Salud</t>
  </si>
  <si>
    <t>12</t>
  </si>
  <si>
    <t>96.78</t>
  </si>
  <si>
    <t>94.52</t>
  </si>
  <si>
    <t>70.30</t>
  </si>
  <si>
    <t>70.3</t>
  </si>
  <si>
    <t>79.25</t>
  </si>
  <si>
    <t>630#7. Porcentaje de avance en otro tipo de acciones realizadas para la Prevención del Embarazo en la Adolescencia</t>
  </si>
  <si>
    <t>630#6. Porcentaje de  productos de colaboración en embarazo adolescente para la ENSANUT</t>
  </si>
  <si>
    <t xml:space="preserve">630#5. Porcentaje de  materiales y acciones de difusión  para Curso SSR y comolehago.org </t>
  </si>
  <si>
    <t xml:space="preserve">630#4. Porcentaje de avance en acciones de actualización y mantenimiento de herramientas digitales para la página web comolehago.    </t>
  </si>
  <si>
    <t xml:space="preserve">630#3. Porcentaje de avance en el número de productos científicos sobre embarazo en la adolescencia.        </t>
  </si>
  <si>
    <t>67.00</t>
  </si>
  <si>
    <t xml:space="preserve">630#2. Porcentaje de mujeres que visitan la página comolehago.org. </t>
  </si>
  <si>
    <t>630#1. Porcentaje de mujeres que terminan el curso virtual Salud sexual y reproductiva y prevención del embarazo en la adolescencia (Curso SSR)</t>
  </si>
  <si>
    <t>128#5. Porcentaje de avance en otro tipo de acciones que promuevan la igualdad de género entre mujeres y hombres</t>
  </si>
  <si>
    <t>128#4. Porcentaje de avance en las acciones del Grupo de igualdad de género en el INSP.</t>
  </si>
  <si>
    <t>31.00</t>
  </si>
  <si>
    <t>128#3. Porcentaje de productos científicos con desagregación por sexo o que integran la perspectiva de género.</t>
  </si>
  <si>
    <t>42.00</t>
  </si>
  <si>
    <t>128#2. Eficiencia terminal de las mujeres que participan en los cursos virtuales en línea del INSP</t>
  </si>
  <si>
    <t>128#1. Porcentaje de avance en las acciones de diseño e implementación de la ENSANUT.</t>
  </si>
  <si>
    <t>54.20</t>
  </si>
  <si>
    <t>42.90</t>
  </si>
  <si>
    <t>Porcentaje de proyectos con enfoque de género vigentes en colaboración.</t>
  </si>
  <si>
    <t>29.60</t>
  </si>
  <si>
    <t>39.80</t>
  </si>
  <si>
    <t>Porcentaje de productos de la investigación con enfoque de género en colaboración.</t>
  </si>
  <si>
    <t>58.80</t>
  </si>
  <si>
    <t xml:space="preserve">Porcentaje de investigadoras del INPer, que obtienen o mantienen la acreditación como investigadores nivel I, II y III. </t>
  </si>
  <si>
    <t xml:space="preserve"> NDE- Instituto Nacional de Perinatología Isidro Espinosa de los Reyes  NDY- Instituto Nacional de Salud Pública </t>
  </si>
  <si>
    <t xml:space="preserve"> Desarrollo de proyectos de investigación en las diferentes líneas que se aborden en el INPer, participación de otras instituciones que fortalezcan los hallazgos de dichos proyectos.   Se realizan acciones que fomentan la investigación en salud. En este año se planea realizar actividades relacionadas con el diseño e implementación de la ENSANUT, ya que es fundamental tener un monitoreo del estado de salud de las mujeres y visibilizar las brechas en salud entre hombre y mujeres. Además, se fomenta la participación de las mujeres en los cursos virtuales que oferta la institución, se fomenta la elaboración de productos científicos que evidencien las brechas de género entre hombre y mujeres en cuanto al bienestar y la salud, se tiene  un grupo igualdad de género en el INSP que realizara recomendaciones para la igualdad entre mujeres y hombres al interior de la institución. </t>
  </si>
  <si>
    <t>26859</t>
  </si>
  <si>
    <t>63144</t>
  </si>
  <si>
    <t>22020</t>
  </si>
  <si>
    <t>35374</t>
  </si>
  <si>
    <t>173.7</t>
  </si>
  <si>
    <t>Investigación y desarrollo tecnológico en salud</t>
  </si>
  <si>
    <t>E022</t>
  </si>
  <si>
    <t>82.19</t>
  </si>
  <si>
    <t>97.77</t>
  </si>
  <si>
    <t>103.9</t>
  </si>
  <si>
    <t>196.18</t>
  </si>
  <si>
    <t>198.25</t>
  </si>
  <si>
    <t>6.31</t>
  </si>
  <si>
    <t>6.64</t>
  </si>
  <si>
    <t>UR: NCK</t>
  </si>
  <si>
    <t>24.32</t>
  </si>
  <si>
    <t>27.44</t>
  </si>
  <si>
    <t>UR: NCD</t>
  </si>
  <si>
    <t>23.11</t>
  </si>
  <si>
    <t>248.77</t>
  </si>
  <si>
    <t>254.92</t>
  </si>
  <si>
    <t>311.0</t>
  </si>
  <si>
    <t>632.56</t>
  </si>
  <si>
    <t>638.59</t>
  </si>
  <si>
    <t>UR: NBB</t>
  </si>
  <si>
    <t>622.78</t>
  </si>
  <si>
    <t>98.80</t>
  </si>
  <si>
    <t>99.00</t>
  </si>
  <si>
    <t>Porcentaje de mujeres con egreso hospitalario por mejoría en el Hospital de la Mujer que recibieron atención médica hospitalaria</t>
  </si>
  <si>
    <t>58.90</t>
  </si>
  <si>
    <t>68.00</t>
  </si>
  <si>
    <t>Porcentaje de mujeres aceptadas como pacientes en el INPer, durante el periodo</t>
  </si>
  <si>
    <t>78.10</t>
  </si>
  <si>
    <t>80.00</t>
  </si>
  <si>
    <t>Porcentaje de recetas surtidas completas  a mujeres hospitalizadas</t>
  </si>
  <si>
    <t>38.10</t>
  </si>
  <si>
    <t xml:space="preserve">Porcentaje de pacientes mujeres con obesidad que generan un egreso hospitalario. </t>
  </si>
  <si>
    <t>56.20</t>
  </si>
  <si>
    <t>60.50</t>
  </si>
  <si>
    <t>Porcentaje de cirugías de alta especialidad realizadas a mujeres.</t>
  </si>
  <si>
    <t>81.20</t>
  </si>
  <si>
    <t>80.80</t>
  </si>
  <si>
    <t>Porcentaje de egresos hospitalarios de mujeres por mejoría y curación</t>
  </si>
  <si>
    <t>93.50</t>
  </si>
  <si>
    <t>85.00</t>
  </si>
  <si>
    <t>Porcentaje de usuarias con perspectiva de satisfacción de la calidad de la atención médica ambulatoria recibida superior a 80 puntos.</t>
  </si>
  <si>
    <t>385.00</t>
  </si>
  <si>
    <t>NCK</t>
  </si>
  <si>
    <t>Porcentaje de mujeres que reciben tratamiento para esclerosis múltiple y padecimientos relacionados en el Instituto</t>
  </si>
  <si>
    <t>93.60</t>
  </si>
  <si>
    <t>95.20</t>
  </si>
  <si>
    <t>NCD</t>
  </si>
  <si>
    <t>Porcentaje de espirometrías realizadas a mujeres con probable EPOC y cáncer pulmonar  por exposición a humo de leña en zonas rurales</t>
  </si>
  <si>
    <t>18.00</t>
  </si>
  <si>
    <t>30.40</t>
  </si>
  <si>
    <t>Porcentaje de consultas de primera vez y subsecuentes otorgadas a mujeres con diagnóstico de EPOC y cáncer pulmonar relacionado con el humo de leña</t>
  </si>
  <si>
    <t>31.20</t>
  </si>
  <si>
    <t>33.00</t>
  </si>
  <si>
    <t>Porcentaje de egreso de mujeres con diagnóstico de enfermedades respiratorias de alta complejidad con atención médica especializada en los servicios de hospitalización</t>
  </si>
  <si>
    <t>87.80</t>
  </si>
  <si>
    <t>86.20</t>
  </si>
  <si>
    <t>Porcentaje de mujeres con diagnóstico de cáncer, con consultas subsecuentes en el Instituto Nacional de Cancerología</t>
  </si>
  <si>
    <t>84.60</t>
  </si>
  <si>
    <t>Porcentaje de recetas surtidas en forma completa a mujeres hospitalizadas con cáncer</t>
  </si>
  <si>
    <t>Porcentaje de Presupuesto Federal institucional ejercido en la adquisición de medicinas y productos farmacéuticos</t>
  </si>
  <si>
    <t>56.06</t>
  </si>
  <si>
    <t>NBB</t>
  </si>
  <si>
    <t>Porcentaje de pacientes mujeres atendidas en Hospitalización</t>
  </si>
  <si>
    <t>57.60</t>
  </si>
  <si>
    <t>Porcentaje de pacientes mujeres atendidas en Consulta Externa</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</si>
  <si>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</si>
  <si>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Debido a la prestación gratuita de servicios de salud, medicamentos y demás insumos asociados para las personas sin seguridad social; se espera que se incremente la demanda de los servicios de atención de salud de alta especialidad que brinda el Hospital General Dr. Manuel Gea González, esto aunado a una sobreocupación por reubicación de las áreas de la torre antigua de hospitalización, que actualmente se encuentra en construcción, a la disminución de camas por la pandemia por la atención de pacientes COVID y los recursos económicos limitados con los que opera este nosocomio, que podría ocasionar que los servicios se saturen, derivando en una atención de baja calidad a los usuarios, o que nos encontremos imposibilitados a cubrir la demanda de atención médica.  Prestación de servicios en los diferentes niveles de atención a la salud.-Otorgar consultas médicas y ambulatorias, atención hospitalaria y fortalecer las acciones y organización para mejorar la calidad para la prestación de servicios, en salud, así como la implantación, diseño e implementación de sistemas informáticos y abasto oportuno de medicamentos.  La EPOC es actualmente la 6ª causa de muerte a nivel nacional en mujeres, más importante que el cáncer de mama y el de cérvix, y una de sus principales causas es cocinar con leña; asimismo, la mortalidad para las enfermedades asociadas con humo de leña, como es la EPOC y Cáncer Pulmonar y la morbilidad en consulta externa, urgencias y hospitalización figuran dentro de las 10 principales causas en México. Por tal motivo, el INER como centro de referencia para la atención de enfermedades respiratorias, tiene el compromiso de realizar la identificación y atención de las enfermedades pulmonares asociadas a inhalación de humo de leña al cocinar, abogando por la salud respiratoria de las mujeres que por vivir en zonas marginadas y en pobreza extrema, se exponen a altas concentraciones de humo de leña.  Este padecimiento es progresivo en el Sistema Nervioso Central, el cual provoca lesiones afectando el cerebro y la médula espinal. En el sistema de salud aparece entre las primeras 10 causas de atención neurológica.  Garantizar el derecho a las mujeres a la resolución de su embarazo por la vía más adecuada y que recibirán el tratamiento más adecuado para la resolución de su patología.   La demanda de servicios médicos especializados para la mujer han incrementado en las últimas décadas como parte de la salud integral de la población femenina y, de su neonato durante el embarazo y al momento de nacer. Situación que se agrava cuando en la etapa temprana y durante el desarrollo del embarazo éste se diagnostica como de alto riesgo. Siendo uno de las afectaciones en aumento en las mujeres embarazadas, el sistema de salud oferta servicios de salud para la atención médica preventiva y de seguimiento para que tanto la mujer como su neonato sean atendidos con calidad y asegurando su bienestar.  </t>
  </si>
  <si>
    <t>(Instituto Nacional de Neurología y Neurocirugía Manuel Velasco Suárez)</t>
  </si>
  <si>
    <t>(Instituto Nacional de Enfermedades Respiratorias Ismael Cosío Villegas)</t>
  </si>
  <si>
    <t>66586</t>
  </si>
  <si>
    <t>140068</t>
  </si>
  <si>
    <t>73103</t>
  </si>
  <si>
    <t>132650</t>
  </si>
  <si>
    <t>(Hospital General "Dr. Manuel Gea González")</t>
  </si>
  <si>
    <t>1283.3</t>
  </si>
  <si>
    <t>Atención a la Salud</t>
  </si>
  <si>
    <t>E023</t>
  </si>
  <si>
    <t>53.79</t>
  </si>
  <si>
    <t>UR: X00</t>
  </si>
  <si>
    <t>50.77</t>
  </si>
  <si>
    <t>X00</t>
  </si>
  <si>
    <t>Porcentaje de acciones de apoyo psicológico y social a mujeres sobrevivientes de violencia y/o familias en las 32 entidades del país</t>
  </si>
  <si>
    <t>90.09</t>
  </si>
  <si>
    <t>Porcentaje de acciones de prevención del consumo de sustancias psicoactivas y/o de salud mental a personas de 6 años en adelante, en  18  entidades del país con mayor índice de criminalidad y violencia</t>
  </si>
  <si>
    <t>36.99</t>
  </si>
  <si>
    <t>Porcentaje de personas con consumo de sustancias psicoactivas y/o con problemas de salud mental así como sus familiares, atendidas en 18  entidades del país con mayor índice de criminalidad y violencia</t>
  </si>
  <si>
    <t xml:space="preserve"> X00- Comisión Nacional contra las Adicciones </t>
  </si>
  <si>
    <t xml:space="preserve"> La Secretaría de Salud, a través de la Comisión Nacional contra las Adicciones, de manera periódica realiza encuestas para conocer la situación en que se encuentra el consumo de sustancias psicoactivas entre la población.  La más reciente, es la Encuesta Nacional de Consumo de Drogas, Alcohol y Tabaco 2016- 2017 (ENCODAT 2016 ? 2017) que se efectuó entre población de 12 a 65 años de edad, en hogares. Con relación a 2011, el consumo en adolescentes incrementó tanto en hombres como en mujeres, particularmente el de mariguana; en tanto que el consumo de cocaína e inhalables permaneció estable. Los datos de la ENCODAT señalan la necesidad de reforzar las acciones desarrolladas para reducir la demanda de drogas. Dado los aumentos en el consumo de sustancias con respecto a años anteriores, resulta urgente ampliar la política de prevención y tratamiento; así como dirigir acciones de prevención en edades previas al consumo.  En lo que concierne a la población de mujeres, se observan incrementos significativos, especialmente entre población menor de 18 años. Con el fin de ampliar el diagnóstico, se presentan los resultados de personas usuarias de sustancias psicoactivas que acudieron a solicitar tratamiento a las Unidades de Especialidades Médicas- Centros de Atención Primaria en Adicciones (UNEME ? CAPA) durante el periodo que comprende del 1 de enero al 31 de diciembre de 2021, en el rubro de droga de mayor impacto (sustancia que desde la percepción del paciente le ha provocado mayor daño en su salud y/o en otras esferas de su vida) se encontró que el primer lugar lo ocupó el alcohol, con un 31.48% del total de pacientes; de este porcentaje, los hombres representaron el 68.24% y las mujeres el 31.76%. Con base a lo anterior, CONADIC considera que es necesario continuar con la implementación de diversas acciones que se enfocan no solamente en la prevención sino también en el  tratamiento, incorporando la perspectiva de salud mental con enfoque de género.   </t>
  </si>
  <si>
    <t>1250119</t>
  </si>
  <si>
    <t>1552299</t>
  </si>
  <si>
    <t>52823149</t>
  </si>
  <si>
    <t>54807526</t>
  </si>
  <si>
    <t>(Comisión Nacional contra las Adicciones)</t>
  </si>
  <si>
    <t>53.7</t>
  </si>
  <si>
    <t>Prevención y atención contra las adicciones</t>
  </si>
  <si>
    <t>E025</t>
  </si>
  <si>
    <t>239.11</t>
  </si>
  <si>
    <t>240.72</t>
  </si>
  <si>
    <t>UR: R00</t>
  </si>
  <si>
    <t>754.82</t>
  </si>
  <si>
    <t>72.67</t>
  </si>
  <si>
    <t>90.00</t>
  </si>
  <si>
    <t>R00</t>
  </si>
  <si>
    <t>Cobertura de vacunación contra la influenza en mujeres embarazadas</t>
  </si>
  <si>
    <t xml:space="preserve"> R00- Centro Nacional para la Salud de la Infancia y la Adolescencia </t>
  </si>
  <si>
    <t xml:space="preserve"> El embarazo se acompaña de un estado de inmunosupresión transitoria que puede favorecer el  riesgo de enfermedad grave asociada a influenza. La vacunación prove protección contra el riesgo de infección y de complicaciones por este padecimiento en las mujeres gestantes. Diferentes estudios documentan que la vacuna contra la influenza aplicada en cualquier trimester del embarazo dismunuye no solo el riesgo de neumonia en las mujeres embarazadas, sino también en el recien nacido durante sus primeros meses de vida.  </t>
  </si>
  <si>
    <t>710428</t>
  </si>
  <si>
    <t>977512</t>
  </si>
  <si>
    <t>(Centro Nacional para la Salud de la Infancia y la Adolescencia)</t>
  </si>
  <si>
    <t>754.8</t>
  </si>
  <si>
    <t>Programa de vacunación</t>
  </si>
  <si>
    <t>E036</t>
  </si>
  <si>
    <t>2.69</t>
  </si>
  <si>
    <t>2.32</t>
  </si>
  <si>
    <t>40.79</t>
  </si>
  <si>
    <t>42.83</t>
  </si>
  <si>
    <t>1.25</t>
  </si>
  <si>
    <t>1.26</t>
  </si>
  <si>
    <t>2.07</t>
  </si>
  <si>
    <t>1.45</t>
  </si>
  <si>
    <t>UR: NBD</t>
  </si>
  <si>
    <t>323.90</t>
  </si>
  <si>
    <t>327.20</t>
  </si>
  <si>
    <t>327.2</t>
  </si>
  <si>
    <t>UR: K00</t>
  </si>
  <si>
    <t>370.73</t>
  </si>
  <si>
    <t>1.00</t>
  </si>
  <si>
    <t>1.50</t>
  </si>
  <si>
    <t>Porcentaje de mujeres con VIH con embarazo resuelto</t>
  </si>
  <si>
    <t>14.30</t>
  </si>
  <si>
    <t>6.Porcentaje de mujeres quienes participan en los protocolos clave de investigación en VIH del CIENI en el periodo</t>
  </si>
  <si>
    <t>50.90</t>
  </si>
  <si>
    <t>5.Porcentaje de egresos por mejoría en mujeres que viven con VIH atendidas en hospitalización en el periodo</t>
  </si>
  <si>
    <t>71.60</t>
  </si>
  <si>
    <t>4. Porcentaje de mujeres a quienes se les proporcionó algún taller psicoeducativo en VIH en el periodo</t>
  </si>
  <si>
    <t>56.80</t>
  </si>
  <si>
    <t>3. Porcentaje de mujeres que recibieron una consejería en VIH en el periodo</t>
  </si>
  <si>
    <t>30.50</t>
  </si>
  <si>
    <t>15.20</t>
  </si>
  <si>
    <t>2.Porcentaje de mujeres que viven con VIH a quienes se les realizó al menos un estudio en el Laboratorio de Diagnóstico Virológico (LDV-CIENI) en el periodo</t>
  </si>
  <si>
    <t>18.30</t>
  </si>
  <si>
    <t>21.40</t>
  </si>
  <si>
    <t>1.Porcentaje de mujeres que viven con VIH atendidas en consulta externa, teleconsulta y/o interconsultas en las diferentes especialidades que otorga el CIENI</t>
  </si>
  <si>
    <t>83.20</t>
  </si>
  <si>
    <t>80.50</t>
  </si>
  <si>
    <t>Porcentaje de Mujeres Tamizadas para VIH, atendidas en la Clínica de Displasias y en el Departamento de Hematología</t>
  </si>
  <si>
    <t>1.10</t>
  </si>
  <si>
    <t>NBD</t>
  </si>
  <si>
    <t>Porcentaje de pacientes mujeres detectadas con VIH/SIDA</t>
  </si>
  <si>
    <t>95.10</t>
  </si>
  <si>
    <t>86.30</t>
  </si>
  <si>
    <t>Porcentaje de mujeres satisfechas con la Atención Médica recibida en el ärea de VIH/SIDA y otras ITS</t>
  </si>
  <si>
    <t>razón</t>
  </si>
  <si>
    <t>K00</t>
  </si>
  <si>
    <t>Razón mujer/hombre de indetectabilidad en personas con VIH en tratamiento en la Secretaría de Salud.</t>
  </si>
  <si>
    <t>94.90</t>
  </si>
  <si>
    <t>Porcentaje de mujeres en tratamiento antirretroviral (TAR).</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</si>
  <si>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</si>
  <si>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Dar acceso a tratamiento antirretroviral, en la población sin seguridad social, en los grupos: mujeres, mujeres embarazadas y niños,  se ha logrado proporcionar,  medicamentos ARV a la totalidad de mujeres y hombres que lo requieren y que acuden a los Servicios Estatales de Salud  El reto es mantener el acceso a TAR y mejorar la calidad de la salud en las personas que viven con VIH.   Programa Especifico para Atención y apoyo a la Equidad de Género (mujeres con VIH/SIDA y otras ITS)  Prevención y atención de VIH/SIDA y otras ITS. Desarrollar acciones específicas para promover la atención integral de la salud  El Instituto Nacional de Enfermedades Respiratorias (INER), es uno de los Institutos Nacionales de Salud (INS) en México que atiende al mayor número de personas que viven con VIH/sida (PVVIH). El INER hospitaliza la mayor cantidad de PVVIH (250-400/año) y a los más graves, que requieren cuidados intensivos inmediatos para salvarles la vida. El tiempo de estancia hospitalaria es prolongado y de alto costo (mediana de 14 días). Por recibir a los pacientes más graves, el INER tiene una alta mortalidad hospitalaria por SIDA que, a pesar de haber logrado disminuirse en los últimos años, se mantiene elevada.  La proporción de mujeres que viven con VIH en nuestro país es muy alta, de acuerdo, a los informes oficiales de la SSA. Es importante considerar que las características de la epidemia muestran que habrá un aumento consistente en el número de mujeres con la infección, sin embargo; el número de mujeres afectadas porque sus parejas o familiares viven con VIH, es mucho mayor. El trabajo del CIENI se enfoca a ambas poblaciones. Más aún, es importante reconocer que la mayoría de las transmisiones provienen de hombres que viven con VIH. Por tanto, las intervenciones de tratamiento y consejería en hombres, tendrá implicaciones importantes en la tasa de incidencia de la infección por VIH en mujeres, ya que hoy se sabe que las personas bajo tratamiento antirretroviral con carga viral indetectable tienen mucho menores posibilidades de transmisión del virus.  Realizar las acciones de convencimiento para realizar la prueba rápida de VIH/SIDA en pacientes embarazadas, a fin de detectar a las posibles portadoras e iniciar el tratamiento oportuno para evitar la transmisión vertical a los productos.  </t>
  </si>
  <si>
    <t>4101</t>
  </si>
  <si>
    <t>62569</t>
  </si>
  <si>
    <t>2387</t>
  </si>
  <si>
    <t>43900</t>
  </si>
  <si>
    <t>(Hospital General de México "Dr. Eduardo Liceaga")</t>
  </si>
  <si>
    <t>(Centro Nacional para la Prevención y el Control del VIH/SIDA)</t>
  </si>
  <si>
    <t>419.4</t>
  </si>
  <si>
    <t>Prevención y atención de VIH/SIDA y otras ITS</t>
  </si>
  <si>
    <t>P016</t>
  </si>
  <si>
    <t>3.09</t>
  </si>
  <si>
    <t>1.98</t>
  </si>
  <si>
    <t>UR: NCG</t>
  </si>
  <si>
    <t>5.82</t>
  </si>
  <si>
    <t>9.17</t>
  </si>
  <si>
    <t>8.85</t>
  </si>
  <si>
    <t>174.27</t>
  </si>
  <si>
    <t>181.46</t>
  </si>
  <si>
    <t>188.36</t>
  </si>
  <si>
    <t>0.07</t>
  </si>
  <si>
    <t>UR: M7F</t>
  </si>
  <si>
    <t>1,261.23</t>
  </si>
  <si>
    <t>1,358.36</t>
  </si>
  <si>
    <t>1358.36</t>
  </si>
  <si>
    <t>UR: L00</t>
  </si>
  <si>
    <t>1891.0</t>
  </si>
  <si>
    <t>90.30</t>
  </si>
  <si>
    <t>Porcentaje de consultas de primera vez, subsecuente, urgencias y preconsultas otorgadas a mujeres.</t>
  </si>
  <si>
    <t>728.33</t>
  </si>
  <si>
    <t>NCG</t>
  </si>
  <si>
    <t>Porcentaje de mujeres capacitadas o actualizadas en materia de Salud materna, sexual y reproductiva que participa</t>
  </si>
  <si>
    <t>150.03</t>
  </si>
  <si>
    <t>Porcentaje de mastografía realizada en el INCMNSZ</t>
  </si>
  <si>
    <t>126.92</t>
  </si>
  <si>
    <t>Porcentaje de citología cervical realizado en el INCMNSZ</t>
  </si>
  <si>
    <t>62.30</t>
  </si>
  <si>
    <t>33.90</t>
  </si>
  <si>
    <t>3.Porcentaje de mujeres con diagnóstico de EPID a las que se les otorgó tratamiento gratuito</t>
  </si>
  <si>
    <t>26.20</t>
  </si>
  <si>
    <t>55.30</t>
  </si>
  <si>
    <t>2.Porcentaje de mujeres a quienes se les realizaron estudios gratuitos para diagnóstico diferencial de EPID</t>
  </si>
  <si>
    <t>73.00</t>
  </si>
  <si>
    <t>1.Porcentaje de mujeres con EPID a quienes se les realizaron pruebas de función respiratoria de seguimiento gratuitas</t>
  </si>
  <si>
    <t>62.50</t>
  </si>
  <si>
    <t>1 Porcentaje de mujeres con diagnóstico de Asma a las que se les otorgó consulta y tratamiento gratuito</t>
  </si>
  <si>
    <t>53.10</t>
  </si>
  <si>
    <t>Porcentaje de mujeres a las que se les otorga tratamiento dirigido por presentar mutación del gen EGFR</t>
  </si>
  <si>
    <t>81.90</t>
  </si>
  <si>
    <t>86.40</t>
  </si>
  <si>
    <t>Porcentaje de mujeres con cáncer de mama navegadas</t>
  </si>
  <si>
    <t>52.80</t>
  </si>
  <si>
    <t>81.80</t>
  </si>
  <si>
    <t>Porcentaje de mujeres con cáncer de mama atendidas por el programa mama en movimiento</t>
  </si>
  <si>
    <t>Porcentaje de mujeres con cáncer de mama con cirugía de corta estancia</t>
  </si>
  <si>
    <t>134.13</t>
  </si>
  <si>
    <t>Porcentaje de profesionales de la salud capacitados en prevención, detección oportuna, diagnóstico y tratamiento del cáncer cervicouterino</t>
  </si>
  <si>
    <t>92.13</t>
  </si>
  <si>
    <t>Porcentaje de consultas otorgadas a  pacientes con cáncer cervicouterino para manejo del dolor asociado a la enfermedad y el tratamiento</t>
  </si>
  <si>
    <t>85.75</t>
  </si>
  <si>
    <t>Porcentaje de consultas de psico-oncología, otorgadas  a pacientes con diagnostico de CaCu, para apoyo en el afrontamiento de su enfermedad</t>
  </si>
  <si>
    <t>111.50</t>
  </si>
  <si>
    <t>Porcentaje de consultas de nutrición especializada, otorgadas  antes, durante y después del tratamiento oncológico a pacientes con diagnostico de CaCu</t>
  </si>
  <si>
    <t>114.52</t>
  </si>
  <si>
    <t xml:space="preserve">Porcentaje de mujeres con diagnóstico de cáncer cervicouterino  atendidas de manera integral </t>
  </si>
  <si>
    <t>103.33</t>
  </si>
  <si>
    <t>Porcentaje de mujeres con diagnóstico de cáncer cervicouterino beneficiadas</t>
  </si>
  <si>
    <t>Porcentaje de pacientes con Cáncer de Pulmón que se les realizaron pruebas de mutación</t>
  </si>
  <si>
    <t>Porcentaje de pacientes subsecuentes atendidas con Cáncer de Pulmón</t>
  </si>
  <si>
    <t>103.60</t>
  </si>
  <si>
    <t>Porcentaje de mujeres de nuevo ingreso con Cáncer de Pulmón</t>
  </si>
  <si>
    <t>101.70</t>
  </si>
  <si>
    <t>Porcentaje de pacientes con Cáncer de Pulmón No Asociado a Tabaquismo que expresan mejoría en su calidad de vida a partir de recibir atención multidisciplinaria en la Unidad Funcional de Tórax</t>
  </si>
  <si>
    <t>102.00</t>
  </si>
  <si>
    <t>Porcentaje de Mujeres con Evaluación de Tamizaje para Cáncer de Ovario</t>
  </si>
  <si>
    <t>134.60</t>
  </si>
  <si>
    <t>Porcentaje de pacientes dotados con Terapia Genica</t>
  </si>
  <si>
    <t>116.40</t>
  </si>
  <si>
    <t>Porcentaje de profesionales de la salud capacitados en cáncer de ovario</t>
  </si>
  <si>
    <t>Porcentaje de Pacientes Atendidas con Cáncer de Ovario Subsecuentes</t>
  </si>
  <si>
    <t>101.90</t>
  </si>
  <si>
    <t>Porcentaje de Mujeres Atendidas con Cáncer de Ovario de Nuevo Ingreso</t>
  </si>
  <si>
    <t>100.41</t>
  </si>
  <si>
    <t>Porcentaje de Mujeres Atendidas con Diagnóstico de Cáncer de Ovario</t>
  </si>
  <si>
    <t>88.34</t>
  </si>
  <si>
    <t>Porcentaje de mujeres atendidas a través de la Clínica de Cáncer Hereditario del Instituto Nacional de Cancerología</t>
  </si>
  <si>
    <t>Porcentaje de profesionales de la salud capacitados en cáncer de endometrio</t>
  </si>
  <si>
    <t>103.75</t>
  </si>
  <si>
    <t>Porcentaje de Mujeres con Diagnóstico de Cáncer de Endometrio Apoyadas con Quimioterapia o terapia hormonal</t>
  </si>
  <si>
    <t>Porcentaje de Pacientes Atendidas con Cáncer de Endometrio Subsecuentes</t>
  </si>
  <si>
    <t>110.40</t>
  </si>
  <si>
    <t>Porcentaje de Mujeres Atendidas con Cáncer de Endometrio de Nuevo Ingreso</t>
  </si>
  <si>
    <t>111.20</t>
  </si>
  <si>
    <t>Porcentaje de Mujeres Atendidas con Diagnóstico de Cáncer de Endometrio</t>
  </si>
  <si>
    <t>M7F</t>
  </si>
  <si>
    <t>Porcentaje de mujeres capacitadas en intervenciones en violencia, salud mental y adicciones con perspectiva de género durante 2022.</t>
  </si>
  <si>
    <t>L00</t>
  </si>
  <si>
    <t>Proporción de servicios de aborto seguro instalados</t>
  </si>
  <si>
    <t>131.40</t>
  </si>
  <si>
    <t>Proporción de mujeres embarazadas por violencia sexual que solicitan y reciben atención de aborto seguro</t>
  </si>
  <si>
    <t>42.60</t>
  </si>
  <si>
    <t>24.40</t>
  </si>
  <si>
    <t>Porcentaje de mujeres de 15 años y más en situación de violencia severa que fueron atendidas por primera vez por los Servicios Especializados</t>
  </si>
  <si>
    <t>16.40</t>
  </si>
  <si>
    <t>25.60</t>
  </si>
  <si>
    <t>Porcentaje de mujeres de 15 años y más a las que se les aplicó la herramienta de detección y resultó positiva</t>
  </si>
  <si>
    <t>27.90</t>
  </si>
  <si>
    <t>22.60</t>
  </si>
  <si>
    <t>Tasa de vasectomías en hombres de 20 a 64 años de edad en la Secretaría de Salud</t>
  </si>
  <si>
    <t>68.70</t>
  </si>
  <si>
    <t>74.60</t>
  </si>
  <si>
    <t>Cobertura de Anticoncepción Post Evento Obstétrico en la Secretaría de Salud</t>
  </si>
  <si>
    <t>48.90</t>
  </si>
  <si>
    <t>Cobertura de usuarias activas de métodos anticonceptivos modernos proporcionados o aplicados en la Secretaría de Salud</t>
  </si>
  <si>
    <t>Porcentaje de Servicios Estatales de Salud con mecanismos implementados para la prevención, atención y seguimiento de casos de Hostigamiento y Acoso Sexual (HAS)</t>
  </si>
  <si>
    <t>91.48</t>
  </si>
  <si>
    <t>Porcentaje de unidades de salud que cuentan con mecanismos incluyentes dirigidos a población en condición de vulnerabilidad</t>
  </si>
  <si>
    <t>181.90</t>
  </si>
  <si>
    <t>Porcentaje de mujeres y hombres profesionales de la salud de las entidades federativas con capacitación en materia de igualdad, no discriminación e inclusión en salud</t>
  </si>
  <si>
    <t>Servicios amigables para adolescentes operando del programa de Salud Sexual y Reproductiva</t>
  </si>
  <si>
    <t>71.50</t>
  </si>
  <si>
    <t>Cobertura de Anticoncepción Post Evento Obstétrico en Adolescentes en la Secretaría de Salud</t>
  </si>
  <si>
    <t>60.90</t>
  </si>
  <si>
    <t>65.90</t>
  </si>
  <si>
    <t>Cobertura de Adolescentes usuarias activas de métodos anticonceptivos modernos proporcionados o aplicados en la Secretaría de Salud</t>
  </si>
  <si>
    <t>16.60</t>
  </si>
  <si>
    <t>20.00</t>
  </si>
  <si>
    <t>Cobertura de tamizaje de cáncer de cuello uterino en mujeres de 25 a 64 años de edad sin seguridad social</t>
  </si>
  <si>
    <t>10.10</t>
  </si>
  <si>
    <t>Cobertura de detección de cáncer de mama con mastografía en mujeres de 40 a 69 años sin seguridad social</t>
  </si>
  <si>
    <t>72.91</t>
  </si>
  <si>
    <t>Personas recién nacidas con prueba de tamiz metabólico neonatal</t>
  </si>
  <si>
    <t>36.84</t>
  </si>
  <si>
    <t>41.50</t>
  </si>
  <si>
    <t>Porcentaje de embarazadas atendidas por primera vez en el primer trimestre gestacional en la Secretaría de Salud</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</si>
  <si>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</si>
  <si>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 xml:space="preserve"> El problema central que se pretende abordar a través de la implementación y ejercicio del programa presupuestario P020 es: los Servicios Estatales de Salud tienen capacidad limitada para garantizar a la población el acceso universal a los servicios de salud sexual y reproductiva (SSR).  Capacitar a mujeres profesionales de la salud en temas de género, salud mental, adicciones y violencia.  Atención de la Salud Reproductiva y la Igualdad de Género en Salud.-Programa cáncer post-mastectomía, prevención y atención de cáncer de ovario, cáncer familia y programas para mujeres y la igualdad de género  En la actualidad, las mujeres presentan una mayor frecuencia a desarrollar adenocarcinoma pulmonar que los hombres; esto tiene relación directa con la exposición al humo de tabaco, así como al humo de biocombustible, ya que cada vez más mujeres se exponen al humo de tabaco a edad más temprana, por lo que se espera un incremento en el desarrollo de cáncer pulmonar, situación que pone en desventaja a las mujeres por la desigualdad económica que existe en nuestro país, lo que origina que busquen atención médica en estadios avanzados o tardíos.  El asma es una de las enfermedades respiratorias crónicas que no se cura pero que se puede controlar, en el INER es la primera causa de demanda de atención en los servicios de urgencias, consulta externa y hospitalización; en la infancia es más común en los niños, mientras que en la etapa adulta es más frecuente en mujeres entre los 25-55 años de edad. Es una enfermedad crónica con varios niveles de gravedad, incurable pero que se puede controlar en el 80% de los pacientes. El 5% de los pacientes presentan los niveles más graves de la enfermedad, así como asma de difícil control, condición médica que complica más lograr el control de la enfermedad, sin dejar de mencionar que son pacientes con mayor riesgo de requerir atención más frecuente en los servicios de urgencias y terapia intensiva en caso de crisis o exacerbaciones asmáticas graves.  Las EPID representan a un grupo heterogéneo de enfermedades crónicas y graves que afectan diferentes grupos etarios y ambos géneros, aunque varias de ellas son significativamente más frecuentes en mujeres. Entre estas últimas se encuentran la neumonitis por hipersensibilidad (NH) que afecta predominantemente a mujeres (las que constituyen el 80% de los casos que se atienden en el INER).  Problemática a atender: La mortalidad y morbilidad por los cánceres mamario y cérvico-uterino, que son las primeras causas de muerte por cáncer en la mujer. Estos tipos de cáncer son especialmente importantes para la población que atiende el Instituto ya que la inmunosupresión causada por diversas enfermedades o tratamientos aumenta el riesgo de padecer cáncer cérvico-uterino, y la obesidad aumenta el riesgo de cáncer mamario. Por ello es importante brindar servicios de información, prevención, detección, diagnóstico y tratamiento oportunos de los cánceres mencionados. Los estudios de tamizaje para cáncer cérvico-uterino (citologías cervicales y detección del virus del papiloma humano), y para cáncer mamario (mastografías) que regularmente se brindan a las personas beneficiarias atendidas en el Instituto requieren recursos que garanticen su continuidad, al igual que la infraestructura e insumos necesarios para el diagnóstico y tratamiento. El advenimiento de nuevas tecnologías y el recambio de personal a cargo de los procedimientos diagnósticos o terapéuticos del cáncer de la mujer demandan capacitación y/o actualizaciones permanentes, para lo cual también se requieren recursos. Brecha de Género: La inequidad existe porque las mujeres que viven en condiciones socio-económicas precarias tienen menor posibilidad de acceder a información, detección, diagnóstico y tratamiento oportunos de los cánceres cérvico-uterino y mamario. Más aún, si ellas padecen enfermedades crónicas (como las que se atienden en el Instituto) que limitan su independencia, productividad y disponibilidad de recursos.  La provisión de servicios de salud reproductiva dentro del Instituto contribuye a reducir las brechas de género, a facilitar el acceso a la salud sexual y reproductiva y, en general, a avanzar en la igualdad entre mujeres y hombres y entre mujeres que viven con distintas condiciones socio-económicas y de salud.  Otorgar servicios de salud materna, sexual y reproductiva, a las mujeres y sus neonatos, así como a sus parejas en el caso de esterilidad, para atender sus patologías en la materia.  </t>
  </si>
  <si>
    <t>10640</t>
  </si>
  <si>
    <t>7653000</t>
  </si>
  <si>
    <t>560</t>
  </si>
  <si>
    <t>8918588</t>
  </si>
  <si>
    <t>(Centro Nacional de Equidad de Género y Salud Reproductiva)</t>
  </si>
  <si>
    <t>(Dirección General de Calidad y Educación en Salud)</t>
  </si>
  <si>
    <t>2103.4</t>
  </si>
  <si>
    <t>Salud materna, sexual y reproductiva</t>
  </si>
  <si>
    <t>P020</t>
  </si>
  <si>
    <t>155.88</t>
  </si>
  <si>
    <t>UR: 310</t>
  </si>
  <si>
    <t>186.34</t>
  </si>
  <si>
    <t>147.05</t>
  </si>
  <si>
    <t>147.17</t>
  </si>
  <si>
    <t>229.21</t>
  </si>
  <si>
    <t>30.80</t>
  </si>
  <si>
    <t>310</t>
  </si>
  <si>
    <t xml:space="preserve">Porcentaje de población estatal que recibió servicios de promocíon de la salud para mejoria en sus estilos de vida y entornos clave de desarrollo       </t>
  </si>
  <si>
    <t>78.64</t>
  </si>
  <si>
    <t>Porcentaje de mujeres de 20 años y más de edad, a quienes se les realizó una detección integral de Enfermedades Cardiometabólicas, particularmente Obesidad (OB), Diabetes Mellitus (DM, e Hipertensión Arterial (HTA)</t>
  </si>
  <si>
    <t xml:space="preserve"> O00- Centro Nacional de Programas Preventivos y Control de Enfermedades  Secretaria de Salud </t>
  </si>
  <si>
    <t xml:space="preserve">  De acuerdo con la Organización Mundial de la Salud,las enfermedades cardiovasculares (ECV) son la principal causa de muerte en todo el mundo. las enfermedades cardiovasculares son un problema de salud pública debido al incremento de sus factores de riesgo asociados como la obesidad, diabetes mellitus y tabaquismo que afectan a un gran porcentaje de la población mexicana, lo cual se ve reflejado en el número de muertes que provocan anualmente; de las cuales el 80 por ciento ocurren de manera prematura. En México, el 19% de mujeres y hombres de 30 a 69 años muere de enfermedades cardiovasculares[4], y se estima que el 70.3% de la población adulta vive con al menos un factor de riesgo cardiovascular como hipertensión (17 millones), diabetes (6 millones), obesidad y sobrepeso (35 millones) y/o dislipidemia (14 millones), tabaquismo (15 millones). Por tal motivo, las acciones, estrategias englobadas en políticas públicas dirigidas a la atención de estos padecimientos deben ser mediáticas y permanentes con la finalidad de desacelerar el problema que ha ido en aumento durante los últimos años en nuestro país.   En México se ha documentado desde hace varias décadas una transformación de su escenario epidemiológico, la Encuesta Nacional de Salud y Nutrición (ENSANUT)  2020 muestra que en nuestro país las prevalencias de sobrepeso y obesidad en todos los grupos de edad, son un grave problema de salud pública, aunado a la inseguridad alimentaria y a un alto consumo de alimentos no recomendables (alimentos de alta densidad energética y bajo valor nutricional), bajo consumo de alimentos recomendables para consumo cotidiano como verduras, frutas, leguminosas, semillas, cereales integrales, agua sola; así como bajos niveles de actividad física. Siendo la alimentación uno de los factores y determinantes que más tienen influencia en la nutrición, salud y bienestar de las personas, es de importancia la identificación de los patrones de alimentación y las características de la dieta de una población, pues una dieta correcta y saludable contribuye a disminuir y controlar las diferentes formas de mala nutrición, ya sea por exceso o deficiencia, así como las enfermedades no transmisibles. Los hábitos de alimentación de las personas se desarrollan y pueden modificarse a lo largo de la vida, la práctica de una lactancia materna adecuada favorece el sano crecimiento y desarrollo.  </t>
  </si>
  <si>
    <t>8147636</t>
  </si>
  <si>
    <t>16831302</t>
  </si>
  <si>
    <t>8454056</t>
  </si>
  <si>
    <t>20287024</t>
  </si>
  <si>
    <t>(Dirección General de Promoción de la Salud)</t>
  </si>
  <si>
    <t>(Centro Nacional de Programas Preventivos y Control de Enfermedades)</t>
  </si>
  <si>
    <t>415.5</t>
  </si>
  <si>
    <t>Prevención y Control de Sobrepeso, Obesidad y Diabetes</t>
  </si>
  <si>
    <t>U008</t>
  </si>
  <si>
    <t>4.91</t>
  </si>
  <si>
    <t>UR: 114</t>
  </si>
  <si>
    <t>6.86</t>
  </si>
  <si>
    <t>232.93</t>
  </si>
  <si>
    <t>114</t>
  </si>
  <si>
    <t>Porcentaje de personal de mujeres y hombres sensibilizados en materia de igualdad de género a través de una campaña integral en  materia de inclusión, no violencia contra las mujeres y niñas.</t>
  </si>
  <si>
    <t>206.14</t>
  </si>
  <si>
    <t>Porcentaje de material informativo relativo a la igualdad de género e inclusión en la SEMAR, adquirido y distribuido a personal naval (mujeres y hombres) como refuerzo de la sensibilización en el tema.</t>
  </si>
  <si>
    <t>100.10</t>
  </si>
  <si>
    <t>Porcentaje de personal naval (mujeres y hombres), capacitado y sensibilizado en materia de igualdad de género e inclusión de forma presencial para el cumplimiento de sus funciones como servidores (as) públicos.</t>
  </si>
  <si>
    <t xml:space="preserve"> Secretaria de Marina </t>
  </si>
  <si>
    <t xml:space="preserve"> Reducir la brecha de desigualdad de oportunidades entre mujeres y hombres al interior y exterior de la Institución y empoderar a las mujeres navales en temas relacionados de igualdad de género e inclusión. </t>
  </si>
  <si>
    <t>65730</t>
  </si>
  <si>
    <t>19924</t>
  </si>
  <si>
    <t>21390</t>
  </si>
  <si>
    <t>25110</t>
  </si>
  <si>
    <t>(Unidad de Promoción y Protección de los Derechos Humanos)</t>
  </si>
  <si>
    <t>6.8</t>
  </si>
  <si>
    <t>Sistema Educativo naval y programa de becas</t>
  </si>
  <si>
    <t>A006</t>
  </si>
  <si>
    <t>Marina</t>
  </si>
  <si>
    <t>13</t>
  </si>
  <si>
    <t>39.66</t>
  </si>
  <si>
    <t>40.0</t>
  </si>
  <si>
    <t>208.24</t>
  </si>
  <si>
    <t>Porcentaje de mujeres y hombres con capacitación en el Protocolo para detectar, atender y acompañar a las personas usuarias de la PROFEDET en casos de hostigamiento y acoso sexual o laboral</t>
  </si>
  <si>
    <t>117.76</t>
  </si>
  <si>
    <t>Porcentaje de Servicios Otorgados a Mujeres</t>
  </si>
  <si>
    <t xml:space="preserve"> A00- Procuraduría Federal de la Defensa del Trabajo </t>
  </si>
  <si>
    <t xml:space="preserve"> Las personas trabajadoras, en el sector formal en ramas económicas de competencia federal, beneficiarios y sindicatos no obtienen resoluciones favorables en la solución de sus conflictos laborales </t>
  </si>
  <si>
    <t>113074</t>
  </si>
  <si>
    <t>135743</t>
  </si>
  <si>
    <t>71497</t>
  </si>
  <si>
    <t>24525</t>
  </si>
  <si>
    <t>(Procuraduría Federal de la Defensa del Trabajo)</t>
  </si>
  <si>
    <t>Procuración de justicia laboral</t>
  </si>
  <si>
    <t>Trabajo y Previsión Social</t>
  </si>
  <si>
    <t>14</t>
  </si>
  <si>
    <t>24.94</t>
  </si>
  <si>
    <t>25.84</t>
  </si>
  <si>
    <t>UR: 222</t>
  </si>
  <si>
    <t>89.80</t>
  </si>
  <si>
    <t>222</t>
  </si>
  <si>
    <t>155 Porcentaje de centros de trabajo beneficiados por acciones de promoción y asesoría del Distintivo en Responsabilidad Laboral.</t>
  </si>
  <si>
    <t>107.60</t>
  </si>
  <si>
    <t>155 Porcentaje de acciones de promoción, asesoría y sensibilización en la Norma Mexicana NMX-R-025-SCFI-2015 en Igualdad Laboral y No Discriminación</t>
  </si>
  <si>
    <t>247.85</t>
  </si>
  <si>
    <t>92.86</t>
  </si>
  <si>
    <t>92.80</t>
  </si>
  <si>
    <t>155 Porcentaje de mujeres y hombres beneficiados a través de acciones de promoción, asesoría y sensibilización en la Norma Mexicana NMX-R-025-SCFI-2015 en Igualdad Laboral y No Discriminación.</t>
  </si>
  <si>
    <t>154 Porcentaje de centros de trabajo beneficiados por acciones de promoción y asesoría del Distintivo en Responsabilidad Laboral.</t>
  </si>
  <si>
    <t>96.00</t>
  </si>
  <si>
    <t>154 Porcentaje de sesiones de red de vinculación laboral.</t>
  </si>
  <si>
    <t>153 Porcentaje de centros de trabajo beneficiados por acciones de promoción y asesoría del Distintivo en Responsabilidad Laboral.</t>
  </si>
  <si>
    <t>153 Porcentaje de acciones de promoción del trabajo digno para Jornaleras y Jornaleros Agrícolas instrumentadas.</t>
  </si>
  <si>
    <t>212 Porcentaje de eventos para fomentar el trabajo digno de las personas trabajadoras del hogar</t>
  </si>
  <si>
    <t>206 Porcentaje de reuniones de grupos de trabajo para promover el trabajo digno de las personas trabajadoras del hogar</t>
  </si>
  <si>
    <t xml:space="preserve"> Secretaria de Trabajo y Previsión Social </t>
  </si>
  <si>
    <t xml:space="preserve"> Los centros de trabajo no cuentan con condiciones de trabajo digno o decente </t>
  </si>
  <si>
    <t>324259</t>
  </si>
  <si>
    <t>231680</t>
  </si>
  <si>
    <t>(Dirección General de Previsión Social)</t>
  </si>
  <si>
    <t>25.8</t>
  </si>
  <si>
    <t>Ejecuciónde los programas y acciones de la Política Laboral</t>
  </si>
  <si>
    <t>E003</t>
  </si>
  <si>
    <t>10,708.72</t>
  </si>
  <si>
    <t>10,719.40</t>
  </si>
  <si>
    <t>10719.4</t>
  </si>
  <si>
    <t>UR: 320</t>
  </si>
  <si>
    <t>58.83</t>
  </si>
  <si>
    <t>58.10</t>
  </si>
  <si>
    <t>320</t>
  </si>
  <si>
    <t>Porcentaje de mujeres beneficiarias respecto del total de beneficiarios.</t>
  </si>
  <si>
    <t xml:space="preserve"> Los jóvenes de 18 a 29 años que no estudian y no trabajan y que habitan primordialmente en municipios de alta y muy alta marginación, con altos índices de violencia o que pertenecen a grupos históricamente discriminados no cuentan con oportunidades para desarrollar actividades productivas </t>
  </si>
  <si>
    <t>279444</t>
  </si>
  <si>
    <t>399366</t>
  </si>
  <si>
    <t>387215</t>
  </si>
  <si>
    <t>537677</t>
  </si>
  <si>
    <t>(Unidad del Programa Jóvenes Construyendo el Futuro)</t>
  </si>
  <si>
    <t>Jóvenes Construyendo el Futuro</t>
  </si>
  <si>
    <t>S280</t>
  </si>
  <si>
    <t>UR: 113</t>
  </si>
  <si>
    <t>280.00</t>
  </si>
  <si>
    <t>113</t>
  </si>
  <si>
    <t>Porcentaje de cumplimiento de acciones para la no discriminación hacia las mujeres</t>
  </si>
  <si>
    <t>Porcentaje de cumplimiento de acciones para la Prevención y Eliminación de la Violencia contra las Mujeres</t>
  </si>
  <si>
    <t>86.00</t>
  </si>
  <si>
    <t>Porcentaje de cumplimiento de acciones para la Igualdad Sustantiva entre Mujeres y Hombres para mejora de entornos urbanos y rurales.</t>
  </si>
  <si>
    <t xml:space="preserve"> Secretaria de Desarrollo Agrario, Territorial y Urbano </t>
  </si>
  <si>
    <t xml:space="preserve"> Históricamente las ciudades han sido construidas por los hombres, diseñadas de acuerdo a sus necesidades, sin considerar la perspectiva de las mujeres. Lo masculino, históricamente, era el valor predeterminado y la medida para todas las cosas. Esta exclusión se manifiesta en la percepción de inseguridad experimentada por las mujeres en el uso del espacio público. El género constituye una construcción cultural incluida en la historia de las ciudades donde las mujeres han sido relegadas de la toma de decisión y restringidas a las labores reproductivas y de cuidado. Actualmente, 23.11% de las mujeres mexicanas  reportan haber sufrido violencia en el espacio público (ENDIREH 2016), restringiendo sus necesidades de movilidad y habitabilidad en muchas de las zonas habitacionales.   La falta de tenencia segura respecto a la vivienda y el suelo afecta a millones de personas en todo el mundo, pero las mujeres enfrentan privaciones más grandes dado que algunas tradiciones y costumbres les niegan directamente el derecho a la propiedad. Hay consecuencias negativas como resultado de la falta de poder de las mujeres sobre el suelo y la vivienda; ellas son las más afectadas por los desalojos y por la inseguridad en la tenencia causada por desastres naturales o producidos por el ser humano, conflictos armados y disturbios.   Por otro lado, aproximadamente la mitad del territorio nacional está bajo el régimen de propiedad social entre ejidos y comunidades agrarias, las cuales en junio de 2021, se distribuían en 32, 208 núcleos agrarios repartidos en 29, 798 ejidos y 2,410 comunidades. Sobre estas tierras tienen derecho un total de 5,014,053 personas, de las cuales 1,331,916 son mujeres, lo que equivale al 26%, lo que revela un desigual acceso a la tierra.  </t>
  </si>
  <si>
    <t>232</t>
  </si>
  <si>
    <t>3290</t>
  </si>
  <si>
    <t>1000</t>
  </si>
  <si>
    <t>(Unidad de Planeación y Desarrollo Institucional)</t>
  </si>
  <si>
    <t>Política de Desarrollo Urbano y Ordenamiento del Territorio</t>
  </si>
  <si>
    <t>Desarrollo Agrario, Territorial y Urbano</t>
  </si>
  <si>
    <t>15</t>
  </si>
  <si>
    <t>2,032.51</t>
  </si>
  <si>
    <t>2032.51</t>
  </si>
  <si>
    <t>UR: QCW</t>
  </si>
  <si>
    <t>2088.12</t>
  </si>
  <si>
    <t>65.72</t>
  </si>
  <si>
    <t>QCW</t>
  </si>
  <si>
    <t>Porcentaje de mujeres que recibieron subsidio respecto a la población total atendida por el Programa acumulado al</t>
  </si>
  <si>
    <t xml:space="preserve"> QCW- Comisión Nacional de Vivienda </t>
  </si>
  <si>
    <t xml:space="preserve"> El Programa de Vivienda Social tiene por población objetivo a los hogares de bajos ingresos que habitan una vivienda en condición de rezago habitacional o necesitan una vivienda, y dentro de este conjunto de población se identifica a población prioritaria a aquellos hogares con mujeres jefas de hogar. De acuerdo con el Programa Nacional de Vivienda 2021-2024 , se identificó que las mujeres representan 51.4% de la población total del país. De acuerdo con el Instituto Nacional de Mujeres, en 2015 sólo 35.3% de las mujeres eran propietarias de una vivienda en México, comparado con 56.0% de los hombres. En el ámbito rural, el porcentaje de titularidad femenina desciende a 30%. En este sentido, puede observarse que una de las principales brechas que existe entre hombres y mujeres corresponde a la propiedad en la vivienda.  Por otro lado,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</si>
  <si>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21567</t>
  </si>
  <si>
    <t>41348</t>
  </si>
  <si>
    <t>3242</t>
  </si>
  <si>
    <t>3243</t>
  </si>
  <si>
    <t>(Comisión Nacional de Vivienda)</t>
  </si>
  <si>
    <t>2088.1</t>
  </si>
  <si>
    <t>Programa de Vivienda Social</t>
  </si>
  <si>
    <t>S177</t>
  </si>
  <si>
    <t>3.71</t>
  </si>
  <si>
    <t>UR: 510</t>
  </si>
  <si>
    <t>7.92</t>
  </si>
  <si>
    <t>20.56</t>
  </si>
  <si>
    <t>UR: QDV</t>
  </si>
  <si>
    <t>21.72</t>
  </si>
  <si>
    <t>21.39</t>
  </si>
  <si>
    <t>21.30</t>
  </si>
  <si>
    <t>Tasa de variación</t>
  </si>
  <si>
    <t>510</t>
  </si>
  <si>
    <t>Tasa de variación de los proyectos realizados por la Vertiente Mejoramiento Integral de Barrios de las modalidades Infraestructura Urbana, Equipamiento Urbano y Espacio Público, Proyectos Integrales y Movilidad que promueven la igualdad entre mujeres y hombres.</t>
  </si>
  <si>
    <t>65.03</t>
  </si>
  <si>
    <t>QDV</t>
  </si>
  <si>
    <t>Porcentaje de Acuerdos para la Liberación del Subsidio de Regularización entregados en hogares cuya jefatura es femenina, realizados por la Vertiente Regularización y Certeza Jurídica.</t>
  </si>
  <si>
    <t xml:space="preserve"> QDV- Instituto Nacional del Suelo Sustentable  Secretaria de Desarrollo Agrario, Territorial y Urbano </t>
  </si>
  <si>
    <t xml:space="preserve"> Las personas que habitan en territorios de atención prioritaria en condiciones de rezago urbano y social en municipios y las demarcaciones territoriales de la Ciudad de México de las ciudades de 15,000 habitantes o más que forman parte del Sistema Urbano Nacional (SUN) 2018, tienen acceso limitado a bienes, servicios y oportunidades. Asimismo, las personas enfrentan un entorno deteriorado con una mínima o nula cobertura de servicios y equipamientos urbanos. En muchos casos no se cuenta con certeza jurídica en la tenencia de la tierra que brinde seguridad al patrimonio de las familias asentadas en dichas zonas. Por otro lado, los gobiernos locales enfrentan también limitaciones para la elaboración y actualización de instrumentos de planeación urbana. </t>
  </si>
  <si>
    <t>23467678</t>
  </si>
  <si>
    <t>24686117</t>
  </si>
  <si>
    <t>(Instituto Nacional del Suelo Sustentable)</t>
  </si>
  <si>
    <t>(Unidad de Apoyo a Programas de Infraestructura y Espacios Públicos)</t>
  </si>
  <si>
    <t>29.6</t>
  </si>
  <si>
    <t>Programa de Mejoramiento Urbano (PMU)</t>
  </si>
  <si>
    <t>S273</t>
  </si>
  <si>
    <t>592.69</t>
  </si>
  <si>
    <t>556.44</t>
  </si>
  <si>
    <t>55.02</t>
  </si>
  <si>
    <t>Porcentaje de mujeres que recibieron un subsidio para la reconstrucción o reubicación de vivienda.</t>
  </si>
  <si>
    <t xml:space="preserve"> El Programa Nacional de Reconstrucción para el ejercicio fiscal 2022 tiene por población objetivo la atención de los municipios afectados por los SISMOS, para atender la reconstrucción de viviendas e inmuebles de infraestructura de salud, educación y bienes muebles e inmuebles culturales, en beneficio de los habitantes y comunidades que no hayan sido atendidos en su totalidad, o no dispongan de recursos asignados, incluidos los que no estén contemplados en las declaratorias de desastre natural, siempre y cuando cumplan con los requisitos de elegibilidad previstos en las Reglas de operación vigentes. En este sentido, si bien la definición de la población objetivo es por municipio, es en la operación de programa donde, a través de los criterios de elegibilidad, se dará preferencia en la titularidad de los mismos a las mujeres, porque de acuerdo con el Programa Nacional de Vivienda 2021-2024 ,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</si>
  <si>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3726</t>
  </si>
  <si>
    <t>4558</t>
  </si>
  <si>
    <t>3026</t>
  </si>
  <si>
    <t>3027</t>
  </si>
  <si>
    <t>556.4</t>
  </si>
  <si>
    <t>Programa Nacional de Reconstrucción</t>
  </si>
  <si>
    <t>S281</t>
  </si>
  <si>
    <t>0.38</t>
  </si>
  <si>
    <t>0.35</t>
  </si>
  <si>
    <t>17.90</t>
  </si>
  <si>
    <t>Porcentaje de acciones realizadas para transversalizar la perspectiva de género, la igualdad laboral y la no discriminación en la SEMARNAT.</t>
  </si>
  <si>
    <t xml:space="preserve"> Secretaria de Medio Ambiente y Recursos Naturales </t>
  </si>
  <si>
    <t xml:space="preserve"> La Unidad Coordinadora de Participación Social y Transparencia tiene como parte de sus atribuciones contenidas en el Art. 12 del Reglamento Interior, el promover la transversalidad e institucionalización de los temas para la igualdad en los diferentes programas, proyectos y actividades de las diferentes unidades administrativas de la Secretaría, órganos desconcentrados y entidades del Sector, para ello durante 2022, se realizarán acciones para la igualdad a fin de atender los compromisos establecidos en el Programa Sectorial de Medio Ambiente y Recursos Naturales y el Programa Nacional para la Igualdad entre Mujeres y Hombres, ambos 2020-2024 con temáticas como el acceso a las mujeres al agua y a los recursos forestales y la identificación de actores y actividades para reforzar el trabajo con enfoque de género en el ordenamiento ecológico, la cultura ambiental y las áreas naturales protegidas. Así como la igualdad laboral y no discriminación en el marco del cumplimiento de la Norma Mexicana NMX-R-025-SCFI-2015 en Igualdad Laboral y ni Discriminación. </t>
  </si>
  <si>
    <t>(Unidad Coordinadora de Vinculación Social, Derechos Humanos y Transparencia)</t>
  </si>
  <si>
    <t>0.3</t>
  </si>
  <si>
    <t>Planeación, Dirección yEvaluación Ambiental</t>
  </si>
  <si>
    <t>P002</t>
  </si>
  <si>
    <t>Medio Ambiente y Recursos Naturales</t>
  </si>
  <si>
    <t>16</t>
  </si>
  <si>
    <t>69.52</t>
  </si>
  <si>
    <t>UR: F00</t>
  </si>
  <si>
    <t>73.79</t>
  </si>
  <si>
    <t>46.07</t>
  </si>
  <si>
    <t>28.33</t>
  </si>
  <si>
    <t>28.30</t>
  </si>
  <si>
    <t>F00</t>
  </si>
  <si>
    <t>Porcentaje de mujeres que participan en la estructura de los Comités de Seguimiento del Programa de Conservación para el Desarrollo Sostenible.</t>
  </si>
  <si>
    <t>126.88</t>
  </si>
  <si>
    <t>69.35</t>
  </si>
  <si>
    <t>69.30</t>
  </si>
  <si>
    <t>Porcentaje de inversión del Programa de Conservación para el Desarrollo Sostenible en proyectos, cursos de capacitación y estudios técnicos, con participación de mujeres.</t>
  </si>
  <si>
    <t>95.72</t>
  </si>
  <si>
    <t>55.76</t>
  </si>
  <si>
    <t>55.70</t>
  </si>
  <si>
    <t>Porcentaje de mujeres que participan en proyectos</t>
  </si>
  <si>
    <t>84.61</t>
  </si>
  <si>
    <t>52.58</t>
  </si>
  <si>
    <t>52.50</t>
  </si>
  <si>
    <t>Porcentaje de mujeres que participan en cursos de capacitación que contribuyen a la conservación de los ecosistemas y su biodiversidad.</t>
  </si>
  <si>
    <t xml:space="preserve"> F00- Comisión Nacional de Áreas Naturales Protegidas </t>
  </si>
  <si>
    <t xml:space="preserve"> PROCODES) es un Programa de convocatoria abierta que publica en su página de Internet: www.gob.mx/conanp, y de la SEMARNAT: www.gob.mx/semarnat, su convocatoria para acceder a sus apoyos. Las metas programadas para los diferentes indicadores al trimestre se establecieron a partir de un análisis del ejercicio fiscal 2020 y 2021. Asimismo, las Brigada Comunitarias de Contingencia Ambiental se establecen con base a la necesidad de cubrir las contingencias que se presenten, ya sea incendios forestales, huracanes, rescate de aguadas o algún fenómeno natural.Las comunidades que habitan las ANP, han interactuado con los recursos naturales por muchas generaciones, y junto con la Comisión Nacional, participan mayormente en la conservación de los recursos naturales y la biodiversidad, no obstante, existen personas que por escases de oportunidades económicas se ven obligados a no aprovechar de manera sustentable los recursos naturales, por lo que el problema en específico que atiende el programa presupuestario S046 es: Los habitantes de las Áreas Naturales Protegidas de carácter federal y de sus zonas de influencia no aprovechan de manera sustentable los beneficios y oportunidades de los recursos naturales. En este contexto, a través del PROCODES se busca fortalecer la participación social en el aprovechamiento sostenible de las ANP, a fin de que sea esta participación, el eje principal en su ejecución.La mayoría parte de la población de las ANP, son de localidades ubicadas en zonas de alta y muy alta marginación o zonas de difícil acceso, por lo que no será un requisito obligatorio entregar la CURP. Los apoyos del PROCODES se otorgan sin distinción de género, raza, etnia, credo religioso, condición socioeconómica u otra causa que implique discriminación. </t>
  </si>
  <si>
    <t>7242</t>
  </si>
  <si>
    <t>6958</t>
  </si>
  <si>
    <t>130850</t>
  </si>
  <si>
    <t>126898</t>
  </si>
  <si>
    <t>(Comisión Nacional de Áreas Naturales Protegidas)</t>
  </si>
  <si>
    <t>73.7</t>
  </si>
  <si>
    <t>Programa de Conservación para el Desarrollo Sostenible</t>
  </si>
  <si>
    <t>S046</t>
  </si>
  <si>
    <t>62.93</t>
  </si>
  <si>
    <t>63.39</t>
  </si>
  <si>
    <t>UR: RHQ</t>
  </si>
  <si>
    <t>63.68</t>
  </si>
  <si>
    <t>39.42</t>
  </si>
  <si>
    <t>32.67</t>
  </si>
  <si>
    <t>32.60</t>
  </si>
  <si>
    <t>RHQ</t>
  </si>
  <si>
    <t>Porcentaje de apoyos otorgados a mujeres</t>
  </si>
  <si>
    <t xml:space="preserve"> RHQ- Comisión Nacional Forestal </t>
  </si>
  <si>
    <t xml:space="preserve"> Las mujeres  que viven en los ecosistemas forestales son mujeres rurales e indígenas que dependen de los recursos de su entorno, muchas de sus actividades son de subsistencia, asociadas a los roles tradicionales de género y a la división  sexual del trabajo. Ellas son las principales responsables de actividades reproductivas. En nuestro país 42.4% de las personas que viven en pobreza extrema son mujeres, según lo señala el Informe de la Evolución de la Pobreza 2008-2018 del CONEVAL, además de que los derechos de jure reconocen a los hombres derechos de tenencia y propiedad de los recursos naturales y productivos. Como resultado, solamente 18.5% de los integrantes de órganos de representación de núcleos agrarios son mujeres. Datos del RAN indican que el  34.8% de las personas sujetas de derechos que reciben documentos agrarios y que ocupan espacios de toma de decisiones en los núcleos agrarios son mujeres. Sin embargo, esto no siempre se traduce en una participación directa y efectiva de las mujeres en los órganos de toma de decisiones. Si bien es cierto que en los últimos años ha aumentado el número de mujeres ejidatarias o comuneras, éste dista mucho de ser equitativo y tampoco es garantía de una participación real.Ello limita en el goce pleno de sus derechos en relación con los recursos forestales y abre barreras y brechas de género estructurales, cultural y conductual significativas para las mujeres. La falta de tenencia de la tierra limita su participación en las actividades forestales, sobre todo cuando este es un requisito indispensable para participar en la mayoría de los programas de incentivos o subsidios; así como en la representatividad social en las asambleas; esta situación hace que se vean restringidas para tomar decisiones sobre el manejo de los recursos forestales. </t>
  </si>
  <si>
    <t>1323</t>
  </si>
  <si>
    <t>642</t>
  </si>
  <si>
    <t>(Comisión Nacional Forestal)</t>
  </si>
  <si>
    <t>63.6</t>
  </si>
  <si>
    <t>Apoyos para el Desarrollo Forestal Sustentable</t>
  </si>
  <si>
    <t>S219</t>
  </si>
  <si>
    <t>0.09</t>
  </si>
  <si>
    <t>0.10</t>
  </si>
  <si>
    <t>0.1</t>
  </si>
  <si>
    <t>UR: TOM</t>
  </si>
  <si>
    <t>70.00</t>
  </si>
  <si>
    <t>TOM</t>
  </si>
  <si>
    <t xml:space="preserve">Porcentaje de las Personas Consejeras del CENACE certificadas en la competencia Atención a presuntas víctimas de hostigamiento sexual y acoso sexual en la Administración Pública Federal. </t>
  </si>
  <si>
    <t>36.00</t>
  </si>
  <si>
    <t>Porcentaje de las personas servidoras públicas del CENACE que participan en actividades para la promoción de la igualdad entre mujeres y hombres.</t>
  </si>
  <si>
    <t xml:space="preserve"> TOM- Centro Nacional de Control de Energía </t>
  </si>
  <si>
    <t xml:space="preserve"> La promoción de la igualdad entre mujeres y hombres conlleva la implementación de acciones de sensibilización, capacitación y difusión en dicha materia, con la finalidad de informar y modificar aquellas causas que impiden y obstaculizan el desarrollo, segregan, discriminan o excluyen a mujeres y a hombres en diversos ámbitos. En el Centro Nacional de Control de Energía (CENACE), se llevan a cabo diversas acciones para la promoción y el fortalecimiento de una cultura institucional a favor de la igualdad de género y la no discriminación, a través de actividades de sensibilización, capacitación y difusión respecto a temas de igualdad de género, prevención de la discriminación, violencia de género, hostigamiento y acoso sexual. Asimismo, promover una cultura institucional a favor de la igualdad de género y un clima laboral libre de discriminación y violencia, requiere del establecimiento de mecanismos y regulaciones para prevenir, atender y sancionar prácticas de discriminación y violencia en los centros de trabajo. En atención a las obligaciones establecidas en el Protocolo para la Prevención, Atención y Sanción del Hostigamiento Sexual y Acoso Sexual (Protocolo), el Instituto Nacional de la Mujeres (INMUJERES) y la Secretaría de la Función Pública (SFP) desarrollaron la Competencia Atención a presuntas víctimas de hostigamiento sexual y acoso sexual en la Administración Pública Federal, para la certificación de las Personas Consejeras (PC) designadas en las entidades y dependencias de orden federal, bajo la cual se certificará a las PC del CENACE en cumplimiento de lo señalado. </t>
  </si>
  <si>
    <t>452</t>
  </si>
  <si>
    <t>349</t>
  </si>
  <si>
    <t>145</t>
  </si>
  <si>
    <t>148</t>
  </si>
  <si>
    <t>(Centro Nacional de Control de Energía)</t>
  </si>
  <si>
    <t>Dirección, coordinación y control de la operación del Sistema Eléctrico Nacional</t>
  </si>
  <si>
    <t>E568</t>
  </si>
  <si>
    <t>Energía</t>
  </si>
  <si>
    <t>18</t>
  </si>
  <si>
    <t>0.06</t>
  </si>
  <si>
    <t>56.40</t>
  </si>
  <si>
    <t>Porcentaje de personas que laboran en la CNSNS, capacitadas en materia de igualdad de género, no discriminación, hostigamiento y acoso, lenguaje incluyente.</t>
  </si>
  <si>
    <t xml:space="preserve"> A00- Comisión Nacional de Seguridad Nuclear y Salvaguardias </t>
  </si>
  <si>
    <t xml:space="preserve"> La falta del recurso humano en la CNSNS dedicado exclusivamente a la atención del programa de igualdad entre mujeres y hombres, no permite que se realicen actividades de manera constante, no obstante, la CNSNS tiene el interés de continuar sensibilizando al personal y promoviendo la igualdad de género y no discriminación. </t>
  </si>
  <si>
    <t>(Comisión Nacional de Seguridad Nuclear y Salvaguardias)</t>
  </si>
  <si>
    <t>Regulación y supervisión de actividades nucleares y radiológicas</t>
  </si>
  <si>
    <t>G003</t>
  </si>
  <si>
    <t>4.57</t>
  </si>
  <si>
    <t>4.59</t>
  </si>
  <si>
    <t>UR: 413</t>
  </si>
  <si>
    <t>4.42</t>
  </si>
  <si>
    <t>UR: 410</t>
  </si>
  <si>
    <t>413</t>
  </si>
  <si>
    <t>606 Porcentaje de avance en la realización de una campaña de difusión de materiales para la prevención del hostigamiento sexual y acoso sexual.</t>
  </si>
  <si>
    <t xml:space="preserve">604 Porcentaje de avance en las actividades relacionadas con la elaboración de diagnósticos estadísticos de brechas de género. </t>
  </si>
  <si>
    <t>47.00</t>
  </si>
  <si>
    <t>231 Porcentaje de plazas ocupadas por mujeres en la Secretaría de Energía, respecto a las plazas ocupadas por hombres, conforme a la medida de nivelación 1 de la Norma Mexicana NMX-R-025-SCFI-2015 en Igualdad Laboral y No Discriminación.</t>
  </si>
  <si>
    <t xml:space="preserve">231 Porcentaje de avance en las acciones programadas para la verificación del cumplimiento de la Norma Mexicana NMX-R-025-SCFI-2015 en Igualdad Laboral y No Discriminación. Meta: 100% de las acciones. </t>
  </si>
  <si>
    <t>102 Porcentaje de asistencia digital al evento 2do. Conversatorio Digital: La energía en voz de las mujeres</t>
  </si>
  <si>
    <t>131.00</t>
  </si>
  <si>
    <t>324 Porcentaje de avance en acciones de difusión llevadas a cabo en materia de igualdad de género y no discriminación.</t>
  </si>
  <si>
    <t>478.00</t>
  </si>
  <si>
    <t>105.00</t>
  </si>
  <si>
    <t>410</t>
  </si>
  <si>
    <t>Porcentaje de diferencia de personal capacitado en temas de igualdad en el período 2021-2022.</t>
  </si>
  <si>
    <t>935.00</t>
  </si>
  <si>
    <t>48.00</t>
  </si>
  <si>
    <t xml:space="preserve">Porcentaje de personal que recibió alguna acción de capacitación en materia de igualdad de género y no </t>
  </si>
  <si>
    <t xml:space="preserve"> Secretaria de Energía </t>
  </si>
  <si>
    <t xml:space="preserve"> Laboraban en la SENER un total de 807 personas, de las cuales 376 son mujeres (47%) y 431 hombres (53%), lo cual significa que las brechas de género en términos cuantitativos no son amplias en esta Dependencia. Esto es un gran logro a nivel institucional. No obstante, como parte de los esfuerzos institucionales para conservar este resultado, y seguir avanzando en una absoluta erradicación de cualquier forma de discriminación de género, las acciones de capacitación y formación en estas materias son de vital importancia, ya que a través de estas actividades se pretende que la importancia de la igualdad y la no discriminación en todas sus vertientes quede no como un simple discurso, sino como un proceso formativo que promueva que estos valores se vuelvan parte de nuestra vida cotidiana. De igual manera es importante que haya cada vez más mujeres no sólo en la dependencia sino en puestos de mando.   Los espacios laborales siguen practicas androcentristas que invisibilizan, obvian las aportaciones y necesidades específicas que tienen las mujeres, así mismo las practicas violentas o discriminatorias dificultan su permanencia y ascenso en la administración pública.   </t>
  </si>
  <si>
    <t>831</t>
  </si>
  <si>
    <t>775</t>
  </si>
  <si>
    <t>478</t>
  </si>
  <si>
    <t>426</t>
  </si>
  <si>
    <t>(Unidad de Enlace, Mejora Regulatoria y Programas Transversales)</t>
  </si>
  <si>
    <t>(Dirección General de Recursos Humanos, Materiales y Servicios Generales)</t>
  </si>
  <si>
    <t>4.4</t>
  </si>
  <si>
    <t>0.15</t>
  </si>
  <si>
    <t>UR: E00</t>
  </si>
  <si>
    <t>E00</t>
  </si>
  <si>
    <t>Porcentaje de Instrumentos actualizados</t>
  </si>
  <si>
    <t>Porcentaje de material de Difusión (correo electrónico, fondos de pantalla y publicaciones en paginas oficiales)</t>
  </si>
  <si>
    <t>Porcentaje del personal de la CONUEE Capacitado en materia de Igualdad entre Mujeres y Hombres</t>
  </si>
  <si>
    <t>83.00</t>
  </si>
  <si>
    <t>Porcentaje del personal de la CONUEE que participó en la Detección de Necesidad de Capacitación (DNC) en</t>
  </si>
  <si>
    <t xml:space="preserve"> E00- Comisión Nacional para el Uso Eficiente de la Energía </t>
  </si>
  <si>
    <t xml:space="preserve"> El programa va orientado y dirigido al personal de la Comisión Nacional para el Uso Eficiente de la Energía para prevenir y erradicar, la violencia de género, la discriminación, el Acoso u Hostigamiento sexual o cualquier otra conducta que vulnere los Derechos Humanos y promover la Igualdad de Género, con el objetivo de cumplir y potencializar las metas de fortalecimiento, sensibilización, difusión y capacitación de esta Comisión. </t>
  </si>
  <si>
    <t>70</t>
  </si>
  <si>
    <t>45</t>
  </si>
  <si>
    <t>(Comisión Nacional para el Uso Eficiente de la Energía)</t>
  </si>
  <si>
    <t>Gestión, promoción, supervisión y evaluación del aprovechamiento sustentable de la energía</t>
  </si>
  <si>
    <t>P008</t>
  </si>
  <si>
    <t>0.25</t>
  </si>
  <si>
    <t>UR: 411</t>
  </si>
  <si>
    <t>15.00</t>
  </si>
  <si>
    <t>17.00</t>
  </si>
  <si>
    <t>Apoyo</t>
  </si>
  <si>
    <t>411</t>
  </si>
  <si>
    <t>Apoyo Económico  a Viudas de Veteranos de la Revolución Mexicana</t>
  </si>
  <si>
    <t xml:space="preserve"> 411- Unidad de Política y Control Presupuestario </t>
  </si>
  <si>
    <t>30</t>
  </si>
  <si>
    <t>34</t>
  </si>
  <si>
    <t>(Unidad de Política y Control Presupuestario)</t>
  </si>
  <si>
    <t>Apoyo Económico a Viudas de Veteranos de la Revolución Mexicana</t>
  </si>
  <si>
    <t>J014</t>
  </si>
  <si>
    <t>Aportaciones a Seguridad Social</t>
  </si>
  <si>
    <t>19</t>
  </si>
  <si>
    <t>12.60</t>
  </si>
  <si>
    <t>12.6</t>
  </si>
  <si>
    <t>UR: VUY</t>
  </si>
  <si>
    <t>22.34</t>
  </si>
  <si>
    <t>VUY</t>
  </si>
  <si>
    <t>Proporción de mujeres jóvenes involucradas en procesos de apoyo a la participación y ejercicio de derechos</t>
  </si>
  <si>
    <t xml:space="preserve"> VUY- Instituto Mexicano de la Juventud </t>
  </si>
  <si>
    <t xml:space="preserve"> Bajas condiciones favorables para la inclusión y el pleno ejercicio de derechos de las mujeres jóvenes mexicanas, en condiciones de vulnerabilidad, residentes de zonas de interés prioritario. </t>
  </si>
  <si>
    <t>329</t>
  </si>
  <si>
    <t>394</t>
  </si>
  <si>
    <t>(Instituto Mexicano de la Juventud)</t>
  </si>
  <si>
    <t>22.3</t>
  </si>
  <si>
    <t>Articulación de Políticas Integrales de Juventud</t>
  </si>
  <si>
    <t>E016</t>
  </si>
  <si>
    <t>Bienestar</t>
  </si>
  <si>
    <t>20</t>
  </si>
  <si>
    <t>UR: D00</t>
  </si>
  <si>
    <t>288.99</t>
  </si>
  <si>
    <t>104.69</t>
  </si>
  <si>
    <t>100.74</t>
  </si>
  <si>
    <t>100.70</t>
  </si>
  <si>
    <t>D00</t>
  </si>
  <si>
    <t>Porcentaje de unidades de atención del PAIMEF operadas por las instancias de mujeres en las entidades</t>
  </si>
  <si>
    <t>0.71</t>
  </si>
  <si>
    <t>0.60</t>
  </si>
  <si>
    <t>Porcentaje de mujeres de 15 años y más que declararon haber sufrido al menos un incidente de violencia por parte</t>
  </si>
  <si>
    <t xml:space="preserve"> D00- Instituto Nacional de Desarrollo Social </t>
  </si>
  <si>
    <t xml:space="preserve"> El problema público que atiende el PAIMEF se define de la siguiente manera: La carencia de empoderamiento por parte de las mujeres les obstaculiza prevenir y/o salir de situaciones de violencia. Identificando principalmente tres causas: 1) capacidad institucional limitada con acciones de prevención y atención de deficiente calidad para las mujeres en situación de violencia; 2) contexto cultural que permite, fomenta y reproduce las violencias contra las mujeres y 3) desconocimiento por parte de las mujeres de sus derechos y sus propias capacidades. </t>
  </si>
  <si>
    <t>55526</t>
  </si>
  <si>
    <t>282390</t>
  </si>
  <si>
    <t>288.9</t>
  </si>
  <si>
    <t>Programa de Apoyo a las Instancias de Mujeres en las Entidades Federativas (PAIMEF)</t>
  </si>
  <si>
    <t>S155</t>
  </si>
  <si>
    <t>2,557.21</t>
  </si>
  <si>
    <t>2,572.49</t>
  </si>
  <si>
    <t>2572.49</t>
  </si>
  <si>
    <t>UR: 211</t>
  </si>
  <si>
    <t>2684.71</t>
  </si>
  <si>
    <t>211</t>
  </si>
  <si>
    <t>Porcentaje de niñas, adolescentes y jóvenes beneficiarias que reciben apoyos económicos en la modalidad B respecto al total de beneficiarios del programa</t>
  </si>
  <si>
    <t>Porcentaje de niñas que reciben apoyos económicos en la modalidad A respecto al total de beneficiarios del programa</t>
  </si>
  <si>
    <t xml:space="preserve"> Secretaria de Bienestar </t>
  </si>
  <si>
    <t xml:space="preserve"> Las niñas, niños, adolescentes y jóvenes de hasta 23 años de edad en situación de vulnerabilidad por la ausencia de uno o ambos padres, presentan dificultades para su cuidado infantil y educación.   </t>
  </si>
  <si>
    <t>143345</t>
  </si>
  <si>
    <t>138796</t>
  </si>
  <si>
    <t>896155</t>
  </si>
  <si>
    <t>793074</t>
  </si>
  <si>
    <t>(Dirección General para el Bienestar de las Niñas, Niños y Adolescentes)</t>
  </si>
  <si>
    <t>2684.7</t>
  </si>
  <si>
    <t xml:space="preserve">Programa de Apoyo para el Bienestar de las Niñas y Niños, Hijos de Madres Trabajadoras </t>
  </si>
  <si>
    <t>S174</t>
  </si>
  <si>
    <t>128,896.58</t>
  </si>
  <si>
    <t>128,942.93</t>
  </si>
  <si>
    <t>128942.93</t>
  </si>
  <si>
    <t>UR: 213</t>
  </si>
  <si>
    <t>127175.48</t>
  </si>
  <si>
    <t>1.24</t>
  </si>
  <si>
    <t>1.20</t>
  </si>
  <si>
    <t>213</t>
  </si>
  <si>
    <t>Razón por sexo de personas adultas mayores derechohabientes con apoyos emitidos</t>
  </si>
  <si>
    <t xml:space="preserve"> En México las personas adultas mayores de 65 años tienen un acceso limitado y deficiente a la protección social, esto en función de la negación de sus derechos para obtener ingresos adecuados. Combatir las desventajas en el ejercicio de los derechos de las personas adultas mayores es un imperativo de la administración 2018-2024, ya que persisten diferencias en el trato, negación de derechos y estereotipos vejatorios hacia las personas adultas mayores. Por lo antes expuesto es que, el Gobierno de México decidió realizar un rediseño de la política pública enfocada al bienestar de las personas adultas mayores, en un primer momento reconociéndolas como titulares de derechos y contribuyendo a un piso mínimo solidario de protección social, a través de una pensión no contributiva de tendencia universal. </t>
  </si>
  <si>
    <t>4885898</t>
  </si>
  <si>
    <t>6050866</t>
  </si>
  <si>
    <t>4746020</t>
  </si>
  <si>
    <t>5575894</t>
  </si>
  <si>
    <t>(Dirección General para el Bienestar de las Personas Adultas Mayores)</t>
  </si>
  <si>
    <t>127175.4</t>
  </si>
  <si>
    <t>Pensión para el Bienestar de las Personas Adultas Mayores</t>
  </si>
  <si>
    <t>S176</t>
  </si>
  <si>
    <t>8,825.49</t>
  </si>
  <si>
    <t>8,874.54</t>
  </si>
  <si>
    <t>8874.54</t>
  </si>
  <si>
    <t>9499.27</t>
  </si>
  <si>
    <t>103.30</t>
  </si>
  <si>
    <t>Porcentaje de apoyos económicos destinados a mujeres respecto de los planeados</t>
  </si>
  <si>
    <t>112.49</t>
  </si>
  <si>
    <t>Porcentaje de apoyos en especie destinados a mujeres respecto de los planeados</t>
  </si>
  <si>
    <t>104.99</t>
  </si>
  <si>
    <t>Porcentaje de mujeres que reciben asistencia técnica respecto a lo planeado</t>
  </si>
  <si>
    <t xml:space="preserve"> El programa busca atender la problemática de la pobreza rural y la degradación ambiental en México , a través de sus objetivos que son el rescate del campo, la reactivación de la economía local y la regeneración del tejido social en las comunidades , para lo cual se estará trabajando en los siguientes 4 componentes: 1. Inclusión Productiva, 2. Cuidado del medio ambiente , 3. Fomento a la cultura del ahorro, 4. Reconstruir el tejido social . </t>
  </si>
  <si>
    <t>1235766</t>
  </si>
  <si>
    <t>563546</t>
  </si>
  <si>
    <t>315700</t>
  </si>
  <si>
    <t>135300</t>
  </si>
  <si>
    <t>9499.2</t>
  </si>
  <si>
    <t>Sembrando Vida</t>
  </si>
  <si>
    <t>S287</t>
  </si>
  <si>
    <t>420.2</t>
  </si>
  <si>
    <t>34.16</t>
  </si>
  <si>
    <t>46.20</t>
  </si>
  <si>
    <t>Porcentaje de mujeres que concluyeron su plan de intervención</t>
  </si>
  <si>
    <t>41.41</t>
  </si>
  <si>
    <t>2.00</t>
  </si>
  <si>
    <t>Tasa de variación de mujeres atendidas en el Centro Externo de Atención en el año en curso con respecto al año anterior</t>
  </si>
  <si>
    <t>5.47</t>
  </si>
  <si>
    <t>Tasa de variación de mujeres atendidas por refugios especializados apoyados por el Programa en el ejercicio fiscal en curso respecto del año anterior</t>
  </si>
  <si>
    <t>98.97</t>
  </si>
  <si>
    <t>2.90</t>
  </si>
  <si>
    <t>Tasa de Variación de los Centros Externos de Atención para Mujeres en situación de violencia apoyados por el Programa</t>
  </si>
  <si>
    <t>90.41</t>
  </si>
  <si>
    <t>98.60</t>
  </si>
  <si>
    <t>Porcentaje de refugios apoyados en el período establecido, respecto de la meta programada</t>
  </si>
  <si>
    <t xml:space="preserve"> La problemática atendida por el programa es compleja y de amplios alcances en el país. De acuerdo con los hallazgos de la Encuesta Nacional sobre la Dinámica de las Relaciones en los Hogares (ENDIREH) 2016, de los 46.5 millones de mujeres de 15 años y más que residen en el país, se estima que 30.7 millones (66.1%) han padecido al menos un incidente de violencia emocional, económica, física, sexual o discriminación en los espacios escolar, laboral, comunitario, familiar o en su relación de pareja.  </t>
  </si>
  <si>
    <t>8611</t>
  </si>
  <si>
    <t>20351</t>
  </si>
  <si>
    <t>Programa de Apoyo para Refugios Especializados para Mujeres Víctimas de Violencia de Género, sus hijas e hijos</t>
  </si>
  <si>
    <t>U012</t>
  </si>
  <si>
    <t>6.32</t>
  </si>
  <si>
    <t>89.00</t>
  </si>
  <si>
    <t>Porcentaje de acuerdos cumplidos del Comité de Igualdad de Género del Sector Turismo Federal</t>
  </si>
  <si>
    <t>28.00</t>
  </si>
  <si>
    <t>Porcentaje de Unidades Responsables de la Secretaría de Turismo que implementan acciones con perspectiva de género</t>
  </si>
  <si>
    <t>Porcentaje de cumplimiento de la estrategia Primer Plano el empoderamiento de las mujeres durante la recuperación de la COVID-19</t>
  </si>
  <si>
    <t>Porcentaje de mujeres que culminan los cursos y talleres de la Estrategia de Desarrollo Comunitario para Mujeres en Turismo 2022</t>
  </si>
  <si>
    <t>Porcentaje de Eventos de Capacitación y Sensibilización de la Estrategia Integral para Prevenir la Trata de personas y el Trabajo Infantil con calificación igual o mayor a 8 (Calificación alta o muy alta satisfacción)</t>
  </si>
  <si>
    <t xml:space="preserve"> Secretaria de Turismo </t>
  </si>
  <si>
    <t xml:space="preserve"> El sector turístico es una actividad económica que favorece al desarrollo de las mujeres, ya que un importante porcentaje de las personas que laboran en el mismo son mujeres, sin embargo persisten condiciones de desigualdad que las afectan y discriminan, por ello la importancia de promover la igualdad entre mujeres y hombres; la eliminación de las violencias como el acoso y hostigamiento sexual y laboral, prevenir la trata de personas y el trabajo infantil para proteger a niñas niños y adolescentes; así como apoyar el empoderamiento económico de las mujeres que laboran en el sector. Al respecto la Organización Mundial de Turismo en el Informe mundial sobre mujeres en el turismo 2022, destaca: 54% de las personas empleadas en el turismo son mujeres; 39%a de las personas empleadas en el conjunto de la economía son mujeres; En el turismo, las mujeres ganan un 14.7% menos En el conjunto de la economía, las mujeres ganan un 16,8% menos; 23.0% de los ministerios de Turismo están dirigidos por mujeres 20.7% de los ministerios de los Gobiernos están dirigidos por mujeres. </t>
  </si>
  <si>
    <t>922</t>
  </si>
  <si>
    <t>458</t>
  </si>
  <si>
    <t>909</t>
  </si>
  <si>
    <t>454</t>
  </si>
  <si>
    <t>(Subsecretaría de Planeación y Política Turística)</t>
  </si>
  <si>
    <t>6.3</t>
  </si>
  <si>
    <t>Planeación y conducción de la política de turismo</t>
  </si>
  <si>
    <t>Turismo</t>
  </si>
  <si>
    <t>21</t>
  </si>
  <si>
    <t>1.09</t>
  </si>
  <si>
    <t>42.19</t>
  </si>
  <si>
    <t xml:space="preserve">Porcentaje de personal de mandos medios y superiores de la rama administrativa del INE que recibió al menos una acción de capacitación en materia de Igualdad y No Discriminación que promueva una nueva cultura laboral libre de violencia. </t>
  </si>
  <si>
    <t>63.13</t>
  </si>
  <si>
    <t>Porcentaje del personal de la rama administrativa con al menos una acción de capacitación materia de Igualdad de género y No Discriminación.</t>
  </si>
  <si>
    <t xml:space="preserve"> Secretaria de Instituto Nacional Electoral </t>
  </si>
  <si>
    <t xml:space="preserve"> La Dirección Ejecutiva de Administración, a través de la Dirección de Personal tiene programado impartir a partir del segundo trimestre del 2022 capacitación al personal de la Rama Administrativa en materia de Igualdad y No Discriminación que ayude a minimizar la desigualdad y superar los estereotipos discriminatorios sobre las funciones y responsabilidades de las mujeres y hombres en su ámbito laboral, así como prevenir, sancionar y erradicar la violencia en cualquiera de sus manifestaciones y ámbitos, el Hostigamiento y Acoso sexual y laboral en la Institución. Cursos, talleres o conferencias (modalidad en línea): -Hostigamiento y acoso sexual y laboral -Derechos humanos -Violencia de género -Espacios laborales libres de violencia y discriminación -Igualdad sustantiva -Lenguaje incluyente y no sexista -Transversalización de la perspectiva de género -Violencia política en razón de género contra las mujeres -Políticas públicas en materia de igualdad de género y no discriminación. </t>
  </si>
  <si>
    <t>1050</t>
  </si>
  <si>
    <t>1017</t>
  </si>
  <si>
    <t>1786</t>
  </si>
  <si>
    <t>1488</t>
  </si>
  <si>
    <t>(Dirección Ejecutiva de Administración)</t>
  </si>
  <si>
    <t>Gestión Administrativa</t>
  </si>
  <si>
    <t>Instituto Nacional Electoral</t>
  </si>
  <si>
    <t>22</t>
  </si>
  <si>
    <t>27.58</t>
  </si>
  <si>
    <t>28.84</t>
  </si>
  <si>
    <t>UR: 115</t>
  </si>
  <si>
    <t>209.00</t>
  </si>
  <si>
    <t>115</t>
  </si>
  <si>
    <t>Porcentaje de activaciones transmedia para la prevención de la violencia política en contra de las mujeres en razón de género.</t>
  </si>
  <si>
    <t>122.00</t>
  </si>
  <si>
    <t xml:space="preserve">Porcentaje de proyectos impulsados para fomentar la participación y el ejercicio libre de los derechos humanos y los político-electorales de las mujeres en condiciones de igualdad y paridad de género.      </t>
  </si>
  <si>
    <t>143.50</t>
  </si>
  <si>
    <t>Porcentaje de población que participa directamente en iniciativas que fomentan la participación y el ejercicio libre de los derechos humanos y los político-electorales de las mujeres en condiciones de igualdad y paridad de género.</t>
  </si>
  <si>
    <t xml:space="preserve"> Impulsar la implementación de proyectos en colaboración con organizaciones de la sociedad civil, universidades, instituciones públicas y ciudadanía en general, para promover la participación y el ejercicio de los derechos políticos de las mujeres en condiciones de igualdad y sin discriminación e impulsar sus liderazgos, considerando la participación de mujeres indígenas, afrodescendientes y jóvenes. Emitir una convocatoria a OSC para presentar proyectos que promuevan la participación de las mujeres en el ámbito público en condiciones de igualdad y su participación en espacios de toma de decisiones. Considera otorgar apoyos capacitar y dar seguimiento a OSC. Con esto se busca impactar a un mínimo de 8,000 participantes durante 2022, con la finalidad de contribuir al desarrollo de la vida democrática y asegurar a la ciudadanía el ejercicio de sus derechos político-electorales, de conformidad con los fines institucionales y lo establecido en la ENCCÍVICA 2017-2023. </t>
  </si>
  <si>
    <t>2956</t>
  </si>
  <si>
    <t>8529</t>
  </si>
  <si>
    <t>1600</t>
  </si>
  <si>
    <t>6400</t>
  </si>
  <si>
    <t>(Dirección Ejecutiva de Capacitación Electoral y Educación Cívica)</t>
  </si>
  <si>
    <t>28.8</t>
  </si>
  <si>
    <t>Capacitación y educación para el ejercicio democrático de la ciudadanía</t>
  </si>
  <si>
    <t>R003</t>
  </si>
  <si>
    <t>0.90</t>
  </si>
  <si>
    <t>0.9</t>
  </si>
  <si>
    <t>Incremento en puntos porcentuales de mujeres credencializadas en el periodo observado.</t>
  </si>
  <si>
    <t xml:space="preserve"> Emitir mensajes de difusión hacia la ciudadanía la cual este focalizada para la credencialización de las mujeres en aquellos distritos con secciones electorales donde las mujeres representan el 45% o menos de la Lista Nominal en el periodo observado de marzo a diciembre de 2022 con el propósito de reflejar un incremento en la proporción de mujeres que tramiten su Credencial para Votar. </t>
  </si>
  <si>
    <t>6000</t>
  </si>
  <si>
    <t>(Dirección Ejecutiva del Registro Federal de Electores)</t>
  </si>
  <si>
    <t>Actualización del padrón electoral y expedición dela credencial para votar</t>
  </si>
  <si>
    <t>R005</t>
  </si>
  <si>
    <t>8.43</t>
  </si>
  <si>
    <t>10.81</t>
  </si>
  <si>
    <t>UR: 123</t>
  </si>
  <si>
    <t>5.60</t>
  </si>
  <si>
    <t>6.84</t>
  </si>
  <si>
    <t>UR: 122</t>
  </si>
  <si>
    <t>55.36</t>
  </si>
  <si>
    <t>123</t>
  </si>
  <si>
    <t>Porcentaje de cumplimiento de paridad de género en los Organismos Públicos Locales a nivel nacional.</t>
  </si>
  <si>
    <t>73.68</t>
  </si>
  <si>
    <t>44.40</t>
  </si>
  <si>
    <t>Porcentaje de Designaciones de Consejeras Electorales en los Organismos Públicos Locales.</t>
  </si>
  <si>
    <t>82.40</t>
  </si>
  <si>
    <t>122</t>
  </si>
  <si>
    <t xml:space="preserve">Porcentaje de personas sensibilizadas a través de actividades de divulgación de igualdad de género y no discriminación en el ejercicio de los derechos político-electorales.      </t>
  </si>
  <si>
    <t>75.00</t>
  </si>
  <si>
    <t xml:space="preserve">Porcentaje de acciones documentadas para el cumplimiento de cuatro criterios de la Norma Mexicana NMX-R-025-SCFI-2015 en Igualdad Laboral y No Discriminación.         </t>
  </si>
  <si>
    <t xml:space="preserve"> En 2022 son dos los proyectos que utilizarán recursos del Anexo 13, Acciones para la igualdad sustantiva en el INE y Acciones para la igualdad y no discriminación en el ejercicio de los derechos político-electorales. Las actividades que se realizarán en el marco de los mismos son: 1. Programa de capacitación en materia de igualdad de género y no discriminación; 2. Promoción de acciones para la conciliación de la vida laboral del personal del INE; 3. Proceso de certificación del INE en la NMX-R-025-R-025-SCFI-2015; 4. Acciones del Grupo de Trabajo de Igualdad de Género y No Discriminación; 5. Eventos conmemorativos Día Internacional de las Mujeres; 6. Estudio especializado sobre la efectividad en la aplicación de las acciones afirmativas y las barreras que enfrentan los grupos en situación de discriminación en la representación política; 7. Programa de capacitación para promover la participación política de las mujeres, la inclusión y la prevención de la violencia política contra las mujeres en razón de género; 8. Programa de formación para la generación de indicadores y datos estadísticos electorales con perspectiva de género; 9. Programa de formación en materia de criterios jurisdiccionales dirigido a personas estudiantes de diferentes universidades para analizar las sentencias más relevantes en materia de paridad y violencia política contra las mujeres por razón de género; 10. Actividades de la Presidencia del INE en el Observatorio de Participación Política de las Mujeres en México (OPPMM) reuniones ordinarias virtuales y la realización de la reunión nacional de observatorios locales; 11. Continuidad de la Plataforma Educativa Políticas: Política y Políticas Públicas con Perspectiva de Género; 12. Actividades del Programa de Trabajo de la Comisión de Igualdad de Género y No Discriminación; 13. Actividades para la elaboración de un programa integral de prevención de la violencia política contra las mujeres por razón de género.  Actuar en cada una de las etapas del Proceso de Selección y Designación, conforme a lo establecido en el Reglamento del Instituto Nacional Electoral para la Designación y Remoción de las y los Consejeros Presidentes y las y los Consejeros Electorales de los Organismos Públicos Locales Electorales, observando el principio de paridad de género en cada una de ellas. En este sentido, cuando se presenta una vacante en alguno de los Organismos Públicos Locales, ésta podrá ser ocupada por mujer u hombre procurando una conformación de por lo menos tres personas del mismo género, respecto de la integración total de cada órgano máximo de dirección (Una Consejera o Consejero Presidente y seis Consejeras o Consejeros Electorales). </t>
  </si>
  <si>
    <t>1948</t>
  </si>
  <si>
    <t>4641</t>
  </si>
  <si>
    <t>3690</t>
  </si>
  <si>
    <t>(Unidad Técnica de Vinculación con los Organismos Públicos Locales)</t>
  </si>
  <si>
    <t>(Unidad Técnica de Igualdad de Género y No Discriminación)</t>
  </si>
  <si>
    <t>17.6</t>
  </si>
  <si>
    <t>Dirección, soporte jurídico electoral y apoyo logístico</t>
  </si>
  <si>
    <t>R008</t>
  </si>
  <si>
    <t>7.50</t>
  </si>
  <si>
    <t>7.80</t>
  </si>
  <si>
    <t>7.8</t>
  </si>
  <si>
    <t>UR: 120</t>
  </si>
  <si>
    <t>33.60</t>
  </si>
  <si>
    <t>120</t>
  </si>
  <si>
    <t>Porcentaje de visitas de verificación del gasto programado realizadas.</t>
  </si>
  <si>
    <t>Porcentaje del grado de cumplimiento en la rendición de cuentas del gasto programado.</t>
  </si>
  <si>
    <t xml:space="preserve"> Realizar el análisis cualitativo y cuantitativo de la información contenida en los Programas Anuales de Trabajo del gasto programado presentados por los partidos políticos en el ejercicio 2022. Con el objeto de fortalecer la fiscalización del gasto programado en los rubros de actividades específicas, del liderazgo político de las mujeres y liderazgos juveniles por medio de la realización del análisis cualitativo y cuantitativo de la información contenida en los Programas Anuales de Trabajo del gasto programado presentados por los partidos políticos en el ejercicio 2022, con el objeto de que coadyuven con la inclusión y participación política de las mujeres y los jóvenes. </t>
  </si>
  <si>
    <t>88</t>
  </si>
  <si>
    <t>141</t>
  </si>
  <si>
    <t>150</t>
  </si>
  <si>
    <t>263</t>
  </si>
  <si>
    <t>(UnidadTécnica de Fiscalización)</t>
  </si>
  <si>
    <t>Otorgamiento de prerrogativas a partidos políticos, fiscalización de sus recursos y administración de los tiempos del estado en radio y televisión</t>
  </si>
  <si>
    <t>R009</t>
  </si>
  <si>
    <t>0.65</t>
  </si>
  <si>
    <t>0.66</t>
  </si>
  <si>
    <t>UR: 104</t>
  </si>
  <si>
    <t>104</t>
  </si>
  <si>
    <t>Porcentaje de documentos de análisis con perspectivas de género e interseccional realizados.</t>
  </si>
  <si>
    <t xml:space="preserve"> Presentar un diagnóstico de la discriminación contra las mujeres y los grupos de atención prioritaria tanto en prensa convencional como en la red social Twitter a partir del análisis de la cobertura de los procesos electorales locales 2021-2022. Ello, a través del análisis con perspectivas de género e interseccional de la cobertura de los procesos electorales, con el fin de medir 1) la desigualdad en el acceso de las mujeres y los grupos de atención prioritaria a los medios de comunicación convencionales y la red social, 2) la presencia de estereotipos, 3) la violencia política en razón de género, para que la Comisión de Igualdad de Género y No Discriminación del Instituto Nacional Electoral evalúe las acciones pertinentes para prevenir, combatir y erradicar la discriminación contras las mujeres y los grupos de atención prioritarios tanto en prensa convencional como en redes sociales. </t>
  </si>
  <si>
    <t>(Coordinación Nacional de Comunicación Social)</t>
  </si>
  <si>
    <t>0.6</t>
  </si>
  <si>
    <t>Vinculación con la sociedad</t>
  </si>
  <si>
    <t>R010</t>
  </si>
  <si>
    <t>1.62</t>
  </si>
  <si>
    <t>1.74</t>
  </si>
  <si>
    <t>Porcentaje de las actividades destinado para la capacitación y formación a mujeres respecto del total de actividades reportadas en los Programas Anuales de Trabajo.</t>
  </si>
  <si>
    <t xml:space="preserve"> Mantenimiento y seguimiento al sistema tecnológicos del Módulo del Programa Anual de Trabajo en el Sistema Integral de Fiscalización y la Plataforma de capacitación (difusión y desarrollo de contenidos), con el objeto de hacer más eficiente el análisis acceso a la información del gasto programado de capacitación promoción y desarrollo de liderazgos políticos de las mujeres, reportada por los partidos políticos. </t>
  </si>
  <si>
    <t>1.7</t>
  </si>
  <si>
    <t>Tecnologías de información y comunicaciones</t>
  </si>
  <si>
    <t>R011</t>
  </si>
  <si>
    <t>30.91</t>
  </si>
  <si>
    <t>32.86</t>
  </si>
  <si>
    <t>29.33</t>
  </si>
  <si>
    <t>16C.2 Porcentaje de escritos de queja  por presuntas violaciones a los derechos humanos con razón de género atendidos con respecto a los registrados</t>
  </si>
  <si>
    <t>97.45</t>
  </si>
  <si>
    <t>15C.1 Porcentaje de escritos de queja  por presuntas violaciones a los derechos humanos atendidos con respecto a los solicitados.</t>
  </si>
  <si>
    <t>128.00</t>
  </si>
  <si>
    <t>14B.3 Porcentaje de vinculaciones con los entes obligados para los servicios de promoción sobre los derechos humanos de las mujeres para la igualdad sustantiva, elaboradas con relación a las solicitadas.</t>
  </si>
  <si>
    <t>13B.2 Porcentaje de relatorías y memorias derivadas de los servicios de promoción de los derechos humanos de las mujeres para la igualdad sustantiva elaboradas con relación a las programadas.</t>
  </si>
  <si>
    <t>12B.1 Porcentaje de herramientas didácticas  elaboradas, actualizadas y adaptadas sobre los derechos humanos de las mujeres para la igualdad sustantiva elaboradas, con relación a los programadas</t>
  </si>
  <si>
    <t>11A.5 Porcentaje de Encuesta Nacional en Vivienda, en el segmento correspondiente al PAMIMH, para la observancia en la evaluación de la igualdad entre mujeres y hombres, contratadas  y publicadas con respecto a las programadas.</t>
  </si>
  <si>
    <t>10A.4 Porcentaje de reportes para el fortalecimiento de los indicadores del Atlas de Igualdad y Derechos Humanos para la observancia en el seguimiento a las brechas de género y desigualdades elaborados con relación a los programados</t>
  </si>
  <si>
    <t>9A.3 Porcentaje de reportes de análisis de la observancia en la evaluación de la participación equilibrada entre mujeres y hombres en los espacios públicos y de toma de decisiones elaborados con relación a los programados.</t>
  </si>
  <si>
    <t>Mensual</t>
  </si>
  <si>
    <t>8A.2 Porcentaje de reportes de análisis sobre la participación de la CNDH en los procedimientos de Alerta de Violencia de Género contra las mujeres elaborados en relación con los programados.</t>
  </si>
  <si>
    <t>7A.1 Porcentaje de reportes de análisis de la observancia en el monitoreo en torno a la igualdad, la no discriminación y la no violencia contra las mujeres elaborados con relación a los programados.</t>
  </si>
  <si>
    <t>6D. Porcentaje de Recomendaciones Generales sobre violaciones a los derechos humanos por razón de género publicadas con respecto a las programadas.</t>
  </si>
  <si>
    <t>93.97</t>
  </si>
  <si>
    <t>5C. Porcentaje de expedientes de queja,  orientaciones directas y remisiones en materia de los derechos humanos de las mujeres concluidos respecto a los expedientes registrados y en trámite</t>
  </si>
  <si>
    <t>4B. Porcentaje de productos y servicios de promoción  sobre los derechos humanos de las mujeres para la igualdad sustantiva proporcionados con relación a los requeridos.</t>
  </si>
  <si>
    <t>3A. Porcentaje de estudios, documentos de investigación, informes técnicos, diagnósticos y/o plataformas  para la observancia, seguimiento y evaluación  de la Política Nacional en Materia de Igualdad entre Mujeres y Hombres elaborados con relación a los programados.</t>
  </si>
  <si>
    <t>2.Porcentaje de autoridades del Estado obligadas al cumplimiento de la Política Nacional en Materia de Igualdad entre Mujeres y Hombres y de la promoción y la protección de los derechos humanos de las mujeres que reciben productos y servicios de observancia, promoción y protección para el fortalecimiento de dicho cumplimiento con respecto a los entes obligados programados en recibir dichos productos y servicios.</t>
  </si>
  <si>
    <t>0.53</t>
  </si>
  <si>
    <t>0.55</t>
  </si>
  <si>
    <t>0.50</t>
  </si>
  <si>
    <t>Índice</t>
  </si>
  <si>
    <t>1. Índice de contribución al cumplimiento de la Política Nacional en Materia de Igualdad entre Mujeres y Hombres mediante la observancia, la promoción y la protección de los derechos humanos de las mujeres.</t>
  </si>
  <si>
    <t xml:space="preserve"> 104- Cuarta Visitaduría General </t>
  </si>
  <si>
    <t xml:space="preserve"> En la sociedad mexicana, siguen persistiendo estereotipos de género que discriminan, violentan e impiden el derecho de las mujeres a una vida libre de violencia, lo que genera violaciones a los derechos humanos de las mujeres por lo que aún es necesario emprender acciones que propicien la igualdad sustantiva entre mujeres y hombres en México y que contribuyan a que tanto los programas como el quehacer cotidiano de las servidoras y servidores públicos se oriente por el principio de igualdad, de no discriminación y de no violencia contra las mujeres.   En este sentido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de la Cuarta Visitaduría General.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 .   </t>
  </si>
  <si>
    <t>2133</t>
  </si>
  <si>
    <t>4330</t>
  </si>
  <si>
    <t>(Cuarta Visitaduría General)</t>
  </si>
  <si>
    <t>29.3</t>
  </si>
  <si>
    <t>Realizar la promoción y observancia en el monitoreo, seguimiento y evaluación del impacto de la política nacional en materia de igualdad entre mujeres y hombres</t>
  </si>
  <si>
    <t>E013</t>
  </si>
  <si>
    <t>Comisión Nacional de los Derechos Humanos</t>
  </si>
  <si>
    <t>35</t>
  </si>
  <si>
    <t>4.96</t>
  </si>
  <si>
    <t>UR: 126</t>
  </si>
  <si>
    <t>4.26</t>
  </si>
  <si>
    <t>126</t>
  </si>
  <si>
    <t>Indicador 6. Porcentaje de cumplimiento del Informe al periodo realizado de seguimiento, basados en el monitoreo, observancia y planeación para la transversalización de la perspectiva de igualdad de género, a través de Medidas para la Igualdad al interior de la CNDH.</t>
  </si>
  <si>
    <t>Indicador 5. Porcentaje de personas informadas e impactados sobre Prevención y Atención del Hostigamiento y Acoso Sexual y/o laboral.</t>
  </si>
  <si>
    <t>Indicador 4. Porcentaje de acciones Institucionales que fomentan la corresponsabilidad familiar y laboral.</t>
  </si>
  <si>
    <t>Indicador 3. Porcentaje de acciones que favorecen la institucionalización de la perspectiva de género en políticas, estrategias, programas y actividades de la institución.</t>
  </si>
  <si>
    <t>Indicador 2. Porcentaje de cumplimiento de los planes de acción que derivan del Programa de Igualdad entre Mujeres y Hombres CNDH y Programa de Cultura Institucional.</t>
  </si>
  <si>
    <t>125.93</t>
  </si>
  <si>
    <t>Indicador 1. Porcentaje de personas de nuevo ingreso a la CNDH, sensibilizadas y/o capacitadas en materia de género,  lenguaje incluyente, no sexista y erradicar la discriminación y violencia y derechos humanos.</t>
  </si>
  <si>
    <t xml:space="preserve"> 126- Unidad Técnica para la Igualdad de Género </t>
  </si>
  <si>
    <t xml:space="preserve"> Es importante que el personal de la CNDH incorpore la perspectiva de género en los programas, proyectos, sin embargo, se requiere implementar acciones para que los mecanismos internos, como la Red de Género ponga en marcha de manera inmediata un Plan de Acción con políticas públicas con perspectiva de género, de acuerdo con sus competencias y atribuciones, por ello, es necesario que el personal se esté capacitando constantemente en la materia, para que dicha incorporación se lleve a cabo.  Por lo anterior, es necesario continuar potenciando las capacidades del personal de la CNDH en el conocimiento sobre los conceptos básicos de género, el lenguaje incluyente y no sexista y la no discriminación, a efecto de generar un ambiente laboral sin discriminación y libre de violencia de género; y para generar comunicaciones internas y externas con lenguaje incluyente y no sexista. </t>
  </si>
  <si>
    <t>75</t>
  </si>
  <si>
    <t>95</t>
  </si>
  <si>
    <t>853</t>
  </si>
  <si>
    <t>876</t>
  </si>
  <si>
    <t>4.2</t>
  </si>
  <si>
    <t>Actividades relacionadas a la Igualdad de Género Institucional.</t>
  </si>
  <si>
    <t>M002</t>
  </si>
  <si>
    <t>1.65</t>
  </si>
  <si>
    <t>UR: 221</t>
  </si>
  <si>
    <t>113.33</t>
  </si>
  <si>
    <t>Porcentaje de grupos policiales capacitados en temas de igualdad.</t>
  </si>
  <si>
    <t>Promedio</t>
  </si>
  <si>
    <t>221</t>
  </si>
  <si>
    <t>Promedio de escáner de mama realizados al año al total de Mujeres PP del sistema penitenciario federal</t>
  </si>
  <si>
    <t>Porcentaje de escáner de mama realizados durante un año a Mujeres PP , respecto de la demanda real.</t>
  </si>
  <si>
    <t xml:space="preserve">Promedio  de  escáner  de  mama  realizados  al  año  al  total  de  mujeres  Privadas  de  su  Libertad  en  el  centro </t>
  </si>
  <si>
    <t>Porcentaje de escáner de mama realizados durante un año a Mujeres PPL , respecto de la demanda real.</t>
  </si>
  <si>
    <t xml:space="preserve"> Secretaria de Seguridad y Protección Ciudadana </t>
  </si>
  <si>
    <t xml:space="preserve"> Desarrollar una acción integral para consolidar el Eje de Reinserción Social en materia de Salud de las mujeres Privadas de su Libertad en el Centro Penitenciario Federal No. 16. CPS Femenil en Morelos, mediante la compra de equipo, la  capacitación de personal para que opere los equipos de escáner de mama y aumento en la realización de los mismos.  Con el objeto de dar cumplimiento a la Ley General de Acceso de las Mujeres a una Vida Libre de Violencia artículo 44, fracciones I, II y VIII la Secretaría de Seguridad y Protección Ciudadana, sus Unidades Administrativas y Órganos Administrativos Desconcentrados, promueven y realizan acciones para impulsar la igualdad entre mujeres y hombres, respetar los derechos humanos, eliminar la violencia de género y cualquier tipo de discriminación. En este sentido, la Secretaría de Seguridad y Protección Ciudadana (SSPC), se coordinará con instancias policiales de los tres órdenes de gobierno,  para  capacitar  y/o  fortalecer  las  Unidades  de  policías  Especializadas  de  Género.  para  la  prevención,  investigación  y  reacción,  así  como  dotarlos  de   herramientas  conceptuales,  practicas  y  de  procedimientos  técnicos- metodológicos homologados, de todas las formas de Violencias contra las mujeres, para que su actuación se efectúe en el marco de respeto de los derechos humanos de las mujeres con enfoque  interseccional e intercultural.  </t>
  </si>
  <si>
    <t>27</t>
  </si>
  <si>
    <t>29</t>
  </si>
  <si>
    <t>568</t>
  </si>
  <si>
    <t>(Dirección General de Política y Desarrollo Policial)</t>
  </si>
  <si>
    <t>(Dirección General de Política y Desarrollo Penitenciario)</t>
  </si>
  <si>
    <t>3.6</t>
  </si>
  <si>
    <t>Implementar las políticas, programas y acciones tendientes a garantizar la seguridad pública de la Nación y sus habitantes</t>
  </si>
  <si>
    <t>Seguridad y Protección Ciudadana</t>
  </si>
  <si>
    <t>36</t>
  </si>
  <si>
    <t>5,810.22</t>
  </si>
  <si>
    <t>5,812.19</t>
  </si>
  <si>
    <t>5812.19</t>
  </si>
  <si>
    <t>UR: 90X</t>
  </si>
  <si>
    <t>5819.23</t>
  </si>
  <si>
    <t>Becario</t>
  </si>
  <si>
    <t>90X</t>
  </si>
  <si>
    <t>194 Eficiencia de ingreso de becarias del Programa de Incorporación de Mujeres Indígenas a Posgrados para el Fortalecimiento Regional.</t>
  </si>
  <si>
    <t>194 Porcentaje de Mujeres indígenas beneficiadas del Programa de Incorporación de Mujeres Indígenas a Posgrados por área de conocimiento</t>
  </si>
  <si>
    <t>98.00</t>
  </si>
  <si>
    <t>194 Porcentaje de apoyos complementarios otorgados a mujeres indígenas por área de conocimiento.</t>
  </si>
  <si>
    <t>119.00</t>
  </si>
  <si>
    <t>150.00</t>
  </si>
  <si>
    <t>194 Número de Apoyos Complementarios otorgados a mujeres indígenas a nivel de maestría.</t>
  </si>
  <si>
    <t>193 Porcentaje de becas asignadas a madres mexicanas jefas de familia por área de conocimiento</t>
  </si>
  <si>
    <t>193 Porcentaje de madres jefas de familia que recibieron beca y concluyen sus estudios en el 2022 y durante el período de la vigencia</t>
  </si>
  <si>
    <t>Beca</t>
  </si>
  <si>
    <t>339 Porcentaje de Mujeres Beneficiadas con una Beca Nueva para cursar Estudios de Doctorado</t>
  </si>
  <si>
    <t>51.40</t>
  </si>
  <si>
    <t>339 Porcentaje de Mujeres Beneficiadas con una Beca Nueva para cursar Estudios de Maestría</t>
  </si>
  <si>
    <t>339 Porcentaje de Mujeres Beneficiadas con una Beca Nueva para cursar Estudios de Especialidad</t>
  </si>
  <si>
    <t xml:space="preserve"> Secretaria de Consejo Nacional de Ciencia y Tecnología </t>
  </si>
  <si>
    <t xml:space="preserve"> Uno de los desafíos más importantes que enfrenta el sistema educativo es la inequidad en el acceso y permanencia de mujeres y hombres en los diferentes niveles educativos. Este problema se acrecienta en los niveles educativos más avanzados. Por ejemplo, las universidades han sido espacios históricamente desfavorables para las mujeres, quienes durante siglos ni siquiera tuvieron derecho a acceder a este nivel educativo. Este problema puede extrapolarse a nivel de estudios de Posgrado.   En este contexto, una de las principales atribuciones del Consejo Nacional de Ciencia y Tecnología (Conacyt) es hacer frente a la necesidad que tiene el país de formar científicos, humanistas y tecnólogos comprometidos con la sociedad, el cuidado del ambiente y respetuosos del carácter multicultural de la nación. Para ello, instrumenta este objetivo a través del Programa Presupuestario S190, Becas de Posgrado y Apoyos a la Calidad, mediante el cual promueve la participación de las mujeres en el nivel de posgrado a partir de ofrecer becas para realizar estudios posgrado y, particularmente a través de acciones afirmativas dirigidas exclusivamente a dos poblaciones históricamente vulnerables como son las madres mexicanas jefas de familia y las mujeres indígenas.  </t>
  </si>
  <si>
    <t>33660</t>
  </si>
  <si>
    <t>35240</t>
  </si>
  <si>
    <t>37961</t>
  </si>
  <si>
    <t>38597</t>
  </si>
  <si>
    <t>(Consejo Nacional de Ciencia y Tecnología)</t>
  </si>
  <si>
    <t>5819.2</t>
  </si>
  <si>
    <t>Becas de posgrado y apoyos a la calidad</t>
  </si>
  <si>
    <t>S190</t>
  </si>
  <si>
    <t>Consejo Nacional de Ciencia y Tecnología</t>
  </si>
  <si>
    <t>38</t>
  </si>
  <si>
    <t>181.00</t>
  </si>
  <si>
    <t>181.0</t>
  </si>
  <si>
    <t>UR: 100</t>
  </si>
  <si>
    <t>100</t>
  </si>
  <si>
    <t>Porcentaje de informes trimestrales sobre el avance de las actividades programadas para el Sistema Integrado de Estadísticas sobre Violencia contra las Mujeres (SIESVIM).</t>
  </si>
  <si>
    <t>Porcentaje de avance trimestral de las actividades programadas para el desarrollo de diagnósticos de registros sobre violencia contra las mujeres.</t>
  </si>
  <si>
    <t>Porcentaje de avance trimestral de las actividades programadas para realizar los estudios sobre violencias de género, orientados a apoyar la definición de proyectos estadísticos.</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</si>
  <si>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</si>
  <si>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</si>
  <si>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</si>
  <si>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 xml:space="preserve">Porcentaje de informes que reporta trimestralmente el avance de las actividades programadas para el levantamiento de la encuesta. </t>
  </si>
  <si>
    <t xml:space="preserve"> Secretaria de Información Nacional Estadística y Geográfica </t>
  </si>
  <si>
    <t xml:space="preserve"> Se requiere contar con información estadística que permita analizar la situación de las mujeres en aspectos demográficos, económicos y de empleo, para generar y sustentar los programas encaminados a coadyuvar en la equidad de género. </t>
  </si>
  <si>
    <t>61523638</t>
  </si>
  <si>
    <t>66153499</t>
  </si>
  <si>
    <t>(Instituto Nacional de Estadística y Geografía)</t>
  </si>
  <si>
    <t>Producción y difusión de información estadística y geográfica</t>
  </si>
  <si>
    <t>Información Nacional Estadística y Geográfica</t>
  </si>
  <si>
    <t>40</t>
  </si>
  <si>
    <t>2.54</t>
  </si>
  <si>
    <t>2.70</t>
  </si>
  <si>
    <t>2.7</t>
  </si>
  <si>
    <t>UR: 240</t>
  </si>
  <si>
    <t>2.5</t>
  </si>
  <si>
    <t>240</t>
  </si>
  <si>
    <t>Porcentaje de cumplimiento de las actividades de promoción de la igualdad de género, diversidad e inclusión en el IFT</t>
  </si>
  <si>
    <t>83.01</t>
  </si>
  <si>
    <t>Porcentaje del personal del IFT, desagregado por sexo, que cumplió con un mínimo de 4 horas de capacitación en materia de igualdad y no discriminación</t>
  </si>
  <si>
    <t xml:space="preserve"> Secretaria de Instituto Federal de Telecomunicaciones </t>
  </si>
  <si>
    <t xml:space="preserve"> Al interior del Instituto Federal de Telecomunicaciones es necesario capacitar y sensibilizar al personal en materia de Igualdad, Diversidad e Inclusión con el fin de integrar en la cultura organizacional los valores de respeto, tolerancia, igualdad, fraternidad, no discriminación, etc. Como parte de las acciones para generar mayor conciencia en el personal, los últimos años, el Instituto ha organizado una serie de eventos en el marco de la Conmemoración del Día Internacional de la Mujer, a lo que se le denomina la ?Semana de las Mujeres IFT? Asimismo como parte de las acciones para generar mayor conciencia en el personal, el Instituto organiza una serie de eventos en el marco de los temas de igualdad de género, diversidad e inclusión como son: la semana de la diversidad sexual, conmemoración del 25 de noviembre (Día internacional de la eliminación de la violencia contra las mujeres), el Día Internacional contra la Discriminación, el Día Internacional de las Personas con Discapacidad, la vinculación con instituciones nacionales e internacionales, así como otros eventos y capacitación, que tengan como objetivo el promover la reducción de brechas entre mujeres y hombres, y otros grupos históricamente discriminados, en el sector de las telecomunicaciones y la radiodifusión. Como parte del funcionamiento y labor de la Unidad de Género del Instituto es necesario desarrollar y dar seguimiento a un programa Anual para la promoción de la Igualdad de Género, Diversidad e Inclusión, con el cual se logrará consolidar la incorporación de la perspectiva de género en todos los procesos, así como en los programas, proyectos o acciones; así como fortalecer los principios de diversidad e inclusión el cual se denomina ?Programa Anual para la Promoción de la Igualdad de Género, Diversidad e Inclusión 2022?.   </t>
  </si>
  <si>
    <t>559</t>
  </si>
  <si>
    <t>511</t>
  </si>
  <si>
    <t>727</t>
  </si>
  <si>
    <t>562</t>
  </si>
  <si>
    <t>Fortalecimiento e innovación institucional para el desarrollo de los sectores de Telecomunicaciones y Radiodifusión</t>
  </si>
  <si>
    <t>E001</t>
  </si>
  <si>
    <t>Instituto Federal de Telecomunicaciones</t>
  </si>
  <si>
    <t>43</t>
  </si>
  <si>
    <t>3.14</t>
  </si>
  <si>
    <t>UR: 224</t>
  </si>
  <si>
    <t>224</t>
  </si>
  <si>
    <t>Elaboración del estudio: Representación de la diversidad sexual en contenidos audiovisuales.</t>
  </si>
  <si>
    <t xml:space="preserve"> Realizar un Estudio que cumpla con lo siguiente: Describir y comprender la opinión de las audiencias mayores de edad del país, así como también productores de contenidos y, especialistas en la materia; respecto a la representación que se hace de la diversidad sexual en los contenidos televisivos, radiodifundidos, plataformas Over The Top y redes sociales. Mediante la instrumentación de técnicas cualitativas y cuantitativas de recolección de información, se pretenden identificar estereotipos, reproducción de estigmas, prácticas a favor de la diversidad sexual y sus tipos, prácticas en contra de la diversidad sexual y sus tipos, autenticidad en la inclusión de personajes, discursos o tópicos; entre otros elementos observables en distintos tipos de producciones. De tal forma que se integrará la participación de audiencias adultas habitantes de diferentes ciudades del país y pertenecientes a las distintas aristas del espectro de la diversidad sexual; ello permitirá obtener una visión extensa y detallada de la materia de estudio y los contextos para reflexionar sobre los aspectos necesarios para lograr representaciones de la diversidad dignas, respetuosas y responsables. </t>
  </si>
  <si>
    <t>3.1</t>
  </si>
  <si>
    <t>Regulación de los servicios de Telecomunicaciones y Radiodifusión y fortalecimiento de los derechos de sus usuarios y audiencias</t>
  </si>
  <si>
    <t>G010</t>
  </si>
  <si>
    <t>5.80</t>
  </si>
  <si>
    <t>6.95</t>
  </si>
  <si>
    <t>6.2</t>
  </si>
  <si>
    <t>95.90</t>
  </si>
  <si>
    <t>Porcentaje de cumplimiento en la elaboración y seguimiento del Programa Anual 2022 del IFT.</t>
  </si>
  <si>
    <t xml:space="preserve"> Al interior del Instituto Federal de Telecomunicaciones es necesario dar seguimiento a la implementación de las estrategias y líneas de acción que contiene el Programa Anual para la Promoción de la Igualdad de Género, Diversidad e Inclusión 2022, mismas que permiten y facilitan la implementación de actividades de capacitación, sensibilización, coordinación interinstitucional nacional e internacional, que favorezcan al personal y el actuar del IFT en materia de Igualdad, Diversidad e Inclusión con el fin de integrar en la cultura organizacional los valores de respeto,  Como parte del funcionamiento y labor de la Unidad de Género del Instituto es necesario desarrollar y dar seguimiento a este Programa Anual para la promoción de la Igualdad de Género, Diversidad e Inclusión, con el cual se logrará consolidar la incorporación de la perspectiva de género en todos los procesos, así como en los programas, proyectos o acciones; así como fortalecer los principios de diversidad e inclusión.  </t>
  </si>
  <si>
    <t>(Unidad de Administración)</t>
  </si>
  <si>
    <t>UR: 220</t>
  </si>
  <si>
    <t>0.08</t>
  </si>
  <si>
    <t>Servidores Públicos que participan en las platicas y/o recibieron un artículo promocional</t>
  </si>
  <si>
    <t>Porcentaje de servidores/as Públicos sensibilizados con la difusión de la información la LGIMH, Pro igualdad y</t>
  </si>
  <si>
    <t xml:space="preserve"> Secretaria de Comisión Reguladora de Energía </t>
  </si>
  <si>
    <t xml:space="preserve"> Con las acciones implementadas se pretende sensibilizar a los servidores públicos de la CRE en temas de igualdad, no discriminación e inclusión, a fin de lograr convivencias sanas y respetuosas en cualquier ambiente; y a su vez fomentar el respeto de los derechos humanos, para disminuir la problemática de la brecha de género y evitar la desintegración de cualquier tipo de estructura familiar. </t>
  </si>
  <si>
    <t>280</t>
  </si>
  <si>
    <t>204</t>
  </si>
  <si>
    <t>(Unidad de Planeación y Vinculación)</t>
  </si>
  <si>
    <t>Regulación y permisos de electricidad</t>
  </si>
  <si>
    <t>G001</t>
  </si>
  <si>
    <t>Comisión Reguladora de Energía</t>
  </si>
  <si>
    <t>Regulación y permisos de Hidrocarburos</t>
  </si>
  <si>
    <t>G002</t>
  </si>
  <si>
    <t>UR: 500</t>
  </si>
  <si>
    <t>78.00</t>
  </si>
  <si>
    <t>500</t>
  </si>
  <si>
    <t>Porcentaje de servidoras / es públicos de mando medio o superior capacitados en materia de género</t>
  </si>
  <si>
    <t>81.00</t>
  </si>
  <si>
    <t>Porcentaje de servidoras / es públicos capacitados en materia de género, con calificación aprobatoria.</t>
  </si>
  <si>
    <t xml:space="preserve"> Con las acciones implementadas se pretende sensibilizar a los servidores públicos de la CRE en temas de igualdad, no discriminación e inclusión, a fin de lograr convivencias sanas y respetuosas en cualquier ambiente y a su vez fomentar el respeto de los derechos humanos, para disminuir la problemática de la brecha de género y evitar la desintegración de cualquier tipo de estructura familiar. </t>
  </si>
  <si>
    <t>194</t>
  </si>
  <si>
    <t>3.33</t>
  </si>
  <si>
    <t>3.64</t>
  </si>
  <si>
    <t>UR: AYJ</t>
  </si>
  <si>
    <t>7.77</t>
  </si>
  <si>
    <t>AYJ</t>
  </si>
  <si>
    <t>Porcentaje del personal del área de psicología capacitado en modelos de atención psicológica con perspectiva de CEAV programado para la capacitación</t>
  </si>
  <si>
    <t>68.10</t>
  </si>
  <si>
    <t>Porcentaje del personal del área jurídica de la CEAV capacitado en atender y juzgar con perspectiva de género y diferencial que acreditó con una calificación igual o mayor a 8/10 con respecto al personal del área jurídica de la CEAV que fue programado para la capacitación</t>
  </si>
  <si>
    <t>Porcentaje de avance en la generación del Documento: Sistematización de los aspectos críticos de la reparación integral del daño de niñas, niños y adolescentes víctimas del delito y de violaciones a derechos humanos</t>
  </si>
  <si>
    <t>Porcentaje de avance en la elaboración del Diagnóstico Institucional de Género</t>
  </si>
  <si>
    <t xml:space="preserve"> AYJ- Comisión Ejecutiva de Atención a Víctimas </t>
  </si>
  <si>
    <t xml:space="preserve"> El incremento o la no disminución significativa de la violencia social y de la violencia por razones de género plantea grandes retos para el Estado mexicano, toda vez que su elevada incidencia y expansión en el territorio nacional, la convierte en uno de los problemas más acuciantes en materia de derechos humanos. Por tal razón, se hace indispensable garantizar la atención integral a las víctimas, conforme lo establece el Art. 20 de la Constitución Política de los Estados Unidos Mexicanos y la Ley General de Víctimas. El Programa E033 "Atención a víctimas" está orientado a proveer servicios de apoyo, asistencia y reparación integral a las personas en situación de víctimas por delitos del fuero federal y violaciones a los derechos humanos cometidas por autoridades federales. </t>
  </si>
  <si>
    <t>248</t>
  </si>
  <si>
    <t>350</t>
  </si>
  <si>
    <t>243</t>
  </si>
  <si>
    <t>333</t>
  </si>
  <si>
    <t>(Comisión Ejecutiva de Atención a Víctimas)</t>
  </si>
  <si>
    <t>7.7</t>
  </si>
  <si>
    <t>Atención a Víctimas</t>
  </si>
  <si>
    <t>E033</t>
  </si>
  <si>
    <t>Entidades no Sectorizadas</t>
  </si>
  <si>
    <t>47</t>
  </si>
  <si>
    <t>360.83</t>
  </si>
  <si>
    <t>360.87</t>
  </si>
  <si>
    <t>UR: HHG</t>
  </si>
  <si>
    <t>473.0</t>
  </si>
  <si>
    <t>92.89</t>
  </si>
  <si>
    <t>HHG</t>
  </si>
  <si>
    <t>Porcentaje de personas certificadas en estándares, competencias y/o capacidades profesionales</t>
  </si>
  <si>
    <t>Porcentaje de sesiones ordinarias y de reuniones de trabajo de las comisiones del Sistema Nacional para la Igualdad entre Mujeres y Hombres realizadas con respecto a las programadas.</t>
  </si>
  <si>
    <t>133.30</t>
  </si>
  <si>
    <t>Porcentaje de avance en las acciones de promoción de la Norma Mexicana NMX-R-025-SCFI-2015 en Igualdad Laboral y No Discriminación</t>
  </si>
  <si>
    <t>116.14</t>
  </si>
  <si>
    <t>Porcentaje de personas capacitadas en igualdad de género presencialmente y en línea</t>
  </si>
  <si>
    <t>Porcentaje de cumplimiento de los acuerdos del Sistema Nacional para las Igualdad entre Mujeres y Hombres, en donde el Inmujeres es la institución responsable</t>
  </si>
  <si>
    <t xml:space="preserve"> HHG- Instituto Nacional de las Mujeres </t>
  </si>
  <si>
    <t xml:space="preserve"> Aun cuando el Estado mexicano ha construido un marco normativo sólido para la protección de los derechos humanos de las mujeres y ha institucionalizado una Política Nacional para la igualdad entre mujeres y hombres, todavía prevalece un significativo rezago en la condición social y económica de las mujeres; se han profundizado las desigualdades entre mujeres y hombres en todos los ámbitos de la vida política, económica, social y cultural; además de enfrentar en la actualidad, una creciente violencia. En síntesis, aún  no se logra garantizar los derechos humanos de las mujeres y de las niñas en México.  </t>
  </si>
  <si>
    <t>(Instituto Nacional de las Mujeres)</t>
  </si>
  <si>
    <t>Fortalecimiento de la Igualdad Sustantiva entre Mujeres y Hombres</t>
  </si>
  <si>
    <t>P010</t>
  </si>
  <si>
    <t>370.74</t>
  </si>
  <si>
    <t>379.06</t>
  </si>
  <si>
    <t>99.38</t>
  </si>
  <si>
    <t xml:space="preserve">Porcentaje del recurso transferido a los Mecanismos para el Adelanto de las Mujeres </t>
  </si>
  <si>
    <t>83.80</t>
  </si>
  <si>
    <t>96.55</t>
  </si>
  <si>
    <t>96.50</t>
  </si>
  <si>
    <t>Porcentaje de Mecanismos para el Adelanto de las Mujeres con Convenios Específicos de Colaboración formalizados para la ejecución de los proyectos</t>
  </si>
  <si>
    <t xml:space="preserve"> 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  </t>
  </si>
  <si>
    <t>379.0</t>
  </si>
  <si>
    <t>Fortalecimiento a la Transversalidad de la Perspectiva de Género</t>
  </si>
  <si>
    <t>S010</t>
  </si>
  <si>
    <t>182.50</t>
  </si>
  <si>
    <t>182.5</t>
  </si>
  <si>
    <t>UR: AYB</t>
  </si>
  <si>
    <t>171.33</t>
  </si>
  <si>
    <t>237.84</t>
  </si>
  <si>
    <t xml:space="preserve">Porcentaje de la población </t>
  </si>
  <si>
    <t>AYB</t>
  </si>
  <si>
    <t>261. Acciones que promuevan el ejercicio de los derechos de las mujeres indígenas.</t>
  </si>
  <si>
    <t>53.80</t>
  </si>
  <si>
    <t>51.80</t>
  </si>
  <si>
    <t>207. Porcentaje de mujeres indígenas y afromexicanas apoyadas por el Programa</t>
  </si>
  <si>
    <t xml:space="preserve"> AYB- Instituto Nacional de los Pueblos Indígenas </t>
  </si>
  <si>
    <t xml:space="preserve"> El PROBIPI responde de manera integral a las condiciones estructurales de pobreza, marginación, discriminación y desigualdad que viven los pueblos y comunidades indígenas y afromexicanas en todos los ámbitos de la vida cotidiana, debido, entre otras razones, a que no se ha reconocido su capacidad para dar solución a estos problemas desde sus propias instituciones, formas de organización y especificidades culturales.  El INPI ha identificado diversos obstáculos para que los pueblos y comunidades indígenas y afromexicanas tengan una vida en condiciones de dignidad y bienestar desde sus propias culturas y formas de organización, por lo que considera necesario plantear acciones con un enfoque regional e integral que, desde una perspectiva de derechos y pertinencia cultural, atiendan sus demandas relacionadas con el ejercicio de su autonomía y sistemas normativos, el respeto a sus tierras, territorios, recursos naturales y medio ambiente, el acceso a la justicia, el fortalecimiento de su patrimonio cultural y el apoyo para la infraestructura básica y su desarrollo económico.  Asimismo, y en cumplimiento a recomendaciones realizadas por organismos especializados en la defensa de los derechos humanos nacionales e internacionales, el Instituto estima necesario apoyar el ejercicio de los derechos de las mujeres indígenas y afromexicanas en sus diferentes etapas de vida y condiciones de vulnerabilidad, promoviendo su participación en todos los ámbitos; así como la prevención de las violencias de género </t>
  </si>
  <si>
    <t>67047</t>
  </si>
  <si>
    <t>118577</t>
  </si>
  <si>
    <t>9661</t>
  </si>
  <si>
    <t>37934</t>
  </si>
  <si>
    <t>(Instituto Nacional de los Pueblos Indígenas)</t>
  </si>
  <si>
    <t>171.3</t>
  </si>
  <si>
    <t>Programa para el Bienestar Integral de los Pueblos Indígenas</t>
  </si>
  <si>
    <t>S249</t>
  </si>
  <si>
    <t>10.07</t>
  </si>
  <si>
    <t>10.40</t>
  </si>
  <si>
    <t>10.4</t>
  </si>
  <si>
    <t>UR: 210</t>
  </si>
  <si>
    <t>8.5</t>
  </si>
  <si>
    <t>15.55</t>
  </si>
  <si>
    <t>15.84</t>
  </si>
  <si>
    <t>17.99</t>
  </si>
  <si>
    <t>62.23</t>
  </si>
  <si>
    <t>210</t>
  </si>
  <si>
    <t>Porcentaje de niñas y jóvenes que forman parte de las agrupaciones musicales comunitarias. PNJAMC= Porcentaje de niñas y jóvenes que forman parte de las agrupaciones musicales comunitarias</t>
  </si>
  <si>
    <t>96.90</t>
  </si>
  <si>
    <t>Porcentaje de acciones o actividades cuyo contenido toca o gira en torno a la igualdad de género, sus derivaciones, oportunidades y problemáticas</t>
  </si>
  <si>
    <t xml:space="preserve"> E00- Instituto Nacional de Bellas Artes y Literatura  Secretaria de Cultura </t>
  </si>
  <si>
    <t xml:space="preserve"> Los problemas e implicaciones que se tratan de atajar son estructurales e históricos, las brechas de desigualdad entre mujeres y hombres son parte de la cotidianidad; tienen una larga historia y se encuentran arraigados en buena parte del imaginario colectivo de amplios segmentos de la población. Las brechas se manifiestan en discriminación, disparidad en ingresos, techos de cristal, en violencia física, económica y psicológica, y en la normalización de micro-agresiones en forma de humor, sarcasmo y narrativas que reflejan una visión heteropatriarcal de la sociedad.   Desde la Subdirección General de Bellas Artes y la Subdirección General del Patrimonio Artístico Inmueble del INBAL, se suscribe que las actividades y acciones que se programan abarcan la amplia gama que integra la identidad y expresión de género con la que los asistentes se auto identifican, hombre, mujer, no binario, transgénero, queer, genderqueer, non conforming, entre otros. El propósito sigue siendo el mismo: la deconstrucción de masculinidades, repensar las implicaciones y problemáticas derivadas de las desigualdades históricas de género y de los machismos introyectados en las personas independientemente de su identidad de género.  En términos generales, la programación de las coordinaciones nacionales, grupos artísticos y museos no solamente contempla que haya paridad de género en los proyectos programados, sino que se enfatiza un absoluto rechazo a discursos misóginos o discriminatorios en las propuestas. Los centros de trabajo adscritos a las dos Subdirecciones promueven cada vez más actividades que contribuyen a reflexionar sobre la desigualdad de género, los problemas a los que las mujeres deben enfrentarse en diversos contextos, y los posibles escenarios futuros a los que deseablemente como sociedad se puede aspirar y llegar  Los registros de control escolar de las Agrupaciones Musicales Comunitarias reportan 1,811 niñas y jóvenes (mujeres) beneficiadas directamente con las actividades desarrolladas en este periodo, de un total de 3,379 integrantes.  No se ha podido incrementar el porcentaje de niñas ya que no ha sido posible lanzar convocatorias para el ingreso a las agrupaciones, derivado de la pandemia por COVID- 19 y las medidas sanitarias establecidas. </t>
  </si>
  <si>
    <t>2092</t>
  </si>
  <si>
    <t>2103</t>
  </si>
  <si>
    <t>9956838</t>
  </si>
  <si>
    <t>9619598</t>
  </si>
  <si>
    <t>(Instituto Nacional de Bellas Artes y Literatura)</t>
  </si>
  <si>
    <t>(Dirección General del Centro Nacional de las Artes)</t>
  </si>
  <si>
    <t>26.4</t>
  </si>
  <si>
    <t>Desarrollo Cultural</t>
  </si>
  <si>
    <t>E011</t>
  </si>
  <si>
    <t>Cultura</t>
  </si>
  <si>
    <t>48</t>
  </si>
  <si>
    <t>3.68</t>
  </si>
  <si>
    <t>3.69</t>
  </si>
  <si>
    <t>3.75</t>
  </si>
  <si>
    <t>64.00</t>
  </si>
  <si>
    <t>Porcentaje de becas otorgadas a mujeres estudiantes o recien egresadas en la formación de Iniciación así como de los niveles Técnico y Superior</t>
  </si>
  <si>
    <t xml:space="preserve"> E00- Instituto Nacional de Bellas Artes y Literatura </t>
  </si>
  <si>
    <t xml:space="preserve"> Derivado de la emergencia sanitaria ocasionada por SARS-CoV 2, identificamos que algunos de los principales motivos que generaron que los estudiantes abandonaran sus estudios de manera temporal fueron los siguientes: traslado de los estudiantes a sus lugares de origen, problemas económicos por falta de empleo de los padres, falta de empleo para estudiantes con independencia económica, no adaptarse a la modalidad de clases a distancia, falta de infraestructura para desarrollar su formación en educación artística, enfermedad, principalmente de tipo emocional.  Identificando que las Becas jugaron un papel importantísimo, estimulando la permanencia, promoviendo el egreso y la Titulación de nuestras comunidades estudiantiles.   </t>
  </si>
  <si>
    <t>182</t>
  </si>
  <si>
    <t>362</t>
  </si>
  <si>
    <t>2566</t>
  </si>
  <si>
    <t>3556</t>
  </si>
  <si>
    <t>3.7</t>
  </si>
  <si>
    <t>Programa Nacional de Becas Artísticas y Culturales</t>
  </si>
  <si>
    <t>S303</t>
  </si>
  <si>
    <t>N/A</t>
  </si>
  <si>
    <t>UR: 601</t>
  </si>
  <si>
    <t>86.91</t>
  </si>
  <si>
    <t>601</t>
  </si>
  <si>
    <t>Porcentaje de servicios otorgados por la FEVIMTRA a mujeres, niñas, niños y adolescentes víctimas de violencia de género y/o trata de personas en 2022.</t>
  </si>
  <si>
    <t>69.87</t>
  </si>
  <si>
    <t>63.01</t>
  </si>
  <si>
    <t>Porcentaje de niñas, niños y adolescentes localizados respecto del total de niñas, niños y adolescentes cuya desaparición fue difundida mediante alertas y prealertas.</t>
  </si>
  <si>
    <t>85.41</t>
  </si>
  <si>
    <t>69.96</t>
  </si>
  <si>
    <t>69.90</t>
  </si>
  <si>
    <t>Porcentaje de evaluaciones aprobadas respecto del total de evaluaciones aplicadas en las actividades de capacitación y orientación proporcionadas.</t>
  </si>
  <si>
    <t>20.16</t>
  </si>
  <si>
    <t>18.56</t>
  </si>
  <si>
    <t>18.50</t>
  </si>
  <si>
    <t>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t>
  </si>
  <si>
    <t>94.66</t>
  </si>
  <si>
    <t>Grado de satisfacción de las personas participantes en las actividades de difusión organizadas por la UIG, para promover el conocimiento y la reflexión sobre temas de su competencia.</t>
  </si>
  <si>
    <t>Porcentaje de personas servidoras públicas que aprobaron la capacitación especializada dirigida a personal de la Unidad de Igualdad de Género de la Fiscalía General de la República.</t>
  </si>
  <si>
    <t>Porcentaje de avance en el desarrollo de una capacitación en línea, especializada para personal sustantivo.</t>
  </si>
  <si>
    <t>97.69</t>
  </si>
  <si>
    <t>Porcentaje de personas servidoras públicas que aprobaron la capacitación especializada dirigida a personal de la Coordinación de Servicios Periciales de la Fiscalía General de la República.</t>
  </si>
  <si>
    <t>94.12</t>
  </si>
  <si>
    <t>Porcentaje de personas servidoras públicas que aprobaron el curso de argumentación jurídica con perspectiva de género.</t>
  </si>
  <si>
    <t>29.00</t>
  </si>
  <si>
    <t>Porcentaje de personas indígenas y afromexicanas que asistieron a pláticas en lengua materna en temas de derechos humanos y violencia de género, en 2022.</t>
  </si>
  <si>
    <t>Porcentaje de acciones de difusión en derechos humanos y prevención de violencia de género en lengua materna, dirigidas a personas indígenas y afromexicanas, en 2022.</t>
  </si>
  <si>
    <t>Porcentaje de aprobación de personas indígenas y afromexicanas que asistieron a cursos de derechos humanos y violencia de género, en 2022.</t>
  </si>
  <si>
    <t>Porcentaje de aprobación de personas servidoras públicas de los tres niveles de gobierno que asistieron a cursos de derechos humanos de las personas indígenas y afromexicanas y/o antropología social con perspectiva de género, en 2022.</t>
  </si>
  <si>
    <t xml:space="preserve"> Secretaria de Fiscalía General de la República </t>
  </si>
  <si>
    <t xml:space="preserve"> La Unidad Especializada para la Atención de Asuntos Indígenas de la Fiscalía General de la República está consciente que la Nación mexicana tiene una composición pluricultural, en la que existen rezagos y desigualdades que se concentran en algunos sectores de la población, uno de ellos es la población indígena, quienes viven en condiciones de pobreza, marginación, discriminación y exclusión. Por ende, la violencia contra las mujeres indígenas presenta un escenario de múltiples estructuras de opresión, que al juntarse, aumentan las desventajas, exclusiones y desigualdades. Las cuales, sino se comienzan a prevenir, dificilmente podrán erradicarse. Es necesario trabajar con comunidades indígenas para coadyuvar a eliminar patrones socioculturales machistas y empoderar a las niñas y mujeres indígenas; así como, capacitar a las personas servidoras públicas para evitar violaciones a derechos humanos de los integrantes de los pueblos indígenas, en especial con las mujeres.  Por otra parte, la Unidad de Igualdad de Género es la instancia designada para incorporar la perspectiva de género y el enfoque de igualdad en la FGR; entre las problemáticas que atiende están las definidas en función de las observaciones del CoCEDAW, por ejemplo: la obligación del Estado mexicano de velar que se capacite a fiscales, agentes de policía y funcionarios/as encargados/as de hacer cumplir la ley, acerca de los derechos de la mujer y la igualdad de género. Respecto de la capacitación, la proporción de personal que no ha recibido capacitación en género en la FGR, oscila entre el 45% y 50% del total; además, según los resultados de la evaluación hecha por la UIG en 2019, se presenta un bajo nivel de conocimientos de quienes ya han tomado capacitación.  Los delitos relativos a hechos de violencia contra las mujeres por su condición de género, los cometidos contra niñas, niños y adolescentes y en materia de trata de personas, competencia de la Fiscalía Especializada en Delitos de Violencia contra las Mujeres y Trata de Personas. (FEVIMTRA), tienen su origen en la discriminación contra las mujeres y las desigualdades de género. La FEVIMTRA investiga y persigue la comisión de estos delitos, proporciona atención integral a las víctimas y ejecuta acciones de política pública para la capacitación a servidoras y servidores públicos, así como para orientar a la población a fin de alentar la denuncia de estos delitos. </t>
  </si>
  <si>
    <t>1010</t>
  </si>
  <si>
    <t>2029</t>
  </si>
  <si>
    <t>1186</t>
  </si>
  <si>
    <t>1465</t>
  </si>
  <si>
    <t>(Fiscalía Especializada en Delitos de Violencia Contra las Mujeres y Trata de Personas)</t>
  </si>
  <si>
    <t>(Fiscalía Especializada en materia de Derechos Humanos)</t>
  </si>
  <si>
    <t>Investigar y perseguir los delitos cometidos en materia de derechos humanos</t>
  </si>
  <si>
    <t>E009</t>
  </si>
  <si>
    <t>Fiscalía General de la República</t>
  </si>
  <si>
    <t>49</t>
  </si>
  <si>
    <t>UR: SKC</t>
  </si>
  <si>
    <t>SKC</t>
  </si>
  <si>
    <t>Tasa de variación de los documentos difundidos en el micrositio Género y Derecho Penal.</t>
  </si>
  <si>
    <t>68.29</t>
  </si>
  <si>
    <t>63.16</t>
  </si>
  <si>
    <t>63.10</t>
  </si>
  <si>
    <t>Porcentaje de servidoras públicas capacitadas, respecto del total de personal del Instituto Nacional de Ciencias Penales capacitado.</t>
  </si>
  <si>
    <t>91.14</t>
  </si>
  <si>
    <t>79.99</t>
  </si>
  <si>
    <t>79.90</t>
  </si>
  <si>
    <t>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t>
  </si>
  <si>
    <t>Porcentaje de avance en el desarrollo de una investigación en temas relacionados con las ciencias penales, feminicidio y delitos de violencia contra mujeres; respecto del avance programado en 2022.</t>
  </si>
  <si>
    <t xml:space="preserve"> SKC- Instituto Nacional de Ciencias Penales </t>
  </si>
  <si>
    <t xml:space="preserve"> El Secretariado Ejecutivo del Sistema Nacional de Seguridad Pública registró en 2021 de enero a diciembre 253,739 denuncias de violencia familiar y 21,189 carpetas de investigación del delito de violación, delitos que en ocasiones escalan a feminicidio de los cuales se registraron 1,004 en el mismo período. En este contexto, la CEPAL refiere a México como el segundo país con más feminicidios consumados en los países de América Latina y el Caribe con 948 después de Brasil con 1,728  en el período de 2020. Instrumentos Internacionales refieren la realización del estudio y conexión de este tipo de violencias hacia las mujeres. La investigación a realizar para el 2022, pretende llevar a cabo un análisis sobre el incremento de los delitos de violencia familiar y violación cada vez hace más frecuente que culminen en feminicidio en el país. </t>
  </si>
  <si>
    <t>86</t>
  </si>
  <si>
    <t>153</t>
  </si>
  <si>
    <t>1256</t>
  </si>
  <si>
    <t>(Instituto Nacional de Ciencias Penales)</t>
  </si>
  <si>
    <t>Realizar investigación académica en el marco de las ciencias penales</t>
  </si>
  <si>
    <t>Porcentaje de talleres de sensibilización impartidos en materia de violencia política contra las mujeres en razón de género, respecto de los talleres de sensibilización programados en el periodo.</t>
  </si>
  <si>
    <t>Porcentaje de avance en el diseño y elaboración del Protocolo Básico de Actuación Ministerial en materia de violencia política contra las mujeres en razón de género.</t>
  </si>
  <si>
    <t xml:space="preserve"> La Fiscalía Especializada en materia de Delitos Electorales (FISEL) visibiliza la violencia política contra las mujeres como un tema institucional; la falta de difusión en esta materia atenta contra los derechos político-electorales de las mujeres y contra la democracia, provocando que menos mujeres estén en posibilidades de participar en la vida pública y política de nuestro país. En este contexto, a través de actividades de difusión y capacitación se busca cumplir el objetivo de sensibilizar y formar al personal sustantivo de la Fiscalía Electoral en la debida atención a las víctimas de violencia política por razón de género, también se considerará como un referente a la ciudadanía en general, así como a personas servidoras públicas, con la finalidad de fomentar la cultura de la denuncia, prevenir y erradicar este tipo de violencia hacia las mujeres en México. </t>
  </si>
  <si>
    <t>(Fiscalía Especializada en materia de Delitos Electorales)</t>
  </si>
  <si>
    <t>Investigar, perseguir y prevenir delitos del orden electoral</t>
  </si>
  <si>
    <t>UR: 133</t>
  </si>
  <si>
    <t>94.32</t>
  </si>
  <si>
    <t>95.29</t>
  </si>
  <si>
    <t>133</t>
  </si>
  <si>
    <t>Porcentaje de personas servidoras públicas de la FGR que aprobaron las actividades académicas de capacitación y profesionalización, respecto del total de personas servidoras públicas asistentes a los cursos de capacitación en materia de Perspectiva de Género, Atención y Protección a Mujeres Víctimas de Violencia y Derechos Humanos en 2022.</t>
  </si>
  <si>
    <t xml:space="preserve"> Las personas servidoras públicas que integran la Fiscalía General de la República (FGR) deben garantizar en toda investigación y proceso penal la perspectiva de género; bajo este supuesto, la falta de conocimiento en materia de derechos humanos de las mujeres, así como en la atención y protección a mujeres víctimas de violencia y de sus hijos e hijas, repercute de manera significativa en los casos de desigualdad y discriminación en el ámbito de las competencias del personal sustantivo de la Institución; por lo que, la Dirección General de Formación Profesional tiene como objetivo proporcionar al personal de la Institución, las herramientas necesarias para la correcta aplicación de los protocolos de atención para la investigación de delitos relacionados con casos de violencia contra las mujeres que les permitan desarrollar sus funciones incorporando la perspectiva de género y los derechos humanos de las mujeres para una efectiva procuración de justicia. </t>
  </si>
  <si>
    <t>561</t>
  </si>
  <si>
    <t>702</t>
  </si>
  <si>
    <t>405</t>
  </si>
  <si>
    <t>(Dirección General de Formación Profesional)</t>
  </si>
  <si>
    <t>Promover la formación profesional y capacitación del capital humano</t>
  </si>
  <si>
    <t>UR: 811</t>
  </si>
  <si>
    <t>811</t>
  </si>
  <si>
    <t>Porcentaje de pago de inscripción y colegiaturas a las y los hijos de las personas servidoras públicas de la Fiscalía General de la República con funciones de policía o apoyo directo a las tareas de combate a la delincuencia, que hayan fallecido en el cumplimiento de las mismas.</t>
  </si>
  <si>
    <t xml:space="preserve"> El personal con funciones de policía o apoyo directo al combate a la delincuencia adscrito a la Fiscalía General de la República desarrolla actividades que ponen en peligro su vida. Comúnmente, estas personas servidoras públicas son el principal sostén económico de sus familias. Ante su deceso, sus familias resienten un grave deterioro en sus ingresos económicos; y entre los gastos más recurrentes se encuentra el pago por concepto de inscripción y colegiaturas de hijas e hijos. Por lo anterior, es necesario otorgar la ayuda económica extraordinaria para el pago de colegiaturas e inscripciones de las hijas y los hijos del personal sustantivo que haya desempeñado funciones de policía o de apoyo directo a las tareas de combate a la delincuencia y que haya fallecido en el desempeño de esas funciones, tal como lo establece el Acuerdo A/054/02 del Procurador General de la República. Dado que la mayor parte de los servidores públicos fallecidos son hombres, sus parejas, hijos e hijas quedan colocados en un estado emocional y económico inestable derivado de la pérdida, por lo que, con la ayuda económica otorgada se coadyuva a que las familias afectadas tengan este tipo de apoyo por la ausencia del padre fallecido en el desempeño de esas funciones. </t>
  </si>
  <si>
    <t>25</t>
  </si>
  <si>
    <t>26</t>
  </si>
  <si>
    <t>23</t>
  </si>
  <si>
    <t>(Dirección General de Recursos Humanos y Organización)</t>
  </si>
  <si>
    <t>UR: GYR</t>
  </si>
  <si>
    <t>23.00</t>
  </si>
  <si>
    <t>16.85</t>
  </si>
  <si>
    <t>16.80</t>
  </si>
  <si>
    <t>GYR</t>
  </si>
  <si>
    <t>Cobertura de detección de primera vez de diabetes mellitus en población derechohabiente de 20 años y más</t>
  </si>
  <si>
    <t>12.40</t>
  </si>
  <si>
    <t>Cobertura de mastografía de tamizaje de primera vez en mujeres entre 50 a 69 años</t>
  </si>
  <si>
    <t>20.40</t>
  </si>
  <si>
    <t>15.70</t>
  </si>
  <si>
    <t>Cobertura de tamizaje de primera vez de cáncer cérvico uterino a través de citología cervical en mujeres de 25 a 64 años</t>
  </si>
  <si>
    <t>Proporción</t>
  </si>
  <si>
    <t>Proporción de Adolescentes Embarazadas de 10 a 19 años.</t>
  </si>
  <si>
    <t>88.20</t>
  </si>
  <si>
    <t>Porcentaje de entrevistas de consejería anticonceptiva</t>
  </si>
  <si>
    <t xml:space="preserve"> GYR- Instituto Mexicano del Seguro Social </t>
  </si>
  <si>
    <t xml:space="preserve"> En México, el embarazo en adolescentes es un problema de Salud Pública, que conlleva a rezago en su educación con afectación en su desarrollo sociocultural y pérdida de oportunidades para lograr proyectos de vida, además de poner en riesgo a su salud e incluso la muerte de ella o su producto. Tiene el propósito de medir el impacto de acciones en relación a la Salud Reproductiva específicamente la planeación de un embarazo en mejores condiciones. Desde el punto de vista biomédico el embarazo adolescente incrementa el riesgo de morbilidad y mortalidad materna, perinatal y neonatal. Por lo anterior y con la finalidad de postergar el primer embarazo en la adolescente y retrasar un siguiente, se debe fortalecer la entrega oportuna a la población sea o no derechohabiente de los servicios de planificación familiar y anticoncepción, de comunicación educativa personalizada en un marco de información personalizada respetando los derechos humanos, sexuales y reproductivos y el derecho a la libre decisión informada y voluntaria, identificando expectativas, necesidades personales y riesgos reproductivos. Realizar el fortalecimiento técnico del personal médico, de enfermería y trabajo social, para garantizar la prestación del servicio en forma oportuna y de calidad dirigida a la mujer y al hombre en edad reproductiva, además de realizar la detección de VIH mediante prueba rápida voluntaria en adolescentes y mujeres embarazadas para evitar la transmisión perinatal. La detección oportuna de padecimientos crónicos como la diabetes mellitus tipo 2 y cánceres en la mujer, representa una oportunidad para modificar favorablemente la historia natural de la enfermedad, con ello se pretende instituir el tratamiento oportuno para evitar complicaciones que afectan la calidad de vida o aceleran la muerte prematura.  </t>
  </si>
  <si>
    <t>4410075</t>
  </si>
  <si>
    <t>8774445</t>
  </si>
  <si>
    <t>24066831</t>
  </si>
  <si>
    <t>27095791</t>
  </si>
  <si>
    <t>(Instituto Mexicano del Seguro Social)</t>
  </si>
  <si>
    <t>Prevención y control de enfermedades</t>
  </si>
  <si>
    <t>Instituto Mexicano del Seguro Social</t>
  </si>
  <si>
    <t>50</t>
  </si>
  <si>
    <t>70.10</t>
  </si>
  <si>
    <t>88.60</t>
  </si>
  <si>
    <t xml:space="preserve">Porcentaje de madres trabajadoras beneficiarias mediante el servicio de guardería </t>
  </si>
  <si>
    <t>66.75</t>
  </si>
  <si>
    <t>70.43</t>
  </si>
  <si>
    <t>70.40</t>
  </si>
  <si>
    <t>Porcentaje de ocupación en guarderías</t>
  </si>
  <si>
    <t>14.14</t>
  </si>
  <si>
    <t>Porcentaje de cobertura de la demanda del servicio de guarderías</t>
  </si>
  <si>
    <t xml:space="preserve"> El problema que da origen a la intervención gubernamental, a través del Programa Presupuestario E007 ?Servicios de Guardería? se percibe como ?La persona  trabajadora con hijos menores de 4 años no puede permanecer en el mercado laboral formal?, por lo que el objetivo del programa se enfoca en contribuir a promover el acceso de las personas al trabajo remunerado, empleo decente y recursos productivos, en un marco de igualdad, mediante el otorgamiento de los servicios de guardería, entendido este último como un derecho laboral y se complementa con el derecho social que tienen los hijos de las personas trabajadoras a acceder a los servicios de cuidado y atención que se ofrecen en las guarderías, siendo la Unidad Responsable del Programa presupuestario, la Coordinación del Servicio de Guarderías para el Desarrollo Integral Infantil (CSGDII) de la Dirección de Prestaciones Económicas y Sociales (DPES), facultades establecidas en el Reglamento Interior del Instituto Mexicano del Seguro Social (RIIMSS).  El servicio de guardería que proporciona del Instituto incluye el cuidado y protección diaria, además el desarrollo de aspectos socioafectivos, de psicomotricidad, de salud, de recreación, nutricionales y cognitivos. Al encontrar en las guarderías un ambiente adecuado para la atención y educación de los niños, Los padres y madres beneficiarios pueden realizar sus labores con tranquilidad. De esta manera; se favorece el desarrollo de los niños al proporcionarles, durante la primera infancia, un servicio de alto valor educativo, nutricional y de fomento de la salud, fundamentales para generar hábitos indispensables para la vida. </t>
  </si>
  <si>
    <t>83635</t>
  </si>
  <si>
    <t>76644</t>
  </si>
  <si>
    <t>240108</t>
  </si>
  <si>
    <t>Servicios de guardería</t>
  </si>
  <si>
    <t>E007</t>
  </si>
  <si>
    <t>5.90</t>
  </si>
  <si>
    <t>6.00</t>
  </si>
  <si>
    <t>Promedio de atenciones prenatales por embarazada</t>
  </si>
  <si>
    <t>49.60</t>
  </si>
  <si>
    <t>Oportunidad de inicio de la vigilancia prenatal</t>
  </si>
  <si>
    <t xml:space="preserve"> No todas las mujeres embarazadas acuden dentro de las primeras 13 semanas y 6 días de gestación a la vigilancia prenatal para identificar tempranamente factores d riesgo y/o complicaciones en el binomio madre-hijo. No siempre la mujer embarazada acude a su consulta prenatal para favorecer la oportunidad de brindarle acciones preventivas, educativas y asistenciales para el autocuidado de la salud del binomio. </t>
  </si>
  <si>
    <t>392388</t>
  </si>
  <si>
    <t>13230234</t>
  </si>
  <si>
    <t>52.95</t>
  </si>
  <si>
    <t>UR: GYN</t>
  </si>
  <si>
    <t>127.27</t>
  </si>
  <si>
    <t>GYN</t>
  </si>
  <si>
    <t xml:space="preserve">Porcentaje de estrategias implementadas de forma transversales en materia de equidad de género instrumentadas en las Unidades Administrativas del Instituto </t>
  </si>
  <si>
    <t>Porcentaje de pláticas de sensibilización relizadas por los Enlaces de Equidad en las Unidades Administrativas y Médicas en materia de igualdad, no discriminación y de acceso a las mujeres a una vida libre de violencia</t>
  </si>
  <si>
    <t>134.50</t>
  </si>
  <si>
    <t xml:space="preserve">Porcentaje de Enlaces de Equidad del Instituto capacitados que sensibilizan y orientan al personal de su área de trabajo </t>
  </si>
  <si>
    <t>210.00</t>
  </si>
  <si>
    <t>Porcentaje de materiales de difusión elaborados y distribuidos sobre el tema de igualdad, no discriminación y de acceso a las mujeres a una vida libre de violencia realizados</t>
  </si>
  <si>
    <t>138.06</t>
  </si>
  <si>
    <t xml:space="preserve">Porcentaje de personal del Instituto capacitado en materia de igualdad, no discriminación y de acceso a las mujeres a una vida libre de violencia realizadas en las Unidades Médicas y Administrativas del Instituto  </t>
  </si>
  <si>
    <t>93.40</t>
  </si>
  <si>
    <t>Porcentaje de Unidades Administrativas del Instituto que incorporan estrategias transversales en materia de equidad de género en sus actividades.</t>
  </si>
  <si>
    <t xml:space="preserve"> GYN- Instituto de Seguridad y Servicios Sociales de los Trabajadores del Estado </t>
  </si>
  <si>
    <t xml:space="preserve"> Capacitación para la formación de personal del Instituto y realizar una mejor atención a la población en materia de para la prevención del Acoso sexual, Hostigamiento sexual, actos de discriminación por género, Acoso laboral, y la Implementación del Protocolo para la prevención, atención y sanción del hostigamiento sexual y acoso sexual; implementación de la Norma Oficial Mexicana NOM-046-SSA2-2005 ?Violencia familiar, sexual y contra las mujeres. Criterios para la prevención y atención?; Implementación del Protocolo de actuación de los Comités de Ética y de Prevención de Conflictos de Interés en atención de presuntos actos de discriminación; Estereotipos de Género, masculinidades homogeneizadas y micromachismos, y cultura de igualdad; capacitación para un Lenguaje incluyente No sexista, y de derechos sexuales y reproductivos.  </t>
  </si>
  <si>
    <t>3976</t>
  </si>
  <si>
    <t>12591</t>
  </si>
  <si>
    <t>4000</t>
  </si>
  <si>
    <t>8000</t>
  </si>
  <si>
    <t>(Instituto de Seguridad y Servicios Sociales de los Trabajadores del Estado)</t>
  </si>
  <si>
    <t>52.9</t>
  </si>
  <si>
    <t>Equidad de Género</t>
  </si>
  <si>
    <t>Instituto de Seguridad y Servicios Sociales de los Trabajadores del Estado</t>
  </si>
  <si>
    <t>51</t>
  </si>
  <si>
    <t>349.61</t>
  </si>
  <si>
    <t>581.02</t>
  </si>
  <si>
    <t>2.53</t>
  </si>
  <si>
    <t>2.50</t>
  </si>
  <si>
    <t>Promedio de consultas por mujer embarazada</t>
  </si>
  <si>
    <t xml:space="preserve"> Programa orientado a la prevención de enfermedades la promoción de la salud y la rehabilitación </t>
  </si>
  <si>
    <t>48428</t>
  </si>
  <si>
    <t>49500</t>
  </si>
  <si>
    <t>581.0</t>
  </si>
  <si>
    <t>Prevención y Control de Enfermedades</t>
  </si>
  <si>
    <t>E043</t>
  </si>
  <si>
    <t>2.89</t>
  </si>
  <si>
    <t>UR: T9N</t>
  </si>
  <si>
    <t>11.72</t>
  </si>
  <si>
    <t>26.00</t>
  </si>
  <si>
    <t>T9N</t>
  </si>
  <si>
    <t xml:space="preserve">I4. Porcentaje de servicios de atención inmediata otorgados en el Centro de Atención y Bienestar Laboral y de Género. </t>
  </si>
  <si>
    <t xml:space="preserve">I3. Porcentaje de trabajadoras y trabajadores que recibieron servicios de atención inmediata en el Centro de Atención y Bienestar Laboral y de Género. </t>
  </si>
  <si>
    <t>I2. Porcentaje de trabajadoras y trabajadores que obtuvieron constancia de conclusión de los cursos de capacitación en materia de igualdad, inclusión, no discriminación, violencia laboral, acoso sexual y hostigamiento sexual y laboral  respecto al total de las y los trabajadores inscritos en los cursos de capacitación.</t>
  </si>
  <si>
    <t>91.00</t>
  </si>
  <si>
    <t>I1. Porcentaje de  actividades de sensibilización realizadas en materia de inclusión, igualdad de género, no discriminación y acceso de las mujeres a una vida libre de violencia con respecto al total de actividades programadas en el período.</t>
  </si>
  <si>
    <t xml:space="preserve"> T9N- Pemex Corporativo </t>
  </si>
  <si>
    <t xml:space="preserve"> Derivado de los diversos diagnósticos llevados a cabo en 2020 y 2021 se mencionan algunos de los principales hallazgos: 1. Existe una suerte de invisibilización en los mecanismos de producción de las desigualdades de oportunidades para hombres y mujeres dentro de Pemex.  2. Al interior de Pemex existe un mecanismo fuertemente legitimado en la masculinización del rol laboral el cual se expresa, entre otras cosas, por los altos niveles de competitividad, la segregación ocupacional, el bajo porcentaje de mujeres en puestos directivos, la estereotipación del rol laboral que marca los ?empleos femeninos? y los ?empleos masculinos?.  4. Hay una tendencia a la naturalización de la violencia, sobre todo en los hombres entrevistados, mientras que las mujeres si identifican los casos en los ya sea ellas o alguna compañera sufrieron algún episodio de violencia.    </t>
  </si>
  <si>
    <t>11283</t>
  </si>
  <si>
    <t>17040</t>
  </si>
  <si>
    <t>9087</t>
  </si>
  <si>
    <t>13743</t>
  </si>
  <si>
    <t>(Pemex Corporativo)</t>
  </si>
  <si>
    <t>11.7</t>
  </si>
  <si>
    <t>Petróleos Mexicanos</t>
  </si>
  <si>
    <t>52</t>
  </si>
  <si>
    <t>0.85</t>
  </si>
  <si>
    <t>1.06</t>
  </si>
  <si>
    <t>UR: TVV</t>
  </si>
  <si>
    <t>192.00</t>
  </si>
  <si>
    <t>TVV</t>
  </si>
  <si>
    <t xml:space="preserve">Porcentaje del personal adscrito a  Generación V  alcanzado por la campaña de difusión en temas de igualdad de género, erradicación de la violencia y no discriminación por género     </t>
  </si>
  <si>
    <t>Porcentaje de mujeres adscritas a Generación II, capacitadas en procesos sustantivos o técnicos</t>
  </si>
  <si>
    <t>13.34</t>
  </si>
  <si>
    <t>13.30</t>
  </si>
  <si>
    <t xml:space="preserve">Porcentaje del personal adscrito a Generación II  alcanzado por la campaña de difusión en temas de igualdad de género, erradicación de la violencia y no discriminación por género         </t>
  </si>
  <si>
    <t>59.05</t>
  </si>
  <si>
    <t>Porcentaje del personal adscrito a Generación VI alcanzado por la campaña de difusión en temas de igualdad de género, erradicación de la violencia y no discriminación por género      </t>
  </si>
  <si>
    <t>58.93</t>
  </si>
  <si>
    <t xml:space="preserve">Porcentaje del personal adscrito a Generación VI alcanzado por la campaña de difusión en temas de igualdad de género, erradicación de la violencia y no discriminación por género     </t>
  </si>
  <si>
    <t>47.50</t>
  </si>
  <si>
    <t>Porcentaje de mujeres adscritas a Generación IV, capacitadas en procesos sustantivos o técnicos</t>
  </si>
  <si>
    <t xml:space="preserve"> TVV- CFE Consolidado </t>
  </si>
  <si>
    <t xml:space="preserve"> Al mes de marzo de 2022, del total de personas que trabajan en la empresa, 75% son hombres y 25% mujeres, persistiendo el hecho de que, a medida que se asciende en la estructura jerárquica, la presencia de mujeres va siendo cada vez menor hasta desaparecer en los últimos niveles.  En tal virtud, resulta indispensable continuar con procesos de capacitación como una estrategia que permita a las mujeres de la CFE adquirir conocimientos y habilidades que les permitan profesionalizarse, lo cual coadyuva a que puedan ingresar, permanecer o ascender en áreas que continúan siendo altamente masculinizadas.  Por otro lado, es pertinente mencionar que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</si>
  <si>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1577</t>
  </si>
  <si>
    <t>512</t>
  </si>
  <si>
    <t>705</t>
  </si>
  <si>
    <t>538</t>
  </si>
  <si>
    <t>(CFE Consolidado)</t>
  </si>
  <si>
    <t>Operación y mantenimiento de las centrales generadoras de energía eléctrica</t>
  </si>
  <si>
    <t>E561</t>
  </si>
  <si>
    <t>Comisión Federal de Electricidad</t>
  </si>
  <si>
    <t>53</t>
  </si>
  <si>
    <t>Porcentaje de mujeres adscritas a Transmisión capacitadas en procesos sustantivos o técnicos</t>
  </si>
  <si>
    <t>75.23</t>
  </si>
  <si>
    <t xml:space="preserve">Porcentaje del personal adscrito a Transmisión alcanzado por la campaña de difusión en temas de igualdad de género, erradicación de la violencia y no discriminación por género         </t>
  </si>
  <si>
    <t>4534</t>
  </si>
  <si>
    <t>1303</t>
  </si>
  <si>
    <t>2000</t>
  </si>
  <si>
    <t>408</t>
  </si>
  <si>
    <t>Operación y mantenimiento de la Red Nacional de Transmisión</t>
  </si>
  <si>
    <t>E579</t>
  </si>
  <si>
    <t>2.13</t>
  </si>
  <si>
    <t>5.73</t>
  </si>
  <si>
    <t>Porcentaje de mujeres adscritas a Distribución, capacitadas en procesos sustantivos o técnicos</t>
  </si>
  <si>
    <t xml:space="preserve"> Al mes de marzo de 2022, del total de personas que trabajan en la empresa, 75% son hombres y 25% mujeres, persistiendo el hecho de que, a medida que se asciende en la estructura jerárquica, la presencia de mujeres va siendo cada vez menor hasta desaparecer en los últimos niveles. De esta manera, la falta de opciones de crecimiento profesional para las mujeres origina que las mujeres, no puedan optar por ascender en la estructura laboral, ya que los puestos de mayor jerarquía o en las áreas técnicas están ocupados por hombres. </t>
  </si>
  <si>
    <t>364</t>
  </si>
  <si>
    <t>127</t>
  </si>
  <si>
    <t>2.1</t>
  </si>
  <si>
    <t>Operación y mantenimiento de la infraestructura del proceso de distribución de energía eléctrica</t>
  </si>
  <si>
    <t>E580</t>
  </si>
  <si>
    <t>0.22</t>
  </si>
  <si>
    <t>0.5</t>
  </si>
  <si>
    <t>37.89</t>
  </si>
  <si>
    <t xml:space="preserve">Porcentaje del personal adscrito  a Suministrador de Servicios Básicos alcanzado por la campaña de difusión en temas de igualdad de género, erradicación de la violencia y no discriminación por género         </t>
  </si>
  <si>
    <t>1486</t>
  </si>
  <si>
    <t>2682</t>
  </si>
  <si>
    <t>Comercialización de energía eléctrica y productos asociados</t>
  </si>
  <si>
    <t>E581</t>
  </si>
  <si>
    <t>0.11</t>
  </si>
  <si>
    <t>0.32</t>
  </si>
  <si>
    <t>153.52</t>
  </si>
  <si>
    <t>Porcentaje de mujeres adscritas a la Dirección Corporativa de Operaciones, capacitadas en procesos sustantivos o técnicos</t>
  </si>
  <si>
    <t>17.97</t>
  </si>
  <si>
    <t xml:space="preserve">Porcentaje del personal adscrito a la Dirección Corporativa de Operaciones alcanzado por la campaña de difusión en temas de igualdad de género, erradicación de la violencia y no discriminación por género         </t>
  </si>
  <si>
    <t>113.54</t>
  </si>
  <si>
    <t>88.00</t>
  </si>
  <si>
    <t>175.16</t>
  </si>
  <si>
    <t xml:space="preserve">Porcentaje del personal adscrito a la Oficina del Abogado General alcanzado por la campaña de difusión en temas de igualdad de género, erradicación de la violencia y no discriminación por género         </t>
  </si>
  <si>
    <t>71.42</t>
  </si>
  <si>
    <t xml:space="preserve">Porcentaje del personal adscrito a la Coordinación de Comunicación Corporativa capacitado en temas de igualdad de género, erradicación de la violencia y no discriminación por género         </t>
  </si>
  <si>
    <t xml:space="preserve">Porcentaje del personal adscrito a la Dirección Corporativa de Planeación Estratégica alcanzado por la campaña de difusión en temas de igualdad de género, erradicación de la violencia y no discriminación por género         </t>
  </si>
  <si>
    <t>112.85</t>
  </si>
  <si>
    <t>Porcentaje del personal adscrito  a la Auditoría Interna alcanzado por la campaña de difusión en temas de igualdad de género, erradicación de la violencia y no discriminación por género      </t>
  </si>
  <si>
    <t>352</t>
  </si>
  <si>
    <t>733</t>
  </si>
  <si>
    <t>376</t>
  </si>
  <si>
    <t>580</t>
  </si>
  <si>
    <t>Prestación de servicios corporativos</t>
  </si>
  <si>
    <t>E582</t>
  </si>
  <si>
    <t>57.30</t>
  </si>
  <si>
    <t>43.00</t>
  </si>
  <si>
    <t xml:space="preserve">Porcentaje del personal adscrito a la Unidad de Género e Inclusión certificado como Personas Consejeras </t>
  </si>
  <si>
    <t>8.07</t>
  </si>
  <si>
    <t>9.00</t>
  </si>
  <si>
    <t xml:space="preserve">Porcentaje del personal adscrito a la Dirección Corporativa de Administración alcanzado por la campaña de difusión en temas de igualdad de género, erradicación de la violencia y no discriminación por género         </t>
  </si>
  <si>
    <t>5.93</t>
  </si>
  <si>
    <t>14.83</t>
  </si>
  <si>
    <t>14.80</t>
  </si>
  <si>
    <t xml:space="preserve">Porcentaje del personal adscrito a la Dirección Corporativa de Finanzas alcanzado por la campaña de difusión en temas de igualdad de género, erradicación de la violencia y no discriminación por género         </t>
  </si>
  <si>
    <t>3788</t>
  </si>
  <si>
    <t>4814</t>
  </si>
  <si>
    <t>130</t>
  </si>
  <si>
    <t>197</t>
  </si>
  <si>
    <t>0.20</t>
  </si>
  <si>
    <t>3.61</t>
  </si>
  <si>
    <t>Porcentaje de mujeres adscritas a la Dirección Corporativa de Ingeniería y Proyectos de Infraestructura, capacitadas en procesos sustantivos o técnicos</t>
  </si>
  <si>
    <t>23.16</t>
  </si>
  <si>
    <t xml:space="preserve">Porcentaje del personal adscrito a la Dirección Corporativa de Ingeniería y Proyectos de Infraestructura alcanzado por la campaña de difusión en temas de igualdad de género, erradicación de la violencia y no discriminación por género         </t>
  </si>
  <si>
    <t>468</t>
  </si>
  <si>
    <t>448</t>
  </si>
  <si>
    <t>531</t>
  </si>
  <si>
    <t>Coordinación de las funciones y recursos para la infraestructura eléctrica</t>
  </si>
  <si>
    <t>P552</t>
  </si>
  <si>
    <t>Informes Sobre la Situación Económica, las Finanzas
Públicas y la Deuda Pública, Anexos</t>
  </si>
  <si>
    <t>Cuarto Trimestre de 2022</t>
  </si>
  <si>
    <t>EVOLUCIÓN DE LAS EROGACIONES CORRESPONDIENTES AL ANEXO PARA LA IGUALDAD ENTRE MUJERES Y HOMBRES</t>
  </si>
  <si>
    <t>Avance de los indicadores reportados respecto a la meta programada al período</t>
  </si>
  <si>
    <t>Total</t>
  </si>
  <si>
    <t>Sin meta al
periodo
(N/A)</t>
  </si>
  <si>
    <t>Con avance</t>
  </si>
  <si>
    <t>Sin avance</t>
  </si>
  <si>
    <t>Hasta 50</t>
  </si>
  <si>
    <t>Más de 50
hasta 75</t>
  </si>
  <si>
    <t>Más de 75
menos de
100</t>
  </si>
  <si>
    <t>100 o más</t>
  </si>
  <si>
    <t>TOTAL</t>
  </si>
  <si>
    <t>Porcentaje respecto de su total</t>
  </si>
  <si>
    <t>EVOLUCIÓN DE LAS EROGACIONES CORRESPONDIENTES AL ANEXO PARA LA IGUALDAD ENTRE MUJERES Y HOMBRES
(Pesos)</t>
  </si>
  <si>
    <t>Programas
Presupuestarios</t>
  </si>
  <si>
    <t>Indicadores
Reportados</t>
  </si>
  <si>
    <t>Avance en el ejercicio del presupuesto</t>
  </si>
  <si>
    <t>Aprobado
anual</t>
  </si>
  <si>
    <t>Autorizado
anual</t>
  </si>
  <si>
    <t>Autorizado
al período</t>
  </si>
  <si>
    <t>Porcentaje de avance</t>
  </si>
  <si>
    <t>Autorizado al
período</t>
  </si>
  <si>
    <t>(a)</t>
  </si>
  <si>
    <t>(b)</t>
  </si>
  <si>
    <t>(c)</t>
  </si>
  <si>
    <t>(d)</t>
  </si>
  <si>
    <t>(d)/(b)*100</t>
  </si>
  <si>
    <t>(d)/(c)*100</t>
  </si>
  <si>
    <t>2/ El presupuesto no se suma en el total por ser recursos propios.</t>
  </si>
  <si>
    <t>Fuente: Dependencias y entidades de la Administración Pública Federal.</t>
  </si>
  <si>
    <t>Energía 1/</t>
  </si>
  <si>
    <t>Instituto Mexicano del Seguro Social 2/</t>
  </si>
  <si>
    <t>Instituto de Seguridad y Servicios Sociales de los Trabajadores del Estado 2/</t>
  </si>
  <si>
    <t>Petróleos Mexicanos 2/</t>
  </si>
  <si>
    <t>Comisión Federal de Electricidad 2/</t>
  </si>
  <si>
    <t xml:space="preserve">Avance en los Programas Presupuestarios con Erogaciones para la Igualdad entre Mujeres y Hombres, Anexo 13, PEF 2022
    Periodo Enero - Diciembre  </t>
  </si>
  <si>
    <t>Presupuesto anual aprobado para el Programa presupuestario registrado en el Anexo 13 del PEF 2022</t>
  </si>
  <si>
    <t>Gasto Pagado
Enero-diciembre</t>
  </si>
  <si>
    <t>Actividades de apoyo Administrativo</t>
  </si>
  <si>
    <t>Programa orientado a actividades de apoyo administrativo (servicios básicos, capacitación, vigilancia servicio de información en medios masivos, arrendamiento del inmueble) y Servicios Personales.</t>
  </si>
  <si>
    <t>O001</t>
  </si>
  <si>
    <t>Actividades de apoyo a la función pública y buen gobierno</t>
  </si>
  <si>
    <t>Programa orientado a las actividades de apoyo a la función pública y buen gobierno.</t>
  </si>
  <si>
    <t>1/ Se presenta el monto total del Ramo 18, no obstante, para los totales del aprobado anual, autorizado anual y autorizado al periodo no se suman 104,000 pesos, y para el total del autorizado al periodo no se suman 91,673 pesos, los cuales corresponden a recursos propios del programa presupuestario Dirección, coordinación y control de la operación del Sistema Eléctrico Nacional.</t>
  </si>
  <si>
    <r>
      <t xml:space="preserve">Monto Aprobado </t>
    </r>
    <r>
      <rPr>
        <sz val="10"/>
        <rFont val="Montserrat"/>
      </rPr>
      <t xml:space="preserve">
(millones de pesos)</t>
    </r>
  </si>
  <si>
    <r>
      <t>Acciones realizadas en el periodo
UR:</t>
    </r>
    <r>
      <rPr>
        <sz val="10"/>
        <rFont val="Montserrat"/>
      </rPr>
      <t xml:space="preserve"> TVV
Durante el cuarto trimestre de 2022, la Dirección Corporativa de Ingeniería y Proyectos de Infraestructura reportó la impresión y entrega del Programa de Igualdad de Género e Inclusión de la Comisión Federal de Electricidad 2020-2024 a 878 personas: 410 mujeres y 468 hombres. Ejerciendo $108,940.00 pesos para tal acción. Los que corresponde al 115.83% de la meta programada para este indicador, que era la difusión a 758 personas: 227 mujeres y 531 hombres (20% del personal).     Asimismo, durante el último trimestre de 2022, esta Dirección reportó el ejercicio de $79,000.00 pesos en la capacitación de 38 mujeres que forman parte de su personal en el tema: Aspectos generales del código de red. Esta capacitación corresponde al 180.95% de la meta programada para este indicador, que era la capacitación de 21 mujeres de esta Dirección en procesos sustantivos o técnicos. </t>
    </r>
  </si>
  <si>
    <r>
      <t>Justificación de diferencia de avances con respecto a las metas programadas
UR:</t>
    </r>
    <r>
      <rPr>
        <sz val="10"/>
        <rFont val="Montserrat"/>
      </rPr>
      <t xml:space="preserve"> TVV
Al cuarto trimestre de 2022, la Dirección Corporativa de Ingeniería y Proyectos de Infraestructura reportó la difusión a 878 personas: 410 mujeres y 468 hombres, lo que corresponde al 115.83% de la meta programada para este indicador, que era la difusión a 758 personas: 227 mujeres y 531 hombres (20% del personal).     Asimismo, esta Dirección reportó la capacitación de 38 mujeres, lo que corresponde al 180.95% de la meta programada para este indicador, que era la capacitación de 21 mujeres de esta Dirección en procesos sustantivos o técnicos. </t>
    </r>
  </si>
  <si>
    <r>
      <t>Acciones de mejora para el siguiente periodo
UR:</t>
    </r>
    <r>
      <rPr>
        <sz val="10"/>
        <rFont val="Montserrat"/>
      </rPr>
      <t xml:space="preserve"> TVV
Sin información</t>
    </r>
  </si>
  <si>
    <r>
      <t>Acciones realizadas en el periodo
UR:</t>
    </r>
    <r>
      <rPr>
        <sz val="10"/>
        <rFont val="Montserrat"/>
      </rPr>
      <t xml:space="preserve"> TVV
Continuidad en la campaña ?Día Naranja?    El 25 de octubre se difundió vía correo institucional, redes sociales y como protector de pantalla en equipos de cómputo institucionales y pop up en la página de intranet, una postal e infografía sobre la prevención de violencia de género y los mecanismos de atención en la CFE.    El 25 de noviembre, se difundió a través de redes sociales, página web y correo institucional, un boletín sobre la Segunda edición del foro ?Convirtiendo en acciones el 25N?. Así como una postal conmemorativa del Día Internacional de la Eliminación de la Violencia Contra la Mujer.    En el marco de la conmemoración del Día Internacional de la Eliminación de la Violencia Contra la Mujer y los 16 Días De Activismo Contra la Violencia de Género (del 25 de noviembre al 10 de diciembre de 2022) se realizó una campaña de difusión diaria de materiales generados durante los talleres ?Redes de sororidad en la CFE?, los cuales contenían información sobre los mecanismos de denu;  Durante el cuarto trimestre de 2022, la Dirección Corporativa de Finanzas reportó la impresión y entrega de la Guía para el Uso del Lenguaje Incluyente y No Sexista en la Comisión Federal de Electricidad y el Programa de Igualdad de Género e Inclusión de la Comisión Federal de Electricidad 2020-2024 a 28 personas: 16 mujeres y 12 hombres. Ejerciendo $861.74 pesos para tal acción; lo que corresponde al 40% de la meta programada para este indicador, que era alcanzar con difusión a 70 personas: 40 mujeres y 30 hombres (14.83% del personal). </t>
    </r>
  </si>
  <si>
    <r>
      <t>Justificación de diferencia de avances con respecto a las metas programadas
UR:</t>
    </r>
    <r>
      <rPr>
        <sz val="10"/>
        <rFont val="Montserrat"/>
      </rPr>
      <t xml:space="preserve"> TVV
Durante el cuarto trimestre de 2022, la Dirección Corporativa de Finanzas reportó la difusión a 28 personas: 16 mujeres y 12 hombres; lo que corresponde al 40% de la meta programada para este indicador, que era alcanzar con difusión a 70 personas: 40 mujeres y 30 hombres (14.83% del personal). Con el fin de cumplir al 100% con este indicador, durante el primer trimestre de 2023 se distribuirán, a través de medios digitales, estos materiales a las 42 personas restantes.;  Durante el cuarto trimestre de 2022, la Dirección Corporativa de Administración reportó la difusión con material impreso a 228 personas (115 mujeres y 113 hombres), lo que corresponde al 89.76% de la meta programada para este indicador, que era la difusión a 254 personas: 154 mujeres y 100 hombres (9% del personal).  Sin embargo, con el fin de cumplir al 100% con este indicador, durante el primer trimestre e 2023 se distribuirán, a través de medios digitales, estos materiales a las 26 personas restantes.</t>
    </r>
  </si>
  <si>
    <r>
      <t>Acciones realizadas en el periodo
UR:</t>
    </r>
    <r>
      <rPr>
        <sz val="10"/>
        <rFont val="Montserrat"/>
      </rPr>
      <t xml:space="preserve"> TVV
Durante el cuarto trimestre de 2022, la Dirección Corporativa de Operaciones reportó la capacitación de 141 mujeres que forman parte de su personal en el curso Conocimientos técnicos en energías renovables, lo que representa el 198.59% de la meta programada para este indicador, que era la capacitación de 71 mujeres de esta Dirección en procesos sustantivos o técnicos (50% de las mujeres adscritas a esta área). ;  Durante el cuarto trimestre de 2022, la Dirección Corporativa de Operaciones reportó la impresión y entrega de ejemplares del Programa de Igualdad de Género e Inclusión de la Comisión Federal de Electricidad 2020-2024 a 100 personas (58 mujeres y 42 hombres). Ejerciendo un presupuesto de $10,899.00 pesos para tal acción. Lo que corresponde al 21.14% de la meta programada para este indicador, que era alcanzar con una campaña de difusión en temas de igualdad de género a 473 personas: 237 mujeres y 236 hombres (85% del personal).       ;  Durante el cuarto trimestre de 2022, la C;  Durante el cuarto trimestre de 2022, Auditoría Interna reportó la impresión y entrega de ejemplares del Programa de Igualdad de Género e Inclusión de la Comisión Federal de Electricidad 2020-2024 y la Guía para el Uso del Lenguaje Incluyente y No Sexista en la Comisión Federal de Electricidad a 237 personas: 98 mujeres y 139 hombres. Ejerciendo un presupuesto de $11,434.08 pesos para tal acción. Los que corresponde al 282.14% de la meta programada para este indicador, que era la difusión a 84 personas: 42 mujeres y 42 hombres (40% del personal).      </t>
    </r>
  </si>
  <si>
    <r>
      <t>Justificación de diferencia de avances con respecto a las metas programadas
UR:</t>
    </r>
    <r>
      <rPr>
        <sz val="10"/>
        <rFont val="Montserrat"/>
      </rPr>
      <t xml:space="preserve"> TVV
Al cuarto trimestre de 2022, la capacitación reportada por la Oficina del Abogado General suma 290 personas (152 mujeres y 138 hombres), lo que representa 194.63% de la meta programada para este indicador, que era la difusión la difusión a 149 personas: 81 mujeres y 68 hombres (90% del personal).  ;  Durante el cuarto trimestre de 2022, Auditoría Interna reportó la difusión a 237 personas: 98 mujeres y 139 hombres, los que corresponde al 282.14% de la meta programada para este indicador, que era la difusión a 84 personas: 42 mujeres y 42 hombres (40% del personal). ;  Durante el cuarto trimestre de 2022, la Coordinación de Comunicación Corporativa reportó la capacitación de 50 personas (31 mujeres y 19 hombres), lo que corresponde al 142.85% de la meta programada para este indicador, que era la capacitación en materia de igualdad de género a 35 personas: 17 mujeres y 18 hombres (50% del personal). ;  Al cuarto trimestre de 2022, la capacitación reportada por la Dirección Corporativa de;  Al cuarto trimestre de 2022, la capacitación reportada por la Dirección Corporativa de Operaciones suma 218 mujeres capacitadas, lo que representa 307.04% de la meta programada para este indicador, que era la capacitación de 71 mujeres de esta Dirección en procesos sustantivos o técnicos (50% de las mujeres adscritas a esta área). </t>
    </r>
  </si>
  <si>
    <r>
      <t>Acciones realizadas en el periodo
UR:</t>
    </r>
    <r>
      <rPr>
        <sz val="10"/>
        <rFont val="Montserrat"/>
      </rPr>
      <t xml:space="preserve"> TVV
Durante el cuarto trimestre de 2022, la EPS Suministrador de Servicios Básicos reportó la impresión y entrega de la Guía para el Uso del Lenguaje Incluyente y No Sexista en la Comisión Federal de Electricidad a 168 personas: 82 mujeres y 86 hombres. Ejerciendo $18,528.30 pesos para tal acción. </t>
    </r>
  </si>
  <si>
    <r>
      <t>Justificación de diferencia de avances con respecto a las metas programadas
UR:</t>
    </r>
    <r>
      <rPr>
        <sz val="10"/>
        <rFont val="Montserrat"/>
      </rPr>
      <t xml:space="preserve"> TVV
Durante el cuarto trimestre de 2022, la EPS Suministrador de Servicios Básicos reportó la difusión a 168 personas: 82 mujeres y 86 hombres.    Al cuarto trimestre la difusión alcanzó a 4,168 personas: 2,682 mujeres y 1486 hombres, lo que corresponde al 75.78% de la meta programada para este indicador, que era alcanzar con difusión a 5,500 personas: 4,000 mujeres y 1,500 hombres (50% del personal).    La EPS Suministrador de Servicios Básicos informó que se espera que en el transcurso del mes de enero de 2023 se entreguen el resto de los materiales que fueron enviados a imprenta para cumplir con la meta establecida en este indicador.  </t>
    </r>
  </si>
  <si>
    <r>
      <t>Acciones realizadas en el periodo
UR:</t>
    </r>
    <r>
      <rPr>
        <sz val="10"/>
        <rFont val="Montserrat"/>
      </rPr>
      <t xml:space="preserve"> TVV
Durante el cuarto trimestre de 2022, la EPS Distribución reportó el ejercicio de $35,825.47 pesos en la capacitación de 218 mujeres que forman parte de su personal en temas como pruebas de suministros medidos en baja tensión, suspensión, reconexión y desconexión de servicios, trabajos en alturas, actividades que salvan vidas y aislado sobre aislado, ascenso y descenso al poste, maniobras de baja tensión en acometidas, mecánica automotriz, detección de fallas en sitio, equipos de medición, poda en baja y media tensión, inspección y mantenimiento a líneas y redes de distribución, detección de fallas de  medición, facturación y usos ilícitos, inspección termográfica, maniobra de hombre solo e instalación de capacitores.  Esto corresponde al 171.65% de la meta programada para este indicador, que era la capacitación del 2% de trabajadoras (127 mujeres) de esta EPS en procesos sustantivos o técnicos.</t>
    </r>
  </si>
  <si>
    <r>
      <t>Justificación de diferencia de avances con respecto a las metas programadas
UR:</t>
    </r>
    <r>
      <rPr>
        <sz val="10"/>
        <rFont val="Montserrat"/>
      </rPr>
      <t xml:space="preserve"> TVV
Al cuarto trimestre de 2022, la EPS Distribución reportó la capacitación de 364 mujeres, es decir, 286.61% de la meta programada para este indicador, que era la capacitación del 2% de trabajadoras (127 mujeres) de esta EPS en procesos sustantivos o técnicos.</t>
    </r>
  </si>
  <si>
    <r>
      <t>Acciones realizadas en el periodo
UR:</t>
    </r>
    <r>
      <rPr>
        <sz val="10"/>
        <rFont val="Montserrat"/>
      </rPr>
      <t xml:space="preserve"> TVV
Durante el cuarto trimestre de 2022, la EPS Transmisión reportó la impresión y entrega de ejemplares de Programa de Igualdad de Género e Inclusión de la Comisión Federal de Electricidad 2020-2024 a 5,825 personas: 1,291 mujeres y 4,534 hombres. Ejerciendo $762,580.00 pesos para tal acción. Lo que corresponde al 242.70% de la meta programada para este indicador, que era la difusión a 2,400 personas: 400 mujeres y 2,000 hombres (31% del personal adscrito a la EPS Transmisión).    En el cuarto trimestre de 2022, la EPS Transmisión reportó que el ejercicio de $293,952.00 pesos en la capacitación de 12 mujeres que forman parte de su personal en los siguientes temas: Expertas Ambientales 2022, Ley General de Residuos, fundamento para MIA y reglamento de la LGEPA. Esta capacitación corresponde al 100% de la meta programada para este indicador, que era la capacitación del 2% de las mujeres (12 trabajadoras) de esta EPS en procesos sustantivos o técnicos.  </t>
    </r>
  </si>
  <si>
    <r>
      <t>Justificación de diferencia de avances con respecto a las metas programadas
UR:</t>
    </r>
    <r>
      <rPr>
        <sz val="10"/>
        <rFont val="Montserrat"/>
      </rPr>
      <t xml:space="preserve"> TVV
En el cuarto trimestre de 2022, la EPS Transmisión la capacitación de 12 mujeres, lo que corresponde al 100% de la meta programada para este indicador, que era la capacitación del 2% de las mujeres (12 trabajadoras) de esta EPS en procesos sustantivos o técnicos.    Durante el cuarto trimestre de 2022, la EPS Transmisión reportó que se alcanzó con difusión a 5,825 personas: 1,291 mujeres y 4,534 hombres, lo que corresponde al 242.70% de la meta programada para este indicador, que era la difusión a 2,400 personas: 400 mujeres y 2,000 hombres (31% del personal adscrito a la EPS Transmisión).</t>
    </r>
  </si>
  <si>
    <r>
      <t>Acciones realizadas en el periodo
UR:</t>
    </r>
    <r>
      <rPr>
        <sz val="10"/>
        <rFont val="Montserrat"/>
      </rPr>
      <t xml:space="preserve"> TVV
Durante el cuarto trimestre de 2022, la EPS Generación II reportó la impresión y entrega del Manual para la Prevención, Atención y Sanción del Hostigamiento Sexual y Acoso Sexual en la Comisión Federal de Electricidad a 300 personas: 100 mujeres y 200 hombres. Ejerciendo $60,000.00 pesos para tal acción. Los que corresponde al 100% de la meta programada para este indicador, que era la difusión a 300 personas: 100 mujeres y 200 hombres (13.34% del personal).     Asimismo, durante este trimestre, la EPS Generación II reportó el ejercicio de $164,600.00 pesos en la capacitación de 40 mujeres que forman parte de su personal en los siguientes temas generales: Energías renovables, uso de nuevas tecnologías para la generación eléctrica, desarrollo en el área mecánico, eléctrico y operación. Esta capacitación corresponde al 100% de la meta programada para este indicador, que era la capacitación de 40 mujeres de esta EPS en procesos sustantivos o técnicos (10% de las mujeres adscritas a esta ár;  En el cuarto trimestre de 2022 la EPS Generación VI reportó la impresión y entrega de 700 ejemplares del Programa de Igualdad de Género e Inclusión de la Comisión Federal de Electricidad 2020-2024, 1,000 ejemplares de la Guía para el Uso de Lenguaje Incluyente y No Sexista en la Comisión Federal de Electricidad, así como 1,500 ejemplares del libro Mujeres en la Industria Eléctrica Mexicana. Para dichas acciones se ejerció un presupuesto de $271,693.00 y se alcanzó con difusión a 1,500 personas trabajadoras de esta EPS: 257 mujeres y 1,243 hombres, ya que la población beneficiada coincide.     El presupuesto ejercido en el indicador ?Capacitación y sensibilización para promover la igualdad entre mujeres y hombres? fue de $29,820.00 pesos. La difusión realizada (1,500 personas: 257 mujeres y 1,243 hombres) representa el 294.69% de la meta establecida, la cual era alcanzar con difusión a  a 509 personas: 209 mujeres y 300 hombres (20% del personal).     El presupuesto ejercido en el indicador ?Capacitación que promueva la erradicación de cualquier forma de discriminación de género? fue de $241,873.00 pesos. La difusión realizada (1,500 personas: 257 mujeres y 1,243 hombres) representa el 590.55% de la meta establecida, la cual era alcanzar con difusión a  254 personas: 104 mujeres y 150 hombres (10% del personal).     Adicional al cumplimiento de los indicadores comprometidos en el Anexo 13 para el ejercicio 2022, la EPS Generación VI reportó la construcción y/o adecuación de 9 Salas de Lactancia ejerciendo un presupuesto de $1,310,078.00 pesos. Los centros de trabajo beneficiados fueron la sede de la Dirección General, la C.T. Presidente Adolfo López Mateos, la C.C.C. Poza Rica, la C.H. José Cecilio Del Valle, la Sede SPTP, C.T. Lerma, las C.C.C. / C.T. Felipe Carrillo Puerto, la C.T.G. Mérida / C.T. Mérida II y la C.T.G. Carmen. </t>
    </r>
  </si>
  <si>
    <r>
      <t>Justificación de diferencia de avances con respecto a las metas programadas
UR:</t>
    </r>
    <r>
      <rPr>
        <sz val="10"/>
        <rFont val="Montserrat"/>
      </rPr>
      <t xml:space="preserve"> TVV
Al cuarto trimestre de 2022 la EPS Generación VI reportó la difusión a 1,500 personas trabajadoras de esta EPS: 257 mujeres y 1,243 hombres, lo que representa el 294.69% de la meta establecida, la cual era alcanzar con difusión a 509 personas: 209 mujeres y 300 hombres (20% del personal).     Al final del cuarto trimestre de 2022, la EPS Generación VI también reportó que se alcanzó con difusión a 1,500 personas: 257 mujeres y 1,243 hombres, lo que representa el 590.55% de la meta establecida, la cual era alcanzar con difusión a  254 personas: 104 mujeres y 150 hombres (10% del personal).      ;  Al cuarto trimestre de 2022, la EPS Generación II reportó la difusión a 300 personas: 100 mujeres y 200 hombres, lo que corresponde al 100% de la meta programada para este indicador, que era la difusión a 300 personas: 100 mujeres y 200 hombres (13.34% del personal).     Asimismo, la EPS Generación II reportó la capacitación de 40 mujeres que forman parte de su personal, lo que corresponde al 1;  Al cuarto trimestre, la EPS Generación IV reportó la capacitación a 57 mujeres en procesos sustantivos o técnicos, lo que corresponde al 95% de la meta programada para este indicador, que era la capacitación de 60 mujeres de esta EPS en procesos sustantivos o técnicos (50% de las mujeres adscritas a esta área). </t>
    </r>
  </si>
  <si>
    <r>
      <t>Acciones realizadas en el periodo
UR:</t>
    </r>
    <r>
      <rPr>
        <sz val="10"/>
        <rFont val="Montserrat"/>
      </rPr>
      <t xml:space="preserve"> T9N
Indicador 3.  Porcentaje de trabajadoras y trabajadores que recibieron servicios de atención inmediata en el Centro de Atención y Bienestar Laboral y de Género   88 trabajadoras y trabajadores (62 mujeres y 26 hombres) que refieren haber recibido presuntos actos de discriminación, acoso laboral, hostigamiento sexual y acoso sexual tuvieron acompañamiento psicosocial integral por parte del CABLAG.   Indicador 4. Porcentaje de servicios de atención inmediata otorgados en el Centro de Atención y Bienestar Laboral y de Género   429 servicios de atención inmediata se otorgaron por parte del CABLAG, integrándose por los siguientes servicios: 321 escucha activa, 82 asesoría para presentar reportes en el mecanismo de la Línea Ética, 4 intervención en crisis, 7 canalizaciones a servicios de salud, 6 orientaciones para presentar reportes en el mecanismo de la Línea Ética y 9 recomendaciones de medidas precautorias.  ;  Indicador 1. Porcentaje de actividades de sensibilización realizadas en materia de inclusión, igualdad de género, no discriminación y acceso de las mujeres a una vida libre de violencia con respecto al total de actividades programadas en el período.  Se realizaron 63 actividades de sensibilización en materia de inclusión, igualdad de género, no discriminación y acceso de las mujeres a una vida libre de violencia. En el trimestre se realizaron en prevención de violencias, 52 actividades (1 jornada de Día Naranja, 27 Talleres, 4 Capacitaciones, 1 Conferencia magistral, 1 plática, 18 jornadas de la Campaña de los 16 días); Sensibilización y formación en Inclusión, Igualdad entre mujeres y hombres y No Discriminación, se realizaron 9 actividades (2 jornadas Día por la Inclusión y No discriminación, 1 sesión de la Mesa de Igualdad, Inclusión y No Discriminación, 2 jornadas Día Violeta, 3 grupos del curso de Masculinidades y  1 Conversatorio de dicho curso); Fortalecimiento de la economía e identidad comunitaria bajo una Perspectiva de Género e incluyente, se realizó 1 conferencia sobre violencia económica hacia las mujeres y 1 Feria de mujeres productoras.  Indicador 2. Porcentaje de trabajadoras y trabajadores que obtuvieron constancia de conclusión de los cursos de capacitación en materia de igualdad, inclusión, no discriminación, violencia laboral, acoso sexual y hostigamiento sexual y laboral respecto al total de las y los trabajadores inscritos en los cursos de capacitación  Fueron 372  trabajadoras y trabajadores de Pemex que participaron en los siguientes cursos: Empoderamiento de las mujeres y liderazgo inclusivo, ?Atención integral a casos de discriminación, acoso laboral, hostigamiento y acoso sexual en Pemex?, ?Igualdad entre mujeres y hombres en el ámbito laboral y ?Paso a paso construimos la inclusión en Pemex.</t>
    </r>
  </si>
  <si>
    <r>
      <t>Justificación de diferencia de avances con respecto a las metas programadas
UR:</t>
    </r>
    <r>
      <rPr>
        <sz val="10"/>
        <rFont val="Montserrat"/>
      </rPr>
      <t xml:space="preserve"> T9N
Indicador 3. Porcentaje de trabajadoras y trabajadores que recibieron servicios de atención inmediata en el Centro de Atención y Bienestar Laboral y de Género   El indicador tuvo un avance del 38%, siendo superior al 17% programado para el trimestre.   El motivo de superar la meta ha sido la difusión de los servicios de acompañamiento integral que otorga el CABLAG a través de las jornadas y talleres virtuales que ofrece la Gerencia de Inclusión.  Indicador 4. Porcentaje de servicios de atención inmediata otorgados en el Centro de Atención y Bienestar Laboral y de Género   El indicador tuvo un avance del 35%, superando el programado que es del 26%.  El motivo de este incremento es porque, desde el primer contacto que establece el CABLAG, se prioriza crear un clima de confianza con las y los trabajadores, a través de la escucha activa y se les ofrece sin distinción estar en constante acompañamiento durante todas las gestiones que decida llevar a cabo, a partir de la situación que les aqu;  Indicador 1. Porcentaje de actividades de sensibilización realizadas en materia de inclusión, igualdad de género, no discriminación y acceso de las mujeres a una vida libre de violencia con respecto al total de actividades programadas en el período.  El indicador tiene un avance en el cuarto trimestre de 91% superando el programado que es 41%. La razón de ello fue, el fortalecimiento de las jornadas temáticas, cursos y capacitaciones, además de talleres presenciales y virtuales en sensibilización en igualdad entre mujeres y hombres y, de prevención de violencias, en los centros de trabajo de Pemex a nivel nacional. Por otra parte, se realizó la Feria de Mujeres Productoras en la Ciudad de México, la cual tuvo gran impacto.  Indicador 2. Porcentaje de trabajadoras y trabajadores que obtuvieron constancia de conclusión de los cursos de capacitación en materia de igualdad, inclusión, no discriminación, violencia laboral, acoso sexual y hostigamiento sexual y laboral respecto al total de las y los trabajadores inscritos en los cursos de capacitación  Se tiene un avance del 38%, superando el 5% programado en el trimestre. La razón de ello ha sido la agilización de la expedición y contabilización de constancias de trabajadoras y trabajadores, por la plataforma SIRHN de Pemex.  </t>
    </r>
  </si>
  <si>
    <r>
      <t>Acciones de mejora para el siguiente periodo
UR:</t>
    </r>
    <r>
      <rPr>
        <sz val="10"/>
        <rFont val="Montserrat"/>
      </rPr>
      <t xml:space="preserve"> T9N
Fomentar las estrategias de difusión a nivel nacional (carteles, trípticos virtuales entre otros) que invite a las y los trabajadores a participar en capacitaciones en materia de igualdad, inclusión, no discriminación, violencia laboral, acoso sexual y hostigamiento sexual y laboral.  De igual forma, continuar con la difusión de los servicios de atención y acompañamiento psicosocial integral que ofrece el CABLAG, para las y los trabajadores que refieran haber recibido actos de discriminación, acoso laboral, hostigamiento y acoso sexual. Actualmente, a través de los chats virtuales de cada evento que se realiza, se promociona el CABLAG.   </t>
    </r>
  </si>
  <si>
    <r>
      <t>Acciones realizadas en el periodo
UR:</t>
    </r>
    <r>
      <rPr>
        <sz val="10"/>
        <rFont val="Montserrat"/>
      </rPr>
      <t xml:space="preserve"> GYN
Promedio de consultas por mujer embarazada</t>
    </r>
  </si>
  <si>
    <r>
      <t>Justificación de diferencia de avances con respecto a las metas programadas
UR:</t>
    </r>
    <r>
      <rPr>
        <sz val="10"/>
        <rFont val="Montserrat"/>
      </rPr>
      <t xml:space="preserve"> GYN
Se obtuvo un cumplimiento de la meta del 106.5% (considerando en la meta 2.53 consultas en promedio por embarazada), donde se puede observar un numerador de 254,489 de consultas totales a embarazadas en el periodo y 94,453 consultas de primera vez otorgadas a las embarazadas, obteniendo así un indicador de 2.62 consultas, lo cual es muy cercano a la meta anual.</t>
    </r>
  </si>
  <si>
    <r>
      <t>Acciones de mejora para el siguiente periodo
UR:</t>
    </r>
    <r>
      <rPr>
        <sz val="10"/>
        <rFont val="Montserrat"/>
      </rPr>
      <t xml:space="preserve"> GYN
Difusión del Programa de Salud Materna, fomentar a través del equipo multidisciplinario la mejora en la atención y la disminución en los tiempos de espera para la atención en los servicios que requiera utilizar (consulta externa, odontología, vacunas, psicología, etc.) y permanencia de la estrategia de seguimiento y vigilancia de signos de alarma propios del embarazo.</t>
    </r>
  </si>
  <si>
    <r>
      <t>Acciones realizadas en el periodo
UR:</t>
    </r>
    <r>
      <rPr>
        <sz val="10"/>
        <rFont val="Montserrat"/>
      </rPr>
      <t xml:space="preserve"> GYN
En temas de Igualdad, Equidad de Género y no Discriminación, se ejecutaron en el Instituto por conducto del Departamento de Programas de Equidad adscrito a la Jefatura de Servicios de Derechos Humanos y Participación Social, de la Subdirección de Atención al Derechohabiente, en conjunto con las Unidades de Atención al Derechohabiente y Comunicación Social en las representaciones desconcentradas 669 capacitaciones, teniendo un alcance de 16,567 participantes quienes accedieron a información en temas  lactancia materna, licencia de paternidad, Norma Oficial Mexicana 046, protocolo de denuncias por cuestión de violencia, violencia obstetricia, violencia de género, cáncer de mama,  lenguaje incluyente y no sexista, prevención y atención al hostigamiento sexual y acoso sexual y el combate a una vida libre de violencia. </t>
    </r>
  </si>
  <si>
    <r>
      <t>Justificación de diferencia de avances con respecto a las metas programadas
UR:</t>
    </r>
    <r>
      <rPr>
        <sz val="10"/>
        <rFont val="Montserrat"/>
      </rPr>
      <t xml:space="preserve"> GYN
Porcentaje de trabajadores que recibieron información en materia de igualdad, no discriminación y de acceso a las mujeres a una vida libre de violencia realizadas en las Unidades Médicas y Administrativas del Instituto. Se registró un avance de 138.06 % de la meta programada, debido a que a nivel nacional mediante el uso de medios electrónicos se logró proporcionar información a 4,567 servidores públicos más de los previstos, en materia de acceso a una vida libre de violencia, política de igualdad y no discriminación, violencia obstetricia y violencia por cuestión de género.    ;  Porcentaje de pláticas de sensibilización realizadas por los Enlaces de Equidad en las Unidades Administrativas y Médicas en materia de igualdad, no discriminación y de acceso a las mujeres a una vida libre de violencia. Se registró un avance de 111.5% de la meta programada, debido a que se realizaron 69 pláticas adicionales a las previstas de manera virtual en materia de igualdad de oportunidades entre hombr;  Porcentaje de Unidades Administrativas del Instituto que incorporan estrategias transversales en materia de equidad de género en sus actividades. Se registró un avance de 93.4% de la meta esperada, atendiendo el registro en anexo 13 de 100%, sin embargo este indicador se quedo ajustado en la MIR, con una meta del 90% motivo por el cual dicho avance se registró de 103.64% debido a que dos unidades administrativas adicionales a las previstas, incorporaron estrategias transversales en materia de equidad de género en sus actividades.    </t>
    </r>
  </si>
  <si>
    <r>
      <t>Acciones de mejora para el siguiente periodo
UR:</t>
    </r>
    <r>
      <rPr>
        <sz val="10"/>
        <rFont val="Montserrat"/>
      </rPr>
      <t xml:space="preserve"> GYN
Se dará continuidad al proceso de certificación de persona consejera relacionado con el Protocolo de Acoso sexual y Hostigamiento Sexual.</t>
    </r>
  </si>
  <si>
    <r>
      <t>Acciones realizadas en el periodo
UR:</t>
    </r>
    <r>
      <rPr>
        <sz val="10"/>
        <rFont val="Montserrat"/>
      </rPr>
      <t xml:space="preserve"> GYR
En el período al mes de enero a octubre de 2022, la oportunidad en el inicio de la vigilancia prenatal fue de 49.6%. El promedio de atenciones prenatales por embarazada resultó en 5.9.</t>
    </r>
  </si>
  <si>
    <r>
      <t>Justificación de diferencia de avances con respecto a las metas programadas
UR:</t>
    </r>
    <r>
      <rPr>
        <sz val="10"/>
        <rFont val="Montserrat"/>
      </rPr>
      <t xml:space="preserve"> GYR
En el mes de enero-octubre de 2022, la oportunidad en el inicio de la vigilancia prenatal fue de 49.6%, conforme al Manual Metodológico de Indicadores Médicos 2019-2024 del IMSS, se considera con un desempeño bajo, ya que se interpreta que cuatro a cinco de cada diez embarazadas acuden a iniciar su vigilancia prenatal antes de las primeras 12 semanas y 6 días de la gestación. Lo anterior toma en cuenta el cumplimiento de las recomendaciones para la vigilancia prenatal emitidas por la OMS.  El promedio de atenciones prenatales por embarazada resultó en 5.9, con un desempeño medio con respecto de meta establecida para el periodo (6.0). Lo que contribuye a que la mujer reciba el beneficio de las acciones médico preventivas durante esta etapa, para llegar a un feliz término. Se han tenido rendición de cuentas de seguimiento de los indicadores con las Jefaturas de Servicios de Prestaciones Médicas de las 35 Representaciones del IMSS.</t>
    </r>
  </si>
  <si>
    <r>
      <t>Acciones de mejora para el siguiente periodo
UR:</t>
    </r>
    <r>
      <rPr>
        <sz val="10"/>
        <rFont val="Montserrat"/>
      </rPr>
      <t xml:space="preserve"> GYR
Se está dando seguimiento de manera mensual a la Calidad de la Atención a la Mujer Embarazada, con la finalidad de la mejora en la misma y el seguimiento semanal al resultado de los indicadores.</t>
    </r>
  </si>
  <si>
    <r>
      <t>Acciones realizadas en el periodo
UR:</t>
    </r>
    <r>
      <rPr>
        <sz val="10"/>
        <rFont val="Montserrat"/>
      </rPr>
      <t xml:space="preserve"> GYR
Capacitación sobre el Servicio de Guardería    En octubre y noviembre de 2022, 997 personas responsables de fomento de la salud, aprobaron  el ?Curso Básico para personal de fomento de la salud de guarderías IMSS? disponible en la plataforma EduTK, lo cual representa el 90% de la meta establecida de 1,107 personas, para 2022. Información preliminar, ya que aún no se cuenta con la información de diciembre.     Durante octubre y noviembre de 2022, el curso en línea ¿Qué deben comer las niñas y los niños menores de 6 años? Consejos útiles para madres, padres y cuidadores, contó con una matrícula de inscritos de 1,359 Madres, Padres y Cuidadores, el cual representa un 9.06% de la meta establecida. Estamos en espera de la información de diciembre de2022.    En el último trimestre de 2022 no se continuó con la formación de nuevos facilitadores del Taller Crecer Juntos. Esta actividad concluyó en 2021.    La meta de personal de nuevo ingreso para los meses de octubre y noviembre fue de ~3,551;  Simplificación del marco regulatorio del servicio de guardería    Se dio continuidad a la asesoría a los Departamentos de Guarderías en materia normativa de fomento de la salud y alimentación, así como respecto a las medidas específicas de prevención y control de brotes de COVID-19, así como de enfermedades virales respiratorias y diarreicas agudas.     Se realizaron tres reuniones de trabajo (25 de octubre, 8 y 22 de noviembre) con la participación de 12 Educadoras de Guarderías de Prestación Directa adscritas a los OOAD DF Norte, DF Sur y Estado de México Oriente. En dichas reuniones se identificaron áreas de oportunidad del Procedimiento de pedagogía referente a sus funciones y actividades que realizan con los niños, mismas que se tomarán en cuenta para la actualización de los procedimientos de pedagogía.    Se asesoró al personal operativo y a los Departamentos de Guarderías en lo concerniente a los procesos que regula el procedimiento de fomento de la salud.    Se asesoró al personal operativo y a los Departamentos de Guarderías en lo concerniente a las disposiciones contenidas en la Norma para la coordinación entre las guarderías y las unidades médicas del IMSS.  </t>
    </r>
  </si>
  <si>
    <r>
      <t>Justificación de diferencia de avances con respecto a las metas programadas
UR:</t>
    </r>
    <r>
      <rPr>
        <sz val="10"/>
        <rFont val="Montserrat"/>
      </rPr>
      <t xml:space="preserve"> GYR
Porcentaje de cobertura de la demanda del servicio de guarderías. El indicador alcanzó 12.14% de cumplimiento, por debajo de la meta planeada del 12.40% debido al 31 de diciembre se termino el contratado de 696 guardería, iniciándose la contratación mediante  Licitación Pública Nacional en  cada Organismo de Operación Administrativa Desconcentrada, derivado de esto, 94 guarderías no fueron adjudicadas por diversos motivos como incumplimiento de requisitos de seguridad o falta de interés del prestador para continuar con el servicio.;  Porcentaje de madres trabajadoras beneficiarias mediante el servicio de guardería. El indicador alcanzó el 70.10% de cumplimiento, por debajo de la meta planeado debido a la modificación de la Ley del Seguro Social  que indica que el servicio de guardería se le debe proporcionar a todos las personas trabajadoras inscritas al Instituto bajo el régimen obligatorio  por lo cual el porcentaje de padres varones se incrementa trabajadoras disminuye con respecto ;  Porcentaje de ocupación en guarderías. El cumplimiento del indicador fue de 66.75% Por debajo la meta esperada de 70.43% ,el comportamiento depende de factores como, que los padres usuarios cuenten con un empleo formal con derecho al servicio, la decisión de que los padres inscriba o no a su hijo, la disponibilidad de lugares en la sala de atención conforme a la edad. El numero de lugares instalados es menor a lo planeado debido al 31 de diciembre se termino el contratado de 696 guardería, iniciándose la contratación mediante  Licitación Pública Nacional en  cada Organismo de Operación Administrativa Desconcentrada, derivado de esto, 94 guarderías no fueron adjudicadas por diversos motivos como incumplimiento de requisitos de seguridad o falta de interés del prestador para continuar con el servicio, estos factores influyeron para no superar la  meta esperada.</t>
    </r>
  </si>
  <si>
    <r>
      <t>Acciones de mejora para el siguiente periodo
UR:</t>
    </r>
    <r>
      <rPr>
        <sz val="10"/>
        <rFont val="Montserrat"/>
      </rPr>
      <t xml:space="preserve"> GYR
Simplificación del marco regulatorio del servicio de guardería.     Se continuará dando asesoría permanente a los Departamentos de Guarderías en materia normativa de fomento de la salud y alimentación, así como respecto a las medidas específicas de prevención y control de brotes de COVID-19, así como de enfermedades virales respiratorias y diarreicas agudas.    Se analizarán las áreas de oportunidad identificadas por las Educadoras y se aplicarán en la actualización del Procedimiento de pedagogía.    Se iniciará el proceso de actualización del Procedimiento de Fomento de la Salud de guarderías de prestación directa.      Se continuará dando asesoría permanente al personal operativo y a los Departamentos de Guarderías en lo concerniente a las disposiciones contenidas en la Norma para la coordinación entre las guarderías y las unidades médicas del IMSS.    Se realizarán los ajustes correspondientes en el ?Procedimiento de alimentación del servicio de guardería IMSS?, derivado de los come;  Participación Social en Guarderías y Comunicación con Padres   En enero 2023 se dará inicio al Decimosegundo ciclo de visitas del mecanismo de Participación Social en Guarderías. Durante el primer trimestre del año, se contempla la realización de 395 visitas aproximadamente.    Se brindará asesoría permanente a los OOAD sobre las dudas relacionadas con la normatividad vigente relativa al Mecanismo de Participación Social en Guarderías.     Se dará continuidad a la operación de los Consejos de Padres en las GPI; se espera que el 80% de ellos lleven a cabo la primera sesión ordinaria durante este periodo.    Se continuará con la difusión de material informativo relacionado con el desarrollo integral infantil, y en colaboración con la División de Capacitación y Adiestramiento Técnico de la Coordinación de Bienestar Social, se difundirán a través del micrositio ?Comunicación con Padres?, los cursos disponibles en CLIMSS relacionados con la prevención de enfermedades crónicas  </t>
    </r>
  </si>
  <si>
    <r>
      <t>Acciones realizadas en el periodo
UR:</t>
    </r>
    <r>
      <rPr>
        <sz val="10"/>
        <rFont val="Montserrat"/>
      </rPr>
      <t xml:space="preserve"> GYR
Se siguen fortaleciendo las estrategias para incrementar las acciones de comunicación educativa en planificación familiar, dirigidas a la población en edad reproductiva y /o sexualmente activas. Ademas de que se han incrementado las acciones preventivas integradas, que favorece en el incremento de coberturas y detecciones de cáncer de mama, cervicouterino y de diabetes mellitus.</t>
    </r>
  </si>
  <si>
    <r>
      <t>Justificación de diferencia de avances con respecto a las metas programadas
UR:</t>
    </r>
    <r>
      <rPr>
        <sz val="10"/>
        <rFont val="Montserrat"/>
      </rPr>
      <t xml:space="preserve"> GYR
Para el indicador Entrevistas de Planificación Familiar realizadas por Trabajo Social y Enfermería se estableció una meta para el periodo del reporte del 90.0%, con numerador de 2,103,661 y denominador de 2,337,401, del cual se obtuvo al mes estimado de ene-dic de 2022 con base en cifras de ene-abr de 2022 un 88.2% con un total de 1,744,365 entrevistas realizadas con respecto a la meta. El factor que influyó radica en la tendencia hacia el incremento de población que solicita los servicios de pf con consejería previa. Respecto al indicador Cobertura de detección de diabetes mellitus, con una meta del 16.9%, lo que representa realizar 5,417,635 detecciones. El logro de la cobertura obtenido al mes de noviembre fue de 23.0% beneficiando a 7,728,263 derechohabientes de 20 años y más. En cuanto a la cobertura de cáncer cervico uterino a través de citología cervical la meta es de 15.7% lo que representa realizar el tamizaje a 2,006,086 mujeres de 25 a 64 años La  cobertura observada al mes de noviembre es de 20.4 % de lo que representa 2,720,813 detecciones. Con relación a la cobertura de mastografía de tamizaje de primera vez en mujeres de 50 a 69 años, se programó una meta de cobertura de 12.4 %, lo que representa realizar 701,005 estudios de mastografía. A noviembre de 2022, se obtuvo una cobertura de  13.9%,  beneficiando a 847,588  mujeres de 50 a 69 años. Los principales factores que influyeron fueron: El adecuado monitoreo de metas operativas y el registro adecuado de información en fuentes primarias, así como el mecanismo de rendición de cuentas regional y por OOAD con rezago de acciones de detección.</t>
    </r>
  </si>
  <si>
    <r>
      <t>Acciones de mejora para el siguiente periodo
UR:</t>
    </r>
    <r>
      <rPr>
        <sz val="10"/>
        <rFont val="Montserrat"/>
      </rPr>
      <t xml:space="preserve"> GYR
Continuar con el análisis de los resultados identificando áreas de oportunidad,  para la mejora y fortalecimiento de la competencia técnica del personal involucrado en la planificación familiar (trabajo social, enfermería y médico encargado de planificación familiar). Planteamiento de metas para la producción servicios preventivos medidos con base en la detección de enfermedades (diabetes mellitus tipo 2, cáncer de mama y cáncer cérvico uterino), mismas que se han visto incrementadas.</t>
    </r>
  </si>
  <si>
    <r>
      <t>Acciones realizadas en el periodo
UR:</t>
    </r>
    <r>
      <rPr>
        <sz val="10"/>
        <rFont val="Montserrat"/>
      </rPr>
      <t xml:space="preserve"> 811
Entre enero y diciembre del 2022, la Dirección General de Recursos Humanos y Organización (DGRHO) realizó las gestiones de pago de un total de 421 facturas por concepto de inscripción y/o colegiaturas con cargo al presupuesto 2022, lo que representó el 100% de las 421 facturas recibidas para pago, 10 puntos porcentuales por encima de la meta programada al periodo de 90%.</t>
    </r>
  </si>
  <si>
    <r>
      <t>Justificación de diferencia de avances con respecto a las metas programadas
UR:</t>
    </r>
    <r>
      <rPr>
        <sz val="10"/>
        <rFont val="Montserrat"/>
      </rPr>
      <t xml:space="preserve"> 811
El comportamiento de la meta obedeció a que la DGRHO continuó realizando el seguimiento vía correo electrónico (ayudaeconomicaext@fgr.org.mx) y telefónica con las personas solicitantes y/o personas beneficiarias que remitieron solicitudes de reembolsos o facturas incompletas o incorrectas, lo cual ayudó a solventar dichas circunstancias.</t>
    </r>
  </si>
  <si>
    <r>
      <t>Acciones de mejora para el siguiente periodo
UR:</t>
    </r>
    <r>
      <rPr>
        <sz val="10"/>
        <rFont val="Montserrat"/>
      </rPr>
      <t xml:space="preserve"> 811
No se presentaron acciones de mejora durante el periodo.</t>
    </r>
  </si>
  <si>
    <r>
      <t>Acciones realizadas en el periodo
UR:</t>
    </r>
    <r>
      <rPr>
        <sz val="10"/>
        <rFont val="Montserrat"/>
      </rPr>
      <t xml:space="preserve"> 133
Porcentaje de personas servidoras públicas de la FGR que aprobaron las actividades académicas de capacitación y profesionalización, respecto del total de personas servidoras públicas asistentes a los cursos de capacitación en materia de Perspectiva de Género, Atención y Protección a Mujeres Víctimas de Violencia y Derechos Humanos en 2022.  Con el propósito de contar con una participación igualitaria en actividades académicas en materia de género y derechos humanos de las mujeres, de enero a diciembre de 2022, la DGFP ofreció 6 actividades de capacitación, en las que aprobaron 1,263 personas servidoras públicas, de las cuales, 702 fueron mujeres y 561 hombres; lo que significó el 94.32% de aprobación respecto a las 1,339 personas que asistieron a las capacitaciones, 732 mujeres y 607 hombres; 0.97 puntos porcentuales por debajo de la meta programada de 95.29%.</t>
    </r>
  </si>
  <si>
    <r>
      <t>Justificación de diferencia de avances con respecto a las metas programadas
UR:</t>
    </r>
    <r>
      <rPr>
        <sz val="10"/>
        <rFont val="Montserrat"/>
      </rPr>
      <t xml:space="preserve"> 133
Porcentaje de personas servidoras públicas de la FGR que aprobaron las actividades académicas de capacitación y profesionalización, respecto del total de personas servidoras públicas asistentes a los cursos de capacitación en materia de Perspectiva de Género, Atención y Protección a Mujeres Víctimas de Violencia y Derechos Humanos en 2022.  El comportamiento del indicador, obedeció a que, al ser actividades de capacitación en línea, la DGFP se ve limitada en lograr un mayor aprovechamiento para que las personas servidoras públicas aprueben las actividades de capacitación; sin embargo, se contó con una participación mayor a lo programado; toda vez que, las capacitaciones estuvieron abiertas en la plataforma virtual las 24 horas, razón por la cual, el personal pudo acceder a los cursos fuera de los horarios laborales y/o desde sus casas.</t>
    </r>
  </si>
  <si>
    <r>
      <t>Acciones de mejora para el siguiente periodo
UR:</t>
    </r>
    <r>
      <rPr>
        <sz val="10"/>
        <rFont val="Montserrat"/>
      </rPr>
      <t xml:space="preserve"> 133
No se presentaron acciones de mejora durante el periodo que se reporta.</t>
    </r>
  </si>
  <si>
    <r>
      <t>Acciones realizadas en el periodo
UR:</t>
    </r>
    <r>
      <rPr>
        <sz val="10"/>
        <rFont val="Montserrat"/>
      </rPr>
      <t xml:space="preserve"> 700
Porcentaje de avance en el diseño y elaboración del Protocolo Básico de Actuación Ministerial en materia de Violencia Política contra las mujeres en razón de género.  Al cuarto trimestre de 2022, se registró un avance del 100% en la elaboración del Protocolo Básico de Actuación Ministerial en materia de Violencia Política contra las mujeres en razón de género, quedando pendiente los procedimientos administrativos para su formalización.   Porcentaje de talleres de sensibilización impartidos en materia de violencia política contra las mujeres en razón de género, respecto de los talleres de sensibilización programados en el periodo.  Al cuarto trimestre de 2022, se llevaron a cabo 2 talleres de Sensibilización en Materia de Violencia Política contra las Mujeres en Razón de Género en el marco de los Procesos Electorales para integrantes de los Comités Ejecutivos Nacionales Locales de Partidos Políticos, lo que representó el cumplimiento del 100% respecto a la meta programada para el presente ejercicio fiscal.</t>
    </r>
  </si>
  <si>
    <r>
      <t>Justificación de diferencia de avances con respecto a las metas programadas
UR:</t>
    </r>
    <r>
      <rPr>
        <sz val="10"/>
        <rFont val="Montserrat"/>
      </rPr>
      <t xml:space="preserve"> 700
Porcentaje de avance en el diseño y elaboración del Protocolo Básico de Actuación Ministerial en materia de Violencia Política contra las mujeres en razón de género.  Se alcanzó la meta programada al periodo.  Porcentaje de talleres de sensibilización impartidos en materia de violencia política contra las mujeres en razón de género, respecto de los talleres de sensibilización programados en el periodo.  Se alcanzó la meta programada al periodo.</t>
    </r>
  </si>
  <si>
    <r>
      <t>Acciones de mejora para el siguiente periodo
UR:</t>
    </r>
    <r>
      <rPr>
        <sz val="10"/>
        <rFont val="Montserrat"/>
      </rPr>
      <t xml:space="preserve"> 700
Para la FISEL, ha sido importante colaborar con otras instituciones (INE, institutos electorales locales, fiscalías de delitos electorales o sus similares en las entidades federativas, entre otras) para elaborar mecanismos tales como cursos de capacitación en línea en los estados de la República y realización de actividades presenciales de prevención para erradicar este tipo de violencia contra las mujeres.  Desde la FISEL se promovieron acciones de difusión y capacitación para dar a conocer los nuevos tipos penales publicados en el DOF el 13 de abril de 2020. Como una herramienta auxiliar, se cuenta con la Guía para la Atención de Violencia Política contra las Mujeres, que es un referente para la difusión y la capacitación. Actualmente se realizan los procedimientos administrativos correspondientes para la formalización de un Protocolo de Actuación Ministerial de observancia Federal.  Se realizaron cursos en línea a través de plataformas de capacitación, dirigidos a personal de instituciones de procuración de justicia y ciudadanía en general con el objetivo de alcanzar a una mayor población objetivo y poder erradicar esta conducta.</t>
    </r>
  </si>
  <si>
    <r>
      <t>Acciones realizadas en el periodo
UR:</t>
    </r>
    <r>
      <rPr>
        <sz val="10"/>
        <rFont val="Montserrat"/>
      </rPr>
      <t xml:space="preserve"> SKC
Porcentaje de avance en el desarrollo de una investigación en temas relacionados con las ciencias penales, feminicidio y delitos de violencia contra mujeres; respecto del avance programado en 2022.  Al cierre del cuarto trimestre de 2022, se logró el 100% de avance en la investigación con título Feminicidio y delitos de violencia contra las mujeres.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Al cierre del cuarto trimestre de 2022, 72 personas servidoras públicas aprobaron la capacitación, 39 mujeres y 33 hombres, lo que representó el 91.14% respecto de las 79 personas servidoras públicas inscritas en los cursos de capacitación impartidos por el INACIPE, 43 mujeres y 36 hombres, 11.15 puntos porcentuales por arriba de la meta programada de 79.99%.  Porcentaje de servidoras públicas capacitadas, respecto del total de personal del Instituto Nacional de Ciencias Penales capacitado.  Al cierre del cuarto trimestre de 2022 se impartieron nueve cursos de capacitación, mediante los cuales se capacitaron a 112 servidoras públicas, lo que representó el 68.29% de las 164 personas servidoras públicas del INACIPE capacitadas, 5.13 puntos porcentuales por arriba de la meta programada de 63.16.  Tasa de variación de los documentos difundidos en el micrositio Género y Derecho Penal.  Al cierre del cuarto trimestre han sido publicados en el micrositio Género y Derecho Penal, 24 documentos, lo que representó una variación positiva en 50 puntos porcentuales respecto de los 16 documentos publicados en 2021, 12.50 puntos porcentuales por arriba de la meta programada de 37.50.</t>
    </r>
  </si>
  <si>
    <r>
      <t>Justificación de diferencia de avances con respecto a las metas programadas
UR:</t>
    </r>
    <r>
      <rPr>
        <sz val="10"/>
        <rFont val="Montserrat"/>
      </rPr>
      <t xml:space="preserve"> SKC
Porcentaje de avance en el desarrollo de una investigación en temas relacionados con las ciencias penales, feminicidio y delitos de violencia contra mujeres; respecto del avance programado en 2022.  Se alcanzó la meta programada al periodo.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La variación en la meta obedeció a un mayor compromiso de las personas asistentes a las actividades de capacitación para aprobar las mismas, lo que fortalece un mayor conocimiento en los temas relacionados con la igualdad entre mujeres y hombres, erradicación de la violencia de género y cualquier forma de discriminación de género, asimismo, a que las personas servidoras públicas contaron con mayores elementos de información que la existente en años anteriores.  Porcentaje de servidoras públicas capacitadas, respecto del total de personal del Instituto Nacional de Ciencias Penales capacitado.  La variación obedeció a que ocho, de los nueve cursos de capacitación, fueron impartidos en línea, motivo por el cual fue mayor la participación de las personas servidoras públicas, obteniendo un incremento respecto de la meta programada para el ejercicio fiscal 2022.  Tasa de variación de los documentos difundidos en el micrositio Género y Derecho Penal.  La variación obedeció a la publicación de 2 títulos más respecto a los programados, derivado de que las y los integrantes del Sistema de Investigadores del INACIPE decidieron ampliar el número de documentos sobre el tema, considerando la situación actual que se vive en el país.</t>
    </r>
  </si>
  <si>
    <r>
      <t>Acciones de mejora para el siguiente periodo
UR:</t>
    </r>
    <r>
      <rPr>
        <sz val="10"/>
        <rFont val="Montserrat"/>
      </rPr>
      <t xml:space="preserve"> SKC
Reforzar la difusión de los cursos y sensibilizar al personal respecto de los temas a impartirse para incentivar su participación en los mismos; asimismo, continuar con la modalidad de los cursos que se imparten en línea y aquellos cuya participación permita el acceso a las plataformas 24 horas, con el fin de no afectar las cargas de trabajo de las personas servidoras públicas.</t>
    </r>
  </si>
  <si>
    <r>
      <t>Acciones realizadas en el periodo
UR:</t>
    </r>
    <r>
      <rPr>
        <sz val="10"/>
        <rFont val="Montserrat"/>
      </rPr>
      <t xml:space="preserve"> 600
Porcentaje de aprobación de personas servidoras públicas de los tres niveles de gobierno que asistieron a cursos de derechos humanos de las personas indígenas y afromexicanas y/o antropología social con perspectiva de género. Se realizaron 17 actividades, participando y aprobando 564 personas. Porcentaje de aprobación de personas indígenas y afromexicanas que asistieron a cursos de derechos humanos y violencia de género. Se realizaron 20 actividades, participando y aprobando 792 personas. Porcentaje de acciones de difusión en derechos humanos y prevención de violencia de género en lengua materna, dirigidas a personas indígenas y afromexicanas. Se realizaron 35 acciones de difusión en lengua materna. Porcentaje de personas indígenas y afromexicanas que asistieron a pláticas en lengua materna en temas de derechos humanos y violencia de género. Se realizaron 6 pláticas en lengua materna con 145 participantes. Porcentaje de personas servidoras públicas que aprobaron el curso de argumentación jurídica y/o investigación y litigación con perspectiva de género. Se realizaron 2 cursos, aprobando 80 de 85 participantes. Porcentaje de personas servidoras públicas que aprobaron la capacitación especializada dirigida a personal de la Coordinación de Servicios Periciales de la Fiscalía General de la República. Aprobaron 254 personas de 260 inscritas. Porcentaje de avance en el desarrollo de una capacitación en línea, especializada para personal sustantivo. No se desarrolló capacitación.Porcentaje de personas servidoras públicas que aprobaron la capacitación especializada dirigida a personal de la Unidad de Igualdad de Género de la Fiscalía General de la República. Aprobaron las 5 personas participantes. Grado de satisfacción de las personas participantes en las actividades de difusión organizadas por la UIG, para promover el conocimiento y la reflexión sobre temas de su competencia. Se obtuvieron 372 evaluaciones con calificación satisfactoria de 393 recibidas.
</t>
    </r>
    <r>
      <rPr>
        <b/>
        <sz val="10"/>
        <rFont val="Montserrat"/>
      </rPr>
      <t>UR:</t>
    </r>
    <r>
      <rPr>
        <sz val="10"/>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Al cierre del ejercicio fiscal de 2022, se terminaron 276 carpetas de investigación, lo que representó el 20.16 % respecto de las 1,369 carpetas de investigación en trámite, 1.60 puntos porcentuales por arriba de la meta programada de 18.56 %.  Porcentaje de servicios otorgados por la FEVIMTRA a mujeres, niñas, niños y adolescentes víctimas de violencia de género y/o trata de personas en 2022.  Al cuarto trimestre de 2022 se otorgaron 31,816 servicios a víctimas de violencia de género extrema y trata de personas, lo que representó el 86.91% respecto de los 36,607 programados a realizar en el año, 13.09 puntos porcentuales por debajo de la meta programada de 100%.  Porcentaje de evaluaciones aprobadas respecto del total de evaluaciones aplicadas en las actividades de capacitación y orientación proporcionadas.  Al cuarto trimestre se obtuvieron 199 evaluaciones con una calificación aprobatoria (es decir, seis o mayor) correspondientes a 149 mujeres y 50 hombres, lo que representó el 85.41% de las 233 evaluaciones aplicadas.  Porcentaje de niñas, niños y adolescentes localizados respecto del total de niñas, niños y adolescentes cuya desaparición fue difundida mediante alertas y prealertas.  Al cuarto trimestre de 2022, la Coordinación Nacional del Programa Alerta AMBER México a cargo de la FEVIMTRA, registró la localización de 160 niñas, niños y adolescentes (109 mujeres y 51 hombres), lo que representó el 69.87% de las 229 alertas activadas; 6.86 puntos porcentuales por encima de la meta programada para el periodo de 63.01%.</t>
    </r>
  </si>
  <si>
    <r>
      <t>Justificación de diferencia de avances con respecto a las metas programadas
UR:</t>
    </r>
    <r>
      <rPr>
        <sz val="10"/>
        <rFont val="Montserrat"/>
      </rPr>
      <t xml:space="preserve"> 600
Porcentaje de aprobación de personas servidoras públicas de los tres niveles de gobierno que asistieron a cursos de derechos humanos de las personas indígenas y afromexicanas y/o antropología social con perspectiva de género. Existió interés de las personas en el tema.  Porcentaje de aprobación de personas indígenas y afromexicanas que asistieron a cursos de derechos humanos y violencia de género. Se mostró interés en el tema y la información fue clara y sencilla. Porcentaje de acciones de difusión en derechos humanos y prevención de violencia de género en lengua materna, dirigidas a personas indígenas y afromexicanas. No todos los proveedores cumplieron con los requerimientos. Porcentaje de personas indígenas y afromexicanas que asistieron a pláticas en lengua materna en temas de derechos humanos y violencia de género. No se contó con proveedores que cumplieran con los requerimientos. Porcentaje de personas servidoras públicas que aprobaron el curso de argumentación jurídica y/o investigación y litigación con perspectiva de género. Hubo un mayor interés en el curso. Porcentaje de personas servidoras públicas que aprobaron la capacitación especializada dirigida a personal de la Coordinación de Servicios Periciales de la Fiscalía General de la República. Los cursos estuvieron abiertos en la plataforma virtual las 24 horas. Porcentaje de avance en el desarrollo de una capacitación en línea, especializada para personal sustantivo. Se priorizó la atención de otros requerimientos de áreas de la FGR. Porcentaje de personas servidoras públicas que aprobaron la capacitación especializada dirigida a personal de la Unidad de Igualdad de Género de la Fiscalía General de la República. Se alcanzó la meta programada. Grado de satisfacción de las personas participantes en las actividades de difusión organizadas por la UIG, para promover el conocimiento y la reflexión sobre temas de su competencia. Los temas y su abordaje, fueron de interés de las personas participantes.
</t>
    </r>
    <r>
      <rPr>
        <b/>
        <sz val="10"/>
        <rFont val="Montserrat"/>
      </rPr>
      <t>UR:</t>
    </r>
    <r>
      <rPr>
        <sz val="10"/>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El mayor cumplimiento del indicador obedeció a la implementación de los criterios operativos para la depuración, la agilización en la terminación de investigaciones no complejas; y al análisis y valoración conforme al Modelo Colaborativo de Operación Institucional de los expedientes a cargo del Ministerio Público de la Federación.  Porcentaje de servicios otorgados por la FEVIMTRA a mujeres, niñas, niños y adolescentes víctimas de violencia de género y/o trata de personas en 2022.  La variación obedeció a la disminución tanto de las solicitudes de ingreso al Refugio Especializado por parte de las instancias canalizadoras, como de los servicios proporcionados a las víctimas, los cuales están relacionados a las necesidades específicas de cada una de ellas.  Porcentaje de evaluaciones aprobadas respecto del total de evaluaciones aplicadas en las actividades de capacitación y orientación proporcionadas.  El comportamiento obedeció, al impacto de la información en quienes recibieron el curso y a que el personal ponente contó con el conocimiento especializado acerca de los temas.  Porcentaje de niñas, niños y adolescentes localizados respecto del total de niñas, niños y adolescentes cuya desaparición fue difundida mediante alertas y prealertas.  El comportamiento obedeció a que las localizaciones dependen de las circunstancias de cada caso, sin embargo, se realizó un número mayor de activaciones y localizaciones a las previstas.</t>
    </r>
  </si>
  <si>
    <r>
      <t>Acciones de mejora para el siguiente periodo
UR:</t>
    </r>
    <r>
      <rPr>
        <sz val="10"/>
        <rFont val="Montserrat"/>
      </rPr>
      <t xml:space="preserve"> 600
No se presentaron acciones de mejora durante el periodo.
</t>
    </r>
    <r>
      <rPr>
        <b/>
        <sz val="10"/>
        <rFont val="Montserrat"/>
      </rPr>
      <t>UR:</t>
    </r>
    <r>
      <rPr>
        <sz val="10"/>
        <rFont val="Montserrat"/>
      </rPr>
      <t xml:space="preserve"> 601
Elaboración de materiales digitales para niñas, niños y adolescentes y población adulta, para contribuir a fortalecer la denuncia de los delitos competencia de la FEVIMTRA.</t>
    </r>
  </si>
  <si>
    <r>
      <t>Acciones realizadas en el periodo
UR:</t>
    </r>
    <r>
      <rPr>
        <sz val="10"/>
        <rFont val="Montserrat"/>
      </rPr>
      <t xml:space="preserve"> E00
Tercera revisión de cumplimiento de solicitudes  Publicación de resultados: https://sgeia.inba.gob.mx/  Envío de expedientes y bases de datos para solicitar la dispersión de pagos.  Aplicar procesos de Contraloría Social.  Requisición del Sistema Integral de Padrones de Programas Gubernamentales SIIPP-G y Sistema Informático de Contraloría Social, SICS.   Seguimiento en el pago de becas  Atención de quejas y/o denuncias que para este año no contamos con ninguna.   </t>
    </r>
  </si>
  <si>
    <r>
      <t>Justificación de diferencia de avances con respecto a las metas programadas
UR:</t>
    </r>
    <r>
      <rPr>
        <sz val="10"/>
        <rFont val="Montserrat"/>
      </rPr>
      <t xml:space="preserve"> E00
Consideramos que se rebasó la meta en un 4% debido a que un gran porcentaje de solicitudes cumplieron con los requisitos establecidos en Convocatorias y Reglas de Operación.   Por otra parte, y en virtud de que las otras instituciones ofrecen becas con montos más atractivos, el número de solicitudes recibidas para este Instituto disminuyó, lo que ocasionó que se atendió casi  en su totalidad las solicitudes  recibidas.  </t>
    </r>
  </si>
  <si>
    <r>
      <t>Acciones de mejora para el siguiente periodo
UR:</t>
    </r>
    <r>
      <rPr>
        <sz val="10"/>
        <rFont val="Montserrat"/>
      </rPr>
      <t xml:space="preserve"> E00
Las acciones de mejora se instrumentarán para el siguiente ejercicio fiscal 2023  Se identificó que los montos de nuestras Becas no son competitivos con relación a los demás programas de Becas.   En este sentido en el trimestre anterior se propuso incrementar los montos en las modalidades de Becas para el Ejercicio Fiscal 2023. Esta acción de mejora propuesta en el trimestre anterior ya se concretó y se puede visualizar en la siguiente liga:   https://www.dof.gob.mx/nota_detalle.php?codigo=5675421 fecha=23/12/2022#gsc.tab=0  Así mismo, se propuso disminuir el promedio de aprovechamiento para la Modalidad de Apoyo para la Titulación.   Dicha acción ya fue concretada e igualmente se puede visualizar en la liga que antecede.   </t>
    </r>
  </si>
  <si>
    <r>
      <t>Acciones realizadas en el periodo
UR:</t>
    </r>
    <r>
      <rPr>
        <sz val="10"/>
        <rFont val="Montserrat"/>
      </rPr>
      <t xml:space="preserve"> E00
Número de acciones o actividades en torno a la igualdad de género en el trimestre: 448  Número de asistentes a las acciones o actividades en torno a la igualdad de género: 622,184    Con funciones de teatro y danza, conversaciones con actores, músicos y escritores, conciertos, charlas y exposiciones que tocaron temas relacionados al feminismo, violencia de género, importancia de la mujer en las diversas disciplinas artísticas, transexualidad, etc.  
</t>
    </r>
    <r>
      <rPr>
        <b/>
        <sz val="10"/>
        <rFont val="Montserrat"/>
      </rPr>
      <t>UR:</t>
    </r>
    <r>
      <rPr>
        <sz val="10"/>
        <rFont val="Montserrat"/>
      </rPr>
      <t xml:space="preserve"> 210
Los Semilleros creativos de Las Agrupaciones Musicales en el 4to trimestre del año 2022, realizaron 90 actividades, con 51,342 vistas de público en general, de los cuales 33 eventos realizados son específicos de igualdad de género y la diversidad, los cuales se realizaron en los estados de Ciudad de México, Morelos, Oaxaca, Puebla, Campeche, Guanajuato, Veracruz y Yucatán. Los Semilleros Creativos ya están retomando casi en su totalidad las actividades de manera presencial, no solo las presentaciones públicas, si no también clases, ensayos, talleres, capacitación a docentes y miembros de la comunidad y se siguen llevando a cabo charlas virtuales que se graban, para poder transmitirlas en las diferentes redes sociales y página web del Sistema Nacional de Fomento Musical.</t>
    </r>
  </si>
  <si>
    <r>
      <t>Justificación de diferencia de avances con respecto a las metas programadas
UR:</t>
    </r>
    <r>
      <rPr>
        <sz val="10"/>
        <rFont val="Montserrat"/>
      </rPr>
      <t xml:space="preserve"> E00
No se alcanzó la meta programada anual debido a una menor cantidad de actividades con enfoque de género en trimestres pasados: el cambio en la programación durante este año y la predominancia de actividades presenciales (a diferencia del año pasado en que hubo una cantidad mucho mayor de actividades virtuales).  No obstante, en el cuarto trimestre recuperación y repunte de las actividades en torno a la igualdad de género se debe, en gran parte, a la programación de actividades presenciales, muchas de ellas pertenecientes a la reanudación de Pasaporte del Arte de Extensión Cultural, dedicado en esta edición a las mujeres en el arte, que buscó resaltar la labor y aportaciones de las artistas, además de visibilizar la lucha que han realizado para obtener el reconocimiento de su trabajo.   
</t>
    </r>
    <r>
      <rPr>
        <b/>
        <sz val="10"/>
        <rFont val="Montserrat"/>
      </rPr>
      <t>UR:</t>
    </r>
    <r>
      <rPr>
        <sz val="10"/>
        <rFont val="Montserrat"/>
      </rPr>
      <t xml:space="preserve"> 210
Sí se cumplió la meta y se rebazó lo programado en un 9.23%, ya que se atienden actualmente a un 62.23% de niñas adscritas en el Programa de Semilleros Creativos de las Agrupaciones Musicales Comunitarias cuya población total es de 4,195 participantes, 2,103 mujeres y 2,092 hombre, así mismo, se realizaron diversas actividades artístico académicas programadas dentro del programa académico y artístico para este último trimestre de manera virtual y casi en su totalidad en presencial.  Es de suma importancias señalar que se realizó un incremento de agrupaciones musicales comunitarias en el país, de 99 a 115, incremento que se reportó desde el tercer trimestre, la mayoría de estas orquestas se localizan en el estado de Oaxaca, donde a su vez, se incrementó el número de integrantes a las agrupaciones de 292 niñas y 524 niños, con un crecimiento de 3,379 a 4,195 niñas, niños y jóvenes que se atienden en el país.  Dicho incremento se generó desde la instrucción presidencial de la entrega de dotaciones de instrumentos a diversos grupos artísticos en el estado de Oaxaca mediante el programa ?Entrega de adquisición de instrumentos y su entrega a bandas de Oaxaca?.  Posterior al cumplimiento de la instrucción presidencial, dichos grupos artísticos beneficiados, solicitaron adherirse y ser parte del programa de las Agrupaciones Musicales Comunitarias de la Secretaría de Cultura del Gobierno Federal, absorbiendo a los grupos que cumplían los requisitos establecidos.  </t>
    </r>
  </si>
  <si>
    <r>
      <t>Acciones de mejora para el siguiente periodo
UR:</t>
    </r>
    <r>
      <rPr>
        <sz val="10"/>
        <rFont val="Montserrat"/>
      </rPr>
      <t xml:space="preserve"> E00
La prospectiva para mejorar las prácticas relacionadas con la perspectiva de género tiene como eje principal el establecimiento y fortalecimiento de las redes de colaboración con otras instancias, para desarrollar actividades que vayan más allá del entretenimiento y asuman la responsabilidad social que les corresponde.
</t>
    </r>
    <r>
      <rPr>
        <b/>
        <sz val="10"/>
        <rFont val="Montserrat"/>
      </rPr>
      <t>UR:</t>
    </r>
    <r>
      <rPr>
        <sz val="10"/>
        <rFont val="Montserrat"/>
      </rPr>
      <t xml:space="preserve"> 210
El Sistema Nacional de Fomento Musical ha construido e implementado líneas de acción que impulsan el empoderamiento de las niñas y el acceso de estas a espacios de inclusión dentro del proyecto, las cuales, con base en los objetivos y estrategias que tiene el Movimiento Nacional de Agrupaciones Musicales Comunitarias del Sistema Nacional de Fomento Musical y que han adoptado cada uno de los 115 Semilleros creativos de las Agrupaciones Musicales Comunitarias, han tomado a la perspectiva de género como punto de partida para su diseño y como parte fundamental del desarrollo académico artístico del programa.</t>
    </r>
  </si>
  <si>
    <r>
      <rPr>
        <b/>
        <sz val="10"/>
        <rFont val="Montserrat"/>
      </rPr>
      <t>Acciones realizadas en el periodo</t>
    </r>
    <r>
      <rPr>
        <sz val="10"/>
        <rFont val="Montserrat"/>
      </rPr>
      <t xml:space="preserve">
</t>
    </r>
    <r>
      <rPr>
        <b/>
        <sz val="10"/>
        <rFont val="Montserrat"/>
      </rPr>
      <t>UR:</t>
    </r>
    <r>
      <rPr>
        <sz val="10"/>
        <rFont val="Montserrat"/>
      </rPr>
      <t xml:space="preserve"> HHG
Programa orientado a las actividades de apoyo a la función pública y buen gobierno.
Durante el cuarto trimestre de 2022.
Se concluyó la Auditoría 7/2022 Programa S010 al Desempeño "Fortalecimiento a la Transversalidad de la Perspectiva de Género", la cual tuvo como objetivo verificar el grado de cumplimiento de los objetivos y metas del Programa S010 Fortalecimiento a la Trasversalidad de la Perspectiva de Género  bajo las vertientes de eficacia, eficiencia, economía, competencia, calidad y nivel de satisfacción, derivado de la cual se emitió una observación que al cierre del trimestre se encontraba en proceso de solventación
Se dio seguimiento a dos observaciones de la Auditoría 5/2022 “Adquisiciones, Arrendamientos y Servicios”, las cuales al concluir el trimestre fueron solventadas por la entidad.
Otras actividades: De conformidad con el Plan Anual de Trabajo del Órgano Interno de Control 2022 se llevaron a cabo acciones de asesoría, acompañamiento y seguimiento con las diferentes unidades responsables.</t>
    </r>
  </si>
  <si>
    <r>
      <t>Justificación de diferencia de avances con respecto a las metas programadas
UR:</t>
    </r>
    <r>
      <rPr>
        <sz val="10"/>
        <rFont val="Montserrat"/>
      </rPr>
      <t xml:space="preserve"> HHG</t>
    </r>
  </si>
  <si>
    <r>
      <t>Acciones de mejora para el siguiente periodo
UR:</t>
    </r>
    <r>
      <rPr>
        <sz val="10"/>
        <rFont val="Montserrat"/>
      </rPr>
      <t xml:space="preserve"> HHG</t>
    </r>
  </si>
  <si>
    <r>
      <t xml:space="preserve">Acciones realizadas en el periodo
UR: HHG
Información preliminar.
</t>
    </r>
    <r>
      <rPr>
        <sz val="10"/>
        <rFont val="Montserrat"/>
      </rPr>
      <t>Se cumplieron las obligaciones de pago en materia de servicios básicos para el óptimo funcionamiento de las instalaciones (energía eléctrica, telefonía convencional, servicio de agua potable, capacitación, entre otros); además de cubrir las erogaciones por servicios de vigilancia.
El recurso erogado representa el 100 por ciento con respecto al presupuesto programado modificado al periodo, lo que permitió contar con los servicios necesarios para el desarrollo de actividades institucionales.</t>
    </r>
  </si>
  <si>
    <r>
      <t>Acciones realizadas en el periodo
UR:</t>
    </r>
    <r>
      <rPr>
        <sz val="10"/>
        <rFont val="Montserrat"/>
      </rPr>
      <t xml:space="preserve"> AYB
261. Acciones que promuevan el Ejercicio de los Derechos de las Mujeres Indígenas. Durante el cuarto trimestre del 2022, el INPI brindó apoyos a mujeres indígenas y afromexicanas para el ejercicio de sus derechos, entre los cuales se encuentran: 135 promotorías comunitarias, 5 grupos de mujeres indígenas en situación de desplazamiento forzado interno, 13 proyectos y 1 curso para la especialización en derechos humanos.;  207. Al 31 de diciembre del 2022, se ejercieron 174,146.4 miles de pesos correspondientes a subsidio para el apoyo a Proyectos Económicos con Impacto Comunitario, Proyectos de Turismo de Naturaleza, Proyectos para la Implementación de Acciones para la Mitigación y Adaptación a los Efectos del Cambio Climático, así como para la Comercialización de Productos Artesanales y Servicios Turísticos Indígenas y el Acceso al Crédito para Comunidades y Empresas Indígenas y, la Promotoría Comunitaria Indígena y Afromexicana; beneficiando a 12,932 personas indígenas y afromexicanas. En gastos de operación, se ejercieron 5,420.4 miles de pesos</t>
    </r>
  </si>
  <si>
    <r>
      <t>Justificación de diferencia de avances con respecto a las metas programadas
UR:</t>
    </r>
    <r>
      <rPr>
        <sz val="10"/>
        <rFont val="Montserrat"/>
      </rPr>
      <t xml:space="preserve"> AYB
261. Acciones que promuevan el Ejercicio de los Derechos de las Mujeres Indígenas. Respecto del cuarto trimestre, Se presenta un incremento de mujeres atendidas, reflejándose un total anual de 95,137 mujeres. Dicho incremento deriva de las acciones que se realizaron en el marco de los apoyos a proyectos comunitarios y regionales, así como de las acciones realizadas por las Casas de la Mujer Indígena y Afromexicana, las Promotorías Comunitarias, los apoyos a mujeres en situación de desplazamiento forzado interno y apoyo para la especialización en derechos; en el marco de los 340 apoyos económicos otorgados durante el ejercicio fiscal 2022.;  207. Derivado de la reciente reanudación de las actividades, debido al cambio en el semáforo epidemiológico, establecido por las instancias competentes a causa de la  pandemia por SARS-COV2, a color verde y el cual indica no restricción de movilidad, se pudo tener un incremento en la meta durante el trimestre, considerando la meta programada para dicho periodo. Considerando lo anterior, se tuvo un incremento de 2% con respecto a la meta anual; se realizó un ajuste en el denominador por el incremento de beneficiarios que se tuvo en el periodo.</t>
    </r>
  </si>
  <si>
    <r>
      <t>Acciones de mejora para el siguiente periodo
UR:</t>
    </r>
    <r>
      <rPr>
        <sz val="10"/>
        <rFont val="Montserrat"/>
      </rPr>
      <t xml:space="preserve"> AYB
207. Durante el ejercicio fiscal 2023 se continuará con la identificación de acciones de la Acción para el Bienestar de Fomento a la Economía Indígena; lo que permitirá apoyar a comunidades indígenas y afromexicanas, priorizando aquellas que contemplen la perspectiva de igualdad de género.;  261. Acciones que promuevan el Ejercicio de los Derechos de las Mujeres Indígenas. Con respecto a las acciones de mejora, el INPI fortalecerá la coordinación de acciones con Oficinas de Representación y Centros Coordinadores para la implementación, seguimiento y registro de acciones dirigidas a mujeres indígenas y afromexicanas, para el ejercicio efectivo de sus derechos</t>
    </r>
  </si>
  <si>
    <r>
      <t>Acciones realizadas en el periodo
UR:</t>
    </r>
    <r>
      <rPr>
        <sz val="10"/>
        <rFont val="Montserrat"/>
      </rPr>
      <t xml:space="preserve"> HHG
Con relación al indicador Porcentaje de Mecanismos para el Adelanto de las Mujeres con Convenios Específicos de Colaboración formalizados para la ejecución de los proyectos, se alcanzó la meta programada    476 Mecanismos para el Adelanto de las Mujeres integrados por 32 Instancias de las Mujeres en las Entidades Federativas (IMEF)  y 444 Instancias Municipales de las Mujeres (IMM) formalizaron los Convenios Específicos de Colaboración para la ejecución de sus proyectos. La distribución  por entidad federativa de las IMM que formalizaron su convenio es la siguiente: Aguascalientes 3, Baja California Sur 1, Campeche 2, Colima 3, Chiapas 13, Chihuahua 3, Ciudad de México 1, Durango 3, Guanajuato 21, Guerrero 7, Hidalgo 41, Jalisco 39, México 16, Michoacán 19, Morelos 11, Nayarit 2, Nuevo León 3, Oaxaca 99, Puebla 61, Querétaro 1, Quintana Roo 2, San Luis Potosí 6, Sinaloa 5, Sonora 2, Tabasco 3, Tamaulipas 10, Tlaxcala 19, Veracruz 31, Yucatán 11 y Zacatecas 6.;  Con relación al indicador Porcentaje del recurso transferido a los Mecanismos para el Adelanto de las Mujeres : Se cumplió con la meta programada. Se transfirieron $372.426,337.80 pesos a las tesorerías o entidades homólogas en las entidades federativas, de los cuales, $283,626,337.80 para la ejecución de 32 proyectos de las Instancias de las Mujeres en las Entidades Federativas y $88,800,000.00 para 444 proyectos  en las Instancias  Municipales de las Mujeres.</t>
    </r>
  </si>
  <si>
    <r>
      <t>Justificación de diferencia de avances con respecto a las metas programadas
UR:</t>
    </r>
    <r>
      <rPr>
        <sz val="10"/>
        <rFont val="Montserrat"/>
      </rPr>
      <t xml:space="preserve"> HHG
Con relación al indicador Porcentaje del recurso transferido a los Mecanismos para el Adelanto de las Mujeres, se modificó la meta anual a (372,426,337.80/ 374,752,130)= 99.38%;  Con relación al indicador Porcentaje de Mecanismos para el Adelanto de las Mujeres con Convenios Específicos de Colaboración formalizados para la ejecución de los proyectos: Se modificó la meta anual a (476/568)= 83.8</t>
    </r>
  </si>
  <si>
    <r>
      <t>Acciones de mejora para el siguiente periodo
UR:</t>
    </r>
    <r>
      <rPr>
        <sz val="10"/>
        <rFont val="Montserrat"/>
      </rPr>
      <t xml:space="preserve"> HHG
Sin información</t>
    </r>
  </si>
  <si>
    <r>
      <t>Acciones realizadas en el periodo
UR:</t>
    </r>
    <r>
      <rPr>
        <sz val="10"/>
        <rFont val="Montserrat"/>
      </rPr>
      <t xml:space="preserve"> HHG
Indicador Porcentaje de avance en las acciones de promoción de la Norma Mexicana NMX-R-025-SCFI-2015 en Igualdad Laboral y No Discriminación: La meta se superó  De enero a diciembre de 2022, se realizaron cuatro acciones de promoción.   1. El 31 de mayo de 2022, foro Implementación de la Norma Mexicana NMX-R-025-SCFI-2015 en Igualdad Laboral y No Discriminación para dar a conocer los requisitos de este mecanismo y su proceso de evaluación, contando con la participación de 69 personas representantes de centros de trabajo interesados en la certificación (57 mujeres y 12 hombres).   2. El 13 de junio, foro La Norma Mexicana NMX-R-025-SCFI-2015 en Igualdad Laboral y No Discriminación en el Ecosistema Agroindustrial y de Intermediación Financiera para dar a conocer este instrumento entre empresas del sector agrícola del país. Se tuvo una asistencia de 97 personas representantes de centros de trabajo, 63 mujeres y 34 hombres.   3. El 27 de septiembre de 2022, capacitación estratégica denomin;  Indicador Porcentaje de cumplimiento de los acuerdos del Sistema Nacional para las Igualdad entre Mujeres y Hombres, en donde el Inmujeres es la institución responsable: La meta se cumplió. De enero a diciembre, el INMUJERES coordinó a las instituciones del Sistema Nacional para la Igualdad entre Mujeres y Hombres (SNIMH) para dar cumplimiento en su totalidad a los siguientes acuerdos:  Acuerdo 68:06/12/2021 relativo a la revisión, validación o modificación de los compromisos para la ejecución de las acciones puntuales del PROIGUALDAD. En este sentido, diseñó una aplicación para la revisión de compromisos 2021 y diseñó un apartado en la Plataforma de Seguimiento del PROIGUALDAD para el registro de compromisos 2022.  Acuerdo 71:06/04/2022. El INMUJERES, envió a las instituciones integrantes del SNIMH la información estadística sobre ?La situación de las Mujeres en México?.   Acuerdo 69:06/04/2022. El Instituto coordinó y desarrolló la metodología para realizar el Diálogo para fortalecer la atención de víctimas de hostigamiento sexual y acoso sexual en la APF llevado a cabo el 14 de julio de 2022.   Acuerdo 66:06/12/2021. El 9 de diciembre el INMUJERES envió los Lineamientos para cumplir con la Política Nacional en materia de Igualdad entre Mujeres y Hombres a las instituciones que se propusieron para participar en la revisión y mejora de los mismos. </t>
    </r>
  </si>
  <si>
    <r>
      <t>Justificación de diferencia de avances con respecto a las metas programadas
UR:</t>
    </r>
    <r>
      <rPr>
        <sz val="10"/>
        <rFont val="Montserrat"/>
      </rPr>
      <t xml:space="preserve"> HHG
Indicador Porcentaje de personas capacitadas en igualdad de género presencialmente y en línea: La meta programada se superó.   Causas: La meta programada se rebasó debido a que se lanzaron nuevos cursos en línea en los cuáles no se contaba con antecedentes sobre su eficiencia  terminal para realizar cálculos más certeros sobre el comportamiento de las personas inscritas.    Acciones: Se continuará dando seguimiento a la tendencia de participación de los cursos en línea, en especial de los nuevos, para tener mayor precisión en los cálculos de tendencias de demanda y metas de cobertura futuras.  Riesgos: No se identifican riesgos debido a que la capacitación es una acción de gran demanda, y expectativa, entre las instituciones de la Administración Pública Federal, en las entidades y municipios y en la población en general. Aunque también es cierto que la tendencia de escalar más y más cobertura de atención en los cursos en línea puede implicar la necesidad de revisar su capacidad a nivel;  Indicador Porcentaje de avance en las acciones de promoción de la Norma Mexicana NMX-R-025-SCFI-2015 en Igualdad Laboral y No Discriminación: La meta se superó.  Causas: La meta se superó porque se llevó a cabo una acción adicionan para la promoción de la Norma Mexicana NMX-R-025-SCFI-2015 en Igualdad Laboral y No Discriminación.  Acciones: Se buscará que las acciones de promoción se lleven a cabo en el periodo programado.   Riesgos: No existe riesgo, ya que la meta es promover la Norma Mexicana NMX-R-025-SCFI-2015 en Igualdad Laboral y No Discriminación para que más centros de trabajo se certifiquen.</t>
    </r>
  </si>
  <si>
    <r>
      <t>Acciones realizadas en el periodo
UR:</t>
    </r>
    <r>
      <rPr>
        <sz val="10"/>
        <rFont val="Montserrat"/>
      </rPr>
      <t xml:space="preserve"> AYJ
La CEAV contrató los servicios para la capacitación en materia de Reparación integral del daño con perspectiva de género y para la organización de Mesas de especialistas en el tema. Se contrató los servicios para la capacitación de Primeros auxilios psicológicos con perspectiva de género. También contrato los servicios de una consultora para la elaboración del Diagnóstico institucional en materia de igualdad, no discriminación y vida libre de violencia.</t>
    </r>
  </si>
  <si>
    <r>
      <t>Justificación de diferencia de avances con respecto a las metas programadas
UR:</t>
    </r>
    <r>
      <rPr>
        <sz val="10"/>
        <rFont val="Montserrat"/>
      </rPr>
      <t xml:space="preserve"> AYJ
El número de personas capacitadas tanto en el curso de Reparación Integral del Daño con Perspectiva de Género, como en el curso de Primeros Auxilios Psicológicos con Perspectiva de Género es marcadamente mayor al número programado; situación que se debe porque la nueva administración de la CEAV promovió la participación amplia del personal de asesoría jurídica federal, psicología y trabajo social. Asimismo, se contó con la participación de personas servidoras públicas de otras áreas de la CEAV, como son: Comité Interdisciplinario Evaluador y Asuntos Jurídicos.  Respecto al indicador del Documento de Sistematización de los aspectos críticos de la reparación integral del daño de niñas, niños y adolescentes víctimas del delito y de violaciones a derechos humanos se informa que el avance fue de 50%, debido a que no fue posible realizar las reuniones de trabajo con organizaciones y con la academia.  </t>
    </r>
  </si>
  <si>
    <r>
      <t>Acciones de mejora para el siguiente periodo
UR:</t>
    </r>
    <r>
      <rPr>
        <sz val="10"/>
        <rFont val="Montserrat"/>
      </rPr>
      <t xml:space="preserve"> AYJ
Sin información</t>
    </r>
  </si>
  <si>
    <r>
      <t>Acciones realizadas en el periodo
UR:</t>
    </r>
    <r>
      <rPr>
        <sz val="10"/>
        <rFont val="Montserrat"/>
      </rPr>
      <t xml:space="preserve"> 500
Las acciones implementadas durante el cuarto trimestre fueron los siguientes curso: APF libre de violencia. Combate al Acoso Sexual y al Hostigamiento Sexual? impartido por la SFP, Derechos Humanos y Violencia y Libertad de expresión,  impartidos por la CNDH, Prevención social de las violencias con enfoque antidiscriminatorio, Principios de la educación inclusiva y Tolerancia y diversidad de creencias impartidos por el CONAPRED.  Así mismo, los días 25 de cada mes se cotinuó conmemorando el día naranja a fin de generar conciencia y prevenir la violencia contra mujeres y niñas; asi mismo, en el Día Internacional de la Elminación de la violencia contra la mujer, se llevaron a cabo las conferencias Violencia de género en el ámbito profesional impartida por el Museo de la Mujer y  Violencia de género: Eliminar la violencia contra las mujeres y niñas, impartida por la Comisión de Derechos Humanos de la Ciudad de México.  Se realizó la campaña Distribuye y participa en tareas al interior de tu familia, y se difundieron datos e imágnes sobre el Liderazgo Femenino y Paridad de Género.  Se realizó una extensa difusión del Pronunciamiento Cero Toleranciaasí como del Protocolo de Hostigamiento sexual y acoso sexual, a fin de contar con los documentos para prevenir, atender y sancionar dichos actos y en su caso, emitir acciones institucionales contra los mismos.</t>
    </r>
  </si>
  <si>
    <r>
      <t>Justificación de diferencia de avances con respecto a las metas programadas
UR:</t>
    </r>
    <r>
      <rPr>
        <sz val="10"/>
        <rFont val="Montserrat"/>
      </rPr>
      <t xml:space="preserve"> 500
La Comisión Reguladora de Energía aunque continuó priorizando la utilización de herramientas tecnológicas al alcance, también tuvo la oportunidad de llevar a cabo una conferencia de manera presencial, aunque con cupo limitado, con el objetivo de salvaguardar la salud de los servidores públicos de la Comisión.  Bajo esa dinámica, se realizaron acciones de capacitación en temas de equidad de género, igualdad, derechos humanos y no discriminación, obteniendose de manera global al cierre del 4to Trimestre de 2022 los siguientes resultados: Indicador Porcentaje de servidoras/es públicos de mando medio o superior capacitados en materia de género. Un avance acumulado de 78% de cumplimiento, lo que equivale a 325 personas servidora públicas de mando medio o superior capacitadas (75 personas servidoras públicas capacitadas en el 1er trimestre,  83 personas servidoras públicas capacitadasen el 2do trimestre, 47 personas servidoras públicas capacitadas en el 3er trimestre y 120 personas servidoras públicas capacitadas en el 4to trimestre). Indicador  Porcentaje de servidoras/es públicos capacitados en materia de género. Un avance acumulado del 81% de cumplimiento, lo que equivale a 394 personas servidoras públicas capacitadas. (84 personas servidoras públicas capacitadas en el 1er trimestre, 104 personas servidoras públicas capacitadas en el 2do trimestre, 56 personas servidoras públicas capacitadas en el 3er trimestre y 150 personas servidoras públicas capacitadas en el 4to trimestre). Cabe mencionar que las acciones de capacitación impartidas no impactaron en el presupuesto, y que el porcentaje de avance se encuentra vinculado al número de servidores públicos registrados en plantilla de la Comisión, al 31 de diciembre del 2022. Es importante mencionar que la diferencias en los datos registrados correspondientes al numerador y denominador sufrieron una variación derivado de los movimientos de personal de la institución. </t>
    </r>
  </si>
  <si>
    <r>
      <t>Acciones de mejora para el siguiente periodo
UR:</t>
    </r>
    <r>
      <rPr>
        <sz val="10"/>
        <rFont val="Montserrat"/>
      </rPr>
      <t xml:space="preserve"> 500
Se difundirán comunicados a través de la herramienta institucional a fin de sensibilizar a las personas servidoras públicas de la CRE a participar en las acciones de capacitación en materia de Ética, No discriminación, Derechos Humanos, Igualdad de Género, transparencia y Conflictos de Interés, temas en los que se recomendará tener al menos una acción de capacitación.</t>
    </r>
  </si>
  <si>
    <r>
      <t>Acciones realizadas en el periodo
UR:</t>
    </r>
    <r>
      <rPr>
        <sz val="10"/>
        <rFont val="Montserrat"/>
      </rPr>
      <t xml:space="preserve"> 220
Se concluyó con la contratación de artículos promocionales mismos que consistieron en la compra de loncheras con información impresa con el fin de concientizar a los servidores públicos de la Comisión sobre la equidad de género.</t>
    </r>
  </si>
  <si>
    <r>
      <t>Justificación de diferencia de avances con respecto a las metas programadas
UR:</t>
    </r>
    <r>
      <rPr>
        <sz val="10"/>
        <rFont val="Montserrat"/>
      </rPr>
      <t xml:space="preserve"> 220
La campaña consistió en realizar difusión de información mediante artículos promocionales que se entregaron a los servidores públicos de la Comisión dando a conocer la importancia de la igualdad de género.  Se concluyó con la contratación de artículos promocionales mismos que consistieron en la compra de loncheras con información impresa con el fin de concientizar a los servidores públicos de la Comisión sobre la equidad de género.  cumpliéndose así con la meta programada y excediéndola, ya que se cubrió con la totalidad del personal de la Comisión que obtuvieron su artículo promocional de la campaña de genero  </t>
    </r>
  </si>
  <si>
    <r>
      <t>Acciones de mejora para el siguiente periodo
UR:</t>
    </r>
    <r>
      <rPr>
        <sz val="10"/>
        <rFont val="Montserrat"/>
      </rPr>
      <t xml:space="preserve"> 220
Comenzar con los ejercicios de planeación, cotización y procesos de las campañas con antelación para lograr promover estas acciones antes del cierre de ejercicio fiscal</t>
    </r>
  </si>
  <si>
    <r>
      <t>Acciones realizadas en el periodo
UR:</t>
    </r>
    <r>
      <rPr>
        <sz val="10"/>
        <rFont val="Montserrat"/>
      </rPr>
      <t xml:space="preserve"> 240
Se realizaron las acciones programadas a fin de dar cumplimiento a las metas anuales.</t>
    </r>
  </si>
  <si>
    <r>
      <t>Justificación de diferencia de avances con respecto a las metas programadas
UR:</t>
    </r>
    <r>
      <rPr>
        <sz val="10"/>
        <rFont val="Montserrat"/>
      </rPr>
      <t xml:space="preserve"> 240
Se llevaron a cabo todas las acciones programadas, sin embargo aunque se elaboró el nuevo Protocolo de atención a la violencia y la no discriminación del IFT, el mismo se encuentra en proceso de aprobación para su publicación e implementación, por lo que las líneas de acción relacionadas con él no se han podido cumplir al 100%</t>
    </r>
  </si>
  <si>
    <r>
      <t>Acciones de mejora para el siguiente periodo
UR:</t>
    </r>
    <r>
      <rPr>
        <sz val="10"/>
        <rFont val="Montserrat"/>
      </rPr>
      <t xml:space="preserve"> 240
Se continuará realizando las acciones necesarias para lograr la publicación e implementación del nuevo Protocolo de atención a la violencia y la no discriminación del IFT.</t>
    </r>
  </si>
  <si>
    <r>
      <t>Acciones realizadas en el periodo
UR:</t>
    </r>
    <r>
      <rPr>
        <sz val="10"/>
        <rFont val="Montserrat"/>
      </rPr>
      <t xml:space="preserve"> 224
Se llevaron a cabo todas las acciones programadas para cumplir con el objetivo y realizar el estudio señalado en el indicador.</t>
    </r>
  </si>
  <si>
    <r>
      <t>Justificación de diferencia de avances con respecto a las metas programadas
UR:</t>
    </r>
    <r>
      <rPr>
        <sz val="10"/>
        <rFont val="Montserrat"/>
      </rPr>
      <t xml:space="preserve"> 224
No existen diferencias ya que se cumplió al 100%</t>
    </r>
  </si>
  <si>
    <r>
      <t>Acciones de mejora para el siguiente periodo
UR:</t>
    </r>
    <r>
      <rPr>
        <sz val="10"/>
        <rFont val="Montserrat"/>
      </rPr>
      <t xml:space="preserve"> 224
Se valorará la pertinencia de realizar acciones similares para el próximo ejercicio.</t>
    </r>
  </si>
  <si>
    <r>
      <t>Acciones realizadas en el periodo
UR:</t>
    </r>
    <r>
      <rPr>
        <sz val="10"/>
        <rFont val="Montserrat"/>
      </rPr>
      <t xml:space="preserve"> 240
Se llevaron a cabo las actividades correspondientes par la promoción en implementación de capacitación en materia de igualdad de género y no discriminación que se programaron para el ejercicio 2022, así mismo respecto a la promoción y difusión, se llevaron a cabo los eventos programados según las fechas conmemorativas señaladas en el indicador.</t>
    </r>
  </si>
  <si>
    <r>
      <t>Justificación de diferencia de avances con respecto a las metas programadas
UR:</t>
    </r>
    <r>
      <rPr>
        <sz val="10"/>
        <rFont val="Montserrat"/>
      </rPr>
      <t xml:space="preserve"> 240
Respecto al indicador 119 se cumplió al 83.01% lo cual es un avance con relación a los ejercicios anteriores, derivado de la promoción e impulso que se dio a la capacitación en materia de igualdad de género y no discriminación, sin embargo el personal decide sus tiempos y elige sus cursos para capacitarse por lo que a pesar de la promoción de las acciones aún no se ha logrado llegar al cumplimiento meta del 100%, por su parte lo relativo al indicador 198, se cumplió todo lo programado en tiempo y forma.</t>
    </r>
  </si>
  <si>
    <r>
      <t>Acciones de mejora para el siguiente periodo
UR:</t>
    </r>
    <r>
      <rPr>
        <sz val="10"/>
        <rFont val="Montserrat"/>
      </rPr>
      <t xml:space="preserve"> 240
Para el siguiente ejercicio se revalorará la estructura de los indicadores a efecto de que sean lo más acordes a los objetivos perseguidos y se continuará mejorando la oferta de capacitación en la materia y llevando a cabo la promoción y difusión adecuada para el cumplimiento de los objetivos planteados.</t>
    </r>
  </si>
  <si>
    <r>
      <t>Acciones realizadas en el periodo
UR:</t>
    </r>
    <r>
      <rPr>
        <sz val="10"/>
        <rFont val="Montserrat"/>
      </rPr>
      <t xml:space="preserve"> 100
ENIGH Se concluyó con el levantamiento de la ENIGH 2022, para en 2023 publicar los tabulados e informes de resultados, en los que se incluye la presentación de información con enfoque de género.  ENOE Se actualizaron una serie de indicadores con enfoque de género, a partir de la información captada en la Encuesta Nacional de Ocupación y Empleo (Nueva Edición) (ENOEN), correspondientes del tercer trimestre de 2022, los cuales permiten analizar las diferencias que se presentan entre ambos sexos, y que son: Tasa de participación, Tasa de desocupación, Tasa de ocupación parcial y desocupación 1 (TOPD1), Tasa de presión general (TPRG), Tasa de trabajo asalariado, Tasa de subocupación, Tasa de condiciones críticas de ocupación (TCCO), Tasa de ocupación en el sector informal 1 (TOSI1), Tasa de Ocupación en el Sector Informal 2 (TOSI2), Tasa de Informalidad Laboral 1 (TIL1) y Tasa de Informalidad Laboral 2 (TIL2).    SIESVIM, las actividades realizadas estuvieron enfocadas en mantener actualizados los contenidos del Sistema para ofrecer información pertinente a las personas usuarias; asimismo, se concluyó la actualización, en el Sitio Web, de 71 indicadores contenidos en el SIESVIM.  ESTUDIOS SOBRE VIOLENCIAS DE GÉNERO, ORIENTADOS A APOYAR LA DEFINICIÓN DE PROYECTOS ESTADÍSTICOS, se concluyeron los trabajos de identificación, análisis, sistematización y actualización de la información proveniente de registros administrativos que se generan para medir la Violencia contra Niñas, Niños y Adolescentes (VCNNA) en las instituciones que conforman el Sistema Integral para la Protección de Niños, Niñas y Adolescentes (SIPINNA) nacional y sus equivalentes estatales.   DIAGNÓSTICO DE REGISTROS ADMINISTRATIVOS DE DELITOS, se concluyeron las actividades de actualización de infografías estatales actualizadas con datos de la ENDIREH 2021 y se llevó a cabo la publicación en el sitio web de los CJM; así como la elaboración de metadatos del proyecto.</t>
    </r>
  </si>
  <si>
    <r>
      <t>Justificación de diferencia de avances con respecto a las metas programadas
UR:</t>
    </r>
    <r>
      <rPr>
        <sz val="10"/>
        <rFont val="Montserrat"/>
      </rPr>
      <t xml:space="preserve"> 100
No se presentan diferencias en los avances</t>
    </r>
  </si>
  <si>
    <r>
      <t>Acciones de mejora para el siguiente periodo
UR:</t>
    </r>
    <r>
      <rPr>
        <sz val="10"/>
        <rFont val="Montserrat"/>
      </rPr>
      <t xml:space="preserve"> 100
No se prevén mejoras en los proyectos </t>
    </r>
  </si>
  <si>
    <r>
      <t>Acciones realizadas en el periodo
UR:</t>
    </r>
    <r>
      <rPr>
        <sz val="10"/>
        <rFont val="Montserrat"/>
      </rPr>
      <t xml:space="preserve"> 90X
339. Durante el cuarto trimestre de 2022 se cuenta con un total preliminar de 76,764 becas de posgrado administradas; de éstos, 37,987 fueron becas para mujeres, lo que equivale a 49.5 por ciento, lo que da cuenta de un importante balance de género entre las personas beneficiarias del Programa S190. Asimismo, en el trimestre, se registraron 26,299 becas nuevas de posgrado, de las cuáles, 13,450 becas nuevas fueron asignadas a mujeres, lo que significa que, 51.1 por ciento de las nuevas becas asignadas en este trimestre fueron otorgadas a mujeres. Con relación a los indicadores comprometidos, en el cuarto trimestre de 2022 se asignaron 2,469 becas nuevas para cursar estudios a nivel de especialidad, de éstas, 1,423 fueron destinadas a mujeres, lo que significa que, 57.6 por ciento de las becas asignadas para cursar estudios de especialidad fueron para mujeres, resultado que está 7.6 puntos porcentuales por arriba de la meta esperada para este trimestre (50 por ciento). Además, en el cua;  194. Se recibieron un total de 170 solicitudes en la Convocatoria 2022(2) de Apoyos Complementarios a Madres mexicanas Jefas de Familia para Fortalecer su Desarrollo Profesional, formalizándose 167 apoyos</t>
    </r>
  </si>
  <si>
    <r>
      <t>Justificación de diferencia de avances con respecto a las metas programadas
UR:</t>
    </r>
    <r>
      <rPr>
        <sz val="10"/>
        <rFont val="Montserrat"/>
      </rPr>
      <t xml:space="preserve"> 90X
194. Debido a que el Programa de Incorporación de Mujeres Indígenas a Posgrados para el Fortalecimiento Regional se encuentra en reestructura, toda vez que se estandarizará al modelo de auto-postulación con el cual se operan las diversas convocatorias de becas que publicó el Conacyt en el 2022, no se publicó la convocatoria correspondiente en el 2022, motivo por el cual no se reporta avance en dicho programa;  194 Eficiencia de ingreso de becarias del Programa de Incorporación de Mujeres Indígenas a Posgrados para el Fortalecimiento Regional. Debido a que el Programa se encuentra en reestructura no se publicó la convocatoria correspondiente en el 2022, motivo por el cual no se reporta avance en dicho programa;  193. Se cumplió con el objetivo para las becas cuya fecha de término de vigencia se encuentra en el período de julio a diciembre, 2022, con una eficiencia del 45%, cumpliéndose así el objetivo anual para éste indicador;  339.Como se pudo apreciar en los resultados de los indicad;  194 Porcentaje de apoyos complementarios otorgados a mujeres indígenas por área de conocimiento. Se supero el número de solicitudes previstas para esta convocatoria de 30 a 170, sin embargo, no pudieron ser otorgadas en su totalidad debido a que 3 aspirantes no cumplieron con lo requerido en la convocatoria, otorgándose 167 apoyos</t>
    </r>
  </si>
  <si>
    <r>
      <t>Acciones de mejora para el siguiente periodo
UR:</t>
    </r>
    <r>
      <rPr>
        <sz val="10"/>
        <rFont val="Montserrat"/>
      </rPr>
      <t xml:space="preserve"> 90X
194. Se estima la puesta en marcha del Programa de Incorporación de Mujeres Indígenas a Posgrados para el Fortalecimiento Regional en la modalidad de Auto -postulación para el 2023, lo que permitirá que el apoyo que se brinde sea otorgado directamente a las beneficiarias;  193. Se esta planteando el desarrollo de un aplicativo informático que permita dar el seguimiento académico de las becarias beneficiarias del Programa de Apoyos a Madres mexicanas Jefas de Familia para Fortalecer su Desarrollo Profesional</t>
    </r>
  </si>
  <si>
    <r>
      <t>Acciones realizadas en el periodo
UR:</t>
    </r>
    <r>
      <rPr>
        <sz val="10"/>
        <rFont val="Montserrat"/>
      </rPr>
      <t xml:space="preserve"> 221
Durante el cuarto trimestre, se considera que los tiempos que implican las revisiones y atención de observaciones a la Ficha Técnica FORDSCP05, para poder ingresar el Proyecto de Anexo 13 en Cartera de Inversión de la Secretaría de Hacienda y Crédito Público, se extendieron y no fue posible implementar el proyecto durante 2022.
</t>
    </r>
    <r>
      <rPr>
        <b/>
        <sz val="10"/>
        <rFont val="Montserrat"/>
      </rPr>
      <t>UR:</t>
    </r>
    <r>
      <rPr>
        <sz val="10"/>
        <rFont val="Montserrat"/>
      </rPr>
      <t xml:space="preserve"> 222
Para el cuarto trimestre la Dirección de Política y Desarrollo Policial, Capacitó a 27 policías de los cuales fueron 16 mujeres y 11 hombres, pertenecientes a 5 entidades federativas: Baja California, Durango, Guanajuato, Guerrero, Sonora y de 15 municipios: Acapulco, Gro., Chilpancingo, Gro., Guaymas, Son., León, Gto., Tecate, B.C., Hermosillo, Son., Durango, Dgo., Nombre de Dios, Dgo., Nuevo Ideal, Dgo., San Juan del Rio, Dgo., Mezquital, Dgo., Tamazula, Dgo., Inde, Dgo., Vicente Guerrero, Dgo., Inde Dgo. y Gómez Palacio, Dgo.   </t>
    </r>
  </si>
  <si>
    <r>
      <t>Justificación de diferencia de avances con respecto a las metas programadas
UR:</t>
    </r>
    <r>
      <rPr>
        <sz val="10"/>
        <rFont val="Montserrat"/>
      </rPr>
      <t xml:space="preserve"> 221
Durante el cuarto trimestre de 2022, se llevaron a cabo actividades de asesoría y coordinación entre la DGPDPE, el OADPRS, la Dirección General de Programación y Presupuesto y la Dirección General de Recursos Materiales, Servicios y Obra Pública, con el fin de  llevar a cabo las gestiones necesarias para el cumplimiento de la meta programada, sin embargo, los tiempos que implican la revisión y atención de observaciones para poder ingresar el Proyecto de Anexo 13 en Cartera de Inversión de la Secretaría de Hacienda y Crédito Público, rebasaron el ejercicio 2022 y esta Unidad Administrativa no se encuentra en posibilidad de ejercer el recurso etiquetado del Anexo 13.
</t>
    </r>
    <r>
      <rPr>
        <b/>
        <sz val="10"/>
        <rFont val="Montserrat"/>
      </rPr>
      <t>UR:</t>
    </r>
    <r>
      <rPr>
        <sz val="10"/>
        <rFont val="Montserrat"/>
      </rPr>
      <t xml:space="preserve"> 222
Solo 6 municipios de mayor incidencia de delitos cometidos contra las mujeres, de los 15 que participaron en la capacitación, se reportaran para dar cumplimiento a la meta programada para el ejercicio 2022. Acapulco, Gro., Chilpancingo, Gro., Guaymas, Son., León, Gto., Tecate, B.C., Hermosillo, Son. Esto se derivó a que el estado de Durango, mismo que fue sede de la capacitación participo con elementos estatales e invito a municipios de la entidad.  De los 15 municipios programados para el periodo, participaron en los talleres dos municipios más de los programados, esto derivo el incremento de la meta al cuarto trimestre; que son resultado de los trabajados de coordinación con las secretarías de seguridad pública municipales del país, así como a la difusión del Taller para la implementación de Unidades de Policías Municipales Especializadas de Género. </t>
    </r>
  </si>
  <si>
    <r>
      <t>Acciones de mejora para el siguiente periodo
UR:</t>
    </r>
    <r>
      <rPr>
        <sz val="10"/>
        <rFont val="Montserrat"/>
      </rPr>
      <t xml:space="preserve"> 221
Durante el cuarto trimestre de 2022, con el fin de poder atender de la mejor manera las observaciones emitidas por la Unidad de Inversiones de la Secretaría de Hacienda y Crédito Público para la validación y registro del Proyecto de Anexo 13 en la Cartera de Inversión de la SHCP, se  solicitó a la Dirección General de Programación y Presupuesto, trabajar de manera conjunta las observaciones de la Ficha Técnica FORDSCP05, con el fin de poder dar cumplimiento de la meta programada.
</t>
    </r>
    <r>
      <rPr>
        <b/>
        <sz val="10"/>
        <rFont val="Montserrat"/>
      </rPr>
      <t>UR:</t>
    </r>
    <r>
      <rPr>
        <sz val="10"/>
        <rFont val="Montserrat"/>
      </rPr>
      <t xml:space="preserve"> 222
Sin información</t>
    </r>
  </si>
  <si>
    <r>
      <t>Acciones realizadas en el periodo
UR:</t>
    </r>
    <r>
      <rPr>
        <sz val="10"/>
        <rFont val="Montserrat"/>
      </rPr>
      <t xml:space="preserve"> 126
INDICADOR 6. Porcentaje de cumplimiento del Informe al periodo realizado de seguimiento, basados en el monitoreo, observancia y planeación para la transversalización de la perspectiva de igualdad de género, a través de Medidas para la Igualdad al interior de la CNDH.  (Trimestral).  Hasta el momento se han entregado 4 informes, correspondientes a cada uno de los trimestres del año 2022.  ;  INDICADOR 5. Porcentaje de personas informadas e impactadas sobre Prevención y Atención del Hostigamiento y Acoso Sexual y/o laboral. (Trimestral)  Se diseñó y desarrolló en el sitio de la Página WEB (MICROSITIO DE IGUALDAD), el Protocolo para la Prevención y Atención del Hostigamiento y/o Acoso Sexual y/o Laboral, y el Pronunciamiento de Cero Tolerancia del Hostigamiento y/o Acoso Sexual y/o Laboral en la Comisión Nacional de los Derechos Humanos. Así mismo en ese espacio tenemos la liga para presentar la queja o denunciasegura@cndh.org.mx.  Durante este periodo se difundieron 15 infografías (9 de ;  Ver el Anexo 2 Información Cualitativa y el Anexo 3 Notas Adicionales al cuarto trimestre de 2022, para revisar el desglose de las actividades y avances de cada Indicador realizadas en el periodo que se reporta.</t>
    </r>
  </si>
  <si>
    <r>
      <t>Justificación de diferencia de avances con respecto a las metas programadas
UR:</t>
    </r>
    <r>
      <rPr>
        <sz val="10"/>
        <rFont val="Montserrat"/>
      </rPr>
      <t xml:space="preserve"> 126
VARIACIÓN PRESUPUESTAL: Respecto al recurso etiquetado en el Programa Transversal, al cuarto trimestre de 2022, se ejercieron 4.35 millones de pesos, equivalentes al 86.62 por ciento respecto de los 5.0 millones de pesos programados; respecto al presupuesto original de 4.26 millones de pesos tenemos un cumplimiento superior en 2.05 por ciento. Lo anterior se debe a que diversas actividades de capacitación, y actividades de difusión y materiales de divulgación trabajaron con las actividades de promoción y capacitación en forma alternada vía remota y presencial durante el periodo que se reporta, y de las acciones de reingeniería dentro de la Unidad Técnica de Igualdad de Género en la Comisión Nacional, realizando actividades para mantener la Certificación en la Norma Mexicana NMX-R-025-SCFI-2015 en Igualdad Laboral y No Discriminación; así mismo, se conto con una ampliación en el rubro de Servicios Personales principalmente.;  INDICADOR 6. Porcentaje de cumplimiento del Informe al period;  INDICADOR 1. Porcentaje de personas de nuevo ingreso a la CNDH, sensibilizadas y/o capacitadas en materia de género, lenguaje incluyente, no sexista y erradicar la discriminación y violencia y derechos humanos. (Trimestral) El cumplimiento del indicador 1, con respecto a la meta anual es superior en 25.9 por ciento toda vez que se capacitaron a 170 personas de nuevo ingreso respecto a las 135 personas de nuevo ingreso programadas. La meta tendrá que replantearse para futuras planeaciones contemplando los niveles de rotación, ingresos y egreso que ha habido durante los últimos tres años para obtener una meta más objetiva. Se capacitó en línea a personal de nuevo ingreso a la CNDH, en materia de igualdad y derechos humanos, con cuatro (4) módulos de 10 horas cada uno. Lográndose el indicador programado.</t>
    </r>
  </si>
  <si>
    <r>
      <t>Acciones de mejora para el siguiente periodo
UR:</t>
    </r>
    <r>
      <rPr>
        <sz val="10"/>
        <rFont val="Montserrat"/>
      </rPr>
      <t xml:space="preserve"> 126
Con independencia que las acciones que se informa, tenemos que Activar a la Red de Género y las Diversidades a efecto de que implementen su Plan de Acción en su Unidad Responsable y permita generar políticas públicas institucionales con perspectiva de género. Avanzar en la implementación de los Planes de Acción en las Oficinas Foráneas y reanudar la implementación de éstos en el resto de las Unidades Responsables de la CNDH. Los indicadores 4 Porcentaje de acciones Institucionales que fomentan la corresponsabilidad familiar y laboral y el 5 Porcentaje de personas informadas e impactados sobre Prevención y Atención del Hostigamiento y Acoso Sexual y/o laboral, se está valorando el replantear el método de cálculo y su alcance. Optimización en el ejercicio del presupuesto y avanzar en la construcción de insumos institucionales (manual de organización, manual de procedimientos, matriz de indicadores de resultados). Aun cuando el resultado final es satisfactorio, se visibiliza la necesidad de contar con una planeación de indicadores y metas más estables y objetivos, bajo una metodología de planeación estratégica que por un lado den respuestas a las necesidades de la institución y que por otro lado armonicen los indicadores al fin, propósito, componentes y actividades de la Política de igualdad y no discriminación de este Organismo Nacional.</t>
    </r>
  </si>
  <si>
    <r>
      <t>Acciones realizadas en el periodo
UR:</t>
    </r>
    <r>
      <rPr>
        <sz val="10"/>
        <rFont val="Montserrat"/>
      </rPr>
      <t xml:space="preserve"> 104
La explicación de las acciones realizadas al cuarto trimestre se podrá consultar para cada uno de los indicadores en el anexo dos INFORMACIÓN CUALITATIVA, sin embargo se presenta un  breve resumen de las explicaciones.;  16 Indicador Actividad C2. El cumplimiento de la meta es del 100.0 por ciento al haber elaborado los dos (2) reportes respecto de los dos (2) reportes programados. Respecto al periodo que se informa de julio a diciembre se elaboró un (1) reporte sobre los escritos de queja por presuntas violaciones a derechos humanos por razón de género de un (1) reporte programado. Esto representa un avance del 100.0 por ciento en el período.   ;  15 Indicador Actividad C1. Este indicador se construye a través de medir todos aquellos escritos de queja que se ingresan al sistema del PAMIMH, para cuyo caso durante el semestre de julio a diciembre, correspondió a 441 escritos ingresados, de los cuales se atendieron un total de 440.  Lo que significa un avance al semestre del 125.7% al pe;  1 Indicador Fin. Para lograr este objetivo, el PAMIMH como Programa Especial para la observancia de la PNMIMIMH, genero un índice de contribución integrado por 5 dimensiones:     1. Dimensión: Monitoreo Legislativo.  2. Dimensión: Participación Política.  3. Dimensión: Promoción de los derechos humanos.  4. Dimensión: Política Pública  5. Dimensión: Protección de los Derechos    De enero a diciembre de 2022, se alcanzó la meta de 0.53. El índice de contribución al cumplimiento de la Política Nacional en Materia de Igualdad entre Mujeres y Hombres (PNMIMH) se compone de cinco variables simples o dimensiones (Políticas Públicas, Monitoreo Legislativo, Participación Política y Promoción de los derechos humanos y protección a los derechos humanos).  </t>
    </r>
  </si>
  <si>
    <r>
      <t>Justificación de diferencia de avances con respecto a las metas programadas
UR:</t>
    </r>
    <r>
      <rPr>
        <sz val="10"/>
        <rFont val="Montserrat"/>
      </rPr>
      <t xml:space="preserve"> 104
16C.2 Porcentaje de escritos de queja  por presuntas violaciones a los derechos humanos con razón de género atendidos con respecto a los registrados (Semestral) El cumplimiento de la meta es del 100.0 por ciento al haber elaborado los dos (2) reportes respecto de los dos (2) reportes programados. Respecto al periodo que se informa de julio a diciembre se elaboró un (1) reporte sobre los escritos de queja por presuntas violaciones a derechos humanos por razón de género de un (1) reporte programado. Esto representa un avance del 100.0 por ciento en el período.     ;  15C.1 Porcentaje de escritos de queja  por presuntas violaciones a los derechos humanos atendidos con respecto a los solicitados (Semestral) Se recibieron durante el 2022 un total de 805 escritos,  de los cuales 506 fueron remisiones de casos que la CNDH no tiene competencia. Se concluyeron un total de 841, considerando que durante el 2022 se trabajaron 329 expedientes de queja en trámite, al acumularse aquellos que ingresar;  EXPLICACIÓN A LA VARIACIÓN PRESUPESTAL:En el cuarto trimestre de 2022, se ejercieron 31.19 millones de pesos, equivalentes al 94.3 por ciento respecto de los 33.07 millones de pesos programados al periodo, ahora bien respecto a la asignación original de 29.3 millones de pesos se tiene un cumplimiento superior de 6.38 por ciento. Asimismo, de que algunas acciones de promoción y reuniones regionales de observancia de la política de igualdad entre mujeres y hombres contaron con economías en su ejecución al realizar actividades vía remota y empezando algunas de manera presencial, asimismo, se tiene una ampliación para reforzar los rubros de Materiales y suministros, y en el rubro en el desarrollo de estudios y proyectos. Se ha aprovechado las herramientas digitales y se ha seguido, alternando actividades y acciones en vía remota y presencial hasta el periodo que se reporta.</t>
    </r>
  </si>
  <si>
    <r>
      <t>Acciones de mejora para el siguiente periodo
UR:</t>
    </r>
    <r>
      <rPr>
        <sz val="10"/>
        <rFont val="Montserrat"/>
      </rPr>
      <t xml:space="preserve"> 104
Se informa que se realizó un esfuerzo en la revisión de los Indicadores de Resultados, con los Lineamientos de actualización y mejora de los Instrumentos de Evaluación del Desempeño (IED) y con la Dirección General de Planeación y Estrategia Institucional en el fortalecimiento de estos y de sus metas respecto a la MIR de 2022. Respecto al componente D, se informa que para la MIR 2023 del PAMIMH, se ha modificado este componente integrándose al componente A. Para el cumplimiento de la Meta, se ha implementado que para la elaboración del estudio y recomendación la incorporación de 2 personas, lo que permitirá la no concentración de información y el seguimiento y acompañamiento para el cumplimiento. INDICADOR SUCEPTIBLE DE MEJORA Los indicadores de nivel componente C y la actividad C1, respecto al tema de quejas y recomendaciones generales, son SUSCEPTIBLES DE MEJORA, en tanto el cumplimiento presento dificultades.  </t>
    </r>
  </si>
  <si>
    <r>
      <t>Acciones realizadas en el periodo
UR:</t>
    </r>
    <r>
      <rPr>
        <sz val="10"/>
        <rFont val="Montserrat"/>
      </rPr>
      <t xml:space="preserve"> 120
En el cuarto trimestre, se revisaron a través del módulo del PAT en el SIF, un total de 16 Programas Anuales de Trabajo iniciales y 1,026 modificaciones, presentadas por los partidos políticos nacionales y locales, que suman 1,042, de los cuales se emitirán recomendaciones a los PAT presentados por dichos institutos políticos, para la mejora en su planeación, ejecución y aplicación de los recursos durante el ejercicio.  A la fecha del presente informe, considerando lo reportado en el primero, segundo, tercer y cuarto trimestre se han revisado y analizado 487 Programas Anuales de Trabajo iniciales y 2,149 modificaciones presentadas por los partidos políticos a nivel nacional, de los 3 rubros (Actividades Específicas, Liderazgo político de las mujeres y Liderazgos Juveniles. </t>
    </r>
  </si>
  <si>
    <r>
      <t>Justificación de diferencia de avances con respecto a las metas programadas
UR:</t>
    </r>
    <r>
      <rPr>
        <sz val="10"/>
        <rFont val="Montserrat"/>
      </rPr>
      <t xml:space="preserve"> 120
En el ejercicio se identificó un total de 1,205 actividades en los Programas Anuales de Trabajo, de los cuales 930, fueron de capacitación y formación; 46 de Investigación, análisis, diagnóstico y estudios comparados y 229 de Divulgación y difusión. Por lo tanto el porcentaje de las actividades destinado para la capacitación y formación a mujeres respecto del total de actividades reportadas en los Programas Anuales de Trabajo corresponde al 102%, el cual resulta de la división del numerador 930 entre el denominador 912. Es importante señalar que el denominador corresponde a los datos que se tomaron como base del ejercicio 2021. En comparación con el 40% esperado, se observa que se sobrepasó, esto se origina debido a que con el uso del módulo del Gasto Programado se puede realizar una revisión más eficiente en la realización de recomendaciones; asimismo, se ha mantenido comunicación constante con los partidos políticos para atender dudas, comentarios e incidencias relacionadas con la organización, presentación y ejecución de los Programas Anuales de Trabajo; por otra parte, derivado de la reforma de violencia política contra las mujeres en razón de género, los partidos políticos adquirieron nuevas obligaciones, cómo la presentación de Informes Trimestrales de manera pormenorizada, de ahí que, hubo incremento en la presentación de proyectos.</t>
    </r>
  </si>
  <si>
    <r>
      <t>Acciones de mejora para el siguiente periodo
UR:</t>
    </r>
    <r>
      <rPr>
        <sz val="10"/>
        <rFont val="Montserrat"/>
      </rPr>
      <t xml:space="preserve"> 120
Se continuará promoviendo entre los partidos políticos el correcto ejercicio de los recursos del gasto programado, en cumplimiento a las obligaciones establecidas en la normatividad vigente, a través de la emisión oportuna de observaciones y recomendaciones sobre las actividades que se planteen realizar con los recursos destinados a la capacitación promoción y desarrollo de liderazgos políticos de las mujeres.  Por otra parte, derivado de las atribuciones de esta Unidad, se realizarán las mejoras al sistema de Gasto Programado, con el cual se podrá procesar y verificar con mayor celeridad el cumplimiento de la normatividad sobre la aplicación de los recursos, que establece que se debe beneficiar al mayor número de mujeres en el desarrollo de competencias para formar liderazgos políticos. </t>
    </r>
  </si>
  <si>
    <r>
      <t>Acciones realizadas en el periodo
UR:</t>
    </r>
    <r>
      <rPr>
        <sz val="10"/>
        <rFont val="Montserrat"/>
      </rPr>
      <t xml:space="preserve"> 104
En el cuarto trimestre del año, se realizaron diversas acciones relacionadas con el Informe de Género 2022 sobre la participación política de las mujeres en los procesos electorales 2021-2022. Se clasificaron las dos muestras aleatorias simples para los registros de prensa, en total 660 registros; se cuantificaron los datos y se elaboró la primera versión con el análisis cualitativo de los resultados, la cual se encuentra en revisión. En el caso de los tres estudios de caso, Aguascalientes, Hidalgo y Tamaulipas se terminó la clasificación de las muestras aleatorias simples para cada caso, se clasificaron y se analizaron los resultados en una primera versión del informe que se encuentra en revisión, para tener comentarios y observaciones.</t>
    </r>
  </si>
  <si>
    <r>
      <t>Justificación de diferencia de avances con respecto a las metas programadas
UR:</t>
    </r>
    <r>
      <rPr>
        <sz val="10"/>
        <rFont val="Montserrat"/>
      </rPr>
      <t xml:space="preserve"> 104
No aplica. </t>
    </r>
  </si>
  <si>
    <r>
      <t>Acciones de mejora para el siguiente periodo
UR:</t>
    </r>
    <r>
      <rPr>
        <sz val="10"/>
        <rFont val="Montserrat"/>
      </rPr>
      <t xml:space="preserve"> 104
No aplica. </t>
    </r>
  </si>
  <si>
    <r>
      <t>Acciones realizadas en el periodo
UR:</t>
    </r>
    <r>
      <rPr>
        <sz val="10"/>
        <rFont val="Montserrat"/>
      </rPr>
      <t xml:space="preserve"> 120
Indicador 2 Porcentaje de visitas de verificación del gasto programado realizadas: En el cuarto trimestre se recibieron 982 escritos de los Comités Ejecutivos Nacionales y Comités Directivos Estatales, por medio de los cuales dieron aviso a la autoridad sobre la realización de 1,196 actividades de capacitación y formación, así como de divulgación y difusión. La UTF verificó 398 actividades recibidas en tiempo y forma, de conformidad con los artículos 166, numeral 2 y 277, numeral 1, inciso a), del Reglamento de Fiscalización.;  Indicador 1 Porcentaje del grado de cumplimiento en la rendición de cuentas del gasto programado: En el cuarto trimestre, se revisaron a través del módulo del PAT en el SIF, un total de 16 Programas Anuales de Trabajo iniciales y 1,026 modificaciones, presentadas por los partidos políticos nacionales y locales, que suman 1,042, de los cuales se emitieron 625 recomendaciones a los PAT presentados por dichos institutos políticos, para la mejora en su planeación, ejecución y aplicación de los recursos durante el ejercicio. Cabe mencionar que el indicador es acumulado por lo que al sumar las 719 recomendaciones al tercer trimestre más las del cuarto trimestre suman un total de 1,344, valor que es considerado como el numerador en el indicador.</t>
    </r>
  </si>
  <si>
    <r>
      <t>Justificación de diferencia de avances con respecto a las metas programadas
UR:</t>
    </r>
    <r>
      <rPr>
        <sz val="10"/>
        <rFont val="Montserrat"/>
      </rPr>
      <t xml:space="preserve"> 120
Indicador 2 Porcentaje de visitas de verificación del gasto programado realizadas: Considerando lo reportado en el primero, segundo, tercer y cuarto trimestre, se han recibido 2,180 escritos de los Comités Ejecutivos Nacionales y Comités Directivos Estatales, por medio de los cuales avisaron a la autoridad sobre la realización de 2,709 actividades de capacitación y formación, así como de divulgación y difusión. La UTF ha verificado 1,043 actividades recibidas en tiempo y forma. Por lo que, el porcentaje real de avance se ubica en 39%. Sin embargo, considerando como denominador el valor de 3,100 (Cifra de referencia respecto al ejercicio 2021), entre los 1,043 como numerador, da como resultado el 33.6%, que en comparación con el 30% esperado se observa que es superior, en comparación con el ejercicio base, por lo que se cumplió con la meta. Lo cual se debe a que los partidos realizaron más actividades respecto al año de referencia, destinando más recursos a las actividades programadas. ;  Indicador 1 Porcentaje del grado de cumplimiento en la rendición de cuentas del gasto programado: A la fecha del presente informe, considerando lo reportado en el primero, segundo, tercer y cuarto trimestre se han revisado y analizado 487 Programas Anuales de Trabajo iniciales y 2,149 modificaciones presentadas por los partidos políticos a nivel nacional, de los 3 rubros (Actividades Específicas, Liderazgo político de las mujeres y Liderazgos Juveniles), de las cuales se ha realizado el análisis cualitativo que derivará en la emisión de recomendaciones para la mejora en la planeación y ejecución de las actividades que integran el PAT.   El porcentaje de avance del grado de cumplimiento en la rendición de cuentas del gasto programado corresponde al 104%, el cual resulta de la división del numerador 1,344 entre el denominador 1,290. Es importante señalar que el denominador corresponde a los datos que se tomaron como base del ejercicio 2021. En comparación con el 70% esperado, se observa que se sobrepasó. Esto se origina debido a que con el uso del módulo del Gasto Programado se puede realizar una revisión más eficiente en la realización de recomendaciones. Así mismo, derivado de la reforma de violencia política contra las mujeres en razón de género, los partidos políticos adquirieron nuevas obligaciones, cómo la presentación de informes trimestrales de manera pormenorizada, de ahí que, se generaron más observaciones.</t>
    </r>
  </si>
  <si>
    <r>
      <t>Acciones de mejora para el siguiente periodo
UR:</t>
    </r>
    <r>
      <rPr>
        <sz val="10"/>
        <rFont val="Montserrat"/>
      </rPr>
      <t xml:space="preserve"> 120
Indicador 1 Porcentaje del grado de cumplimiento en la rendición de cuentas del gasto programado e Indicador 2 Porcentaje de visitas de verificación del gasto programado realizadas: Se continuará promoviendo entre los partidos políticos el correcto ejercicio de los recursos del gasto programado, en cumplimiento a las obligaciones establecidas en la normatividad vigente, a través de la emisión oportuna de observaciones y recomendaciones sobre las actividades que se planteen realizar con los recursos destinados a la capacitación, promoción y desarrollo de liderazgos políticos de las mujeres. Por otra parte, derivado de las atribuciones de esta Unidad, se realizarán las mejoras al sistema de Gasto Programado, con el cual se podrá procesar y verificar con mayor celeridad el cumplimiento de la normatividad sobre la aplicación de los recursos, que establece que se debe beneficiar al mayor número de mujeres en el desarrollo de competencias para formar liderazgos políticos.</t>
    </r>
  </si>
  <si>
    <r>
      <t>Acciones realizadas en el periodo
UR:</t>
    </r>
    <r>
      <rPr>
        <sz val="10"/>
        <rFont val="Montserrat"/>
      </rPr>
      <t xml:space="preserve"> 122
1) Actividades preparatorias rumbo a la certificación del INE en la NMX-R-025-SCFI-2015 en Igualdad Laboral y No Discriminación, 2) Programa de Capacitación en Igualdad de Género y No Discriminación 2022, 3) Acciones para la corresponsabilidad en la vida laboral, familiar y personal con igualdad de oportunidades, 4) Evento Conmemorativo por el Día Internacional de las Mujeres (8 de marzo), 5) Programa de capacitación dirigido a la ciudadanía para promover la participación política de las mujeres, la inclusión y la prevención de la violencia política contra las mujeres en razón de género, 6) Programa de formación para la generación de indicadores y datos estadísticos electorales con perspectiva de género, 7) Instalación del Grupo de Trabajo Grupo de Trabajo para la implementación del proceso de certificación y mantenimiento de la Norma Mexicana NMX-R-025-SCFI2015 en Igualdad Laboral y No Discriminación del Instituto Nacional Electoral (GT-NMX-INE), 8) Estudio especializado sobre la efectividad en la aplicación de las acciones afirmativas y las barreras que enfrentan los grupos en situación de discriminación en la representación política, 9) Vigésima Sesión Ordinaria de Trabajo del Observatorio de Participación Política de las Mujeres en México y generación de materiales de promoción, 10) Proyecto ?Combate a la violencia política contra las mujeres en el marco de los procesos electorales en México? que fue desarrollado por el Programa de las Naciones Unidas para el Desarrollo (PNUD México), 11) Aniversario del Reconocimiento del Voto de las Mujeres en México (17 de octubre), 12) Día Internacional de la Eliminación de la Violencia contra la Mujer (25 de noviembre) y actividades en el marco de los 16 días de activismo y 13) Programa de formación en materia de criterios jurisdiccionales dirigido a personas estudiantes de diferentes universidades para analizar las sentencias más relevantes en materia de paridad y violencia política contra las mujeres por razón de género.
</t>
    </r>
    <r>
      <rPr>
        <b/>
        <sz val="10"/>
        <rFont val="Montserrat"/>
      </rPr>
      <t>UR:</t>
    </r>
    <r>
      <rPr>
        <sz val="10"/>
        <rFont val="Montserrat"/>
      </rPr>
      <t xml:space="preserve"> 123
Indicador 1 Porcentaje de Designaciones de Consejeras Electorales en los OPL: Se llevaron a cabo las etapas de: Convocatoria pública; Registro en línea de Aspirantes; Verificación de Requisitos Legales; Examen de Conocimientos y Cotejo Documental; Ensayo Presencial; Valoración Curricular y Entrevista; y Designación.;  Indicador 2 Porcentaje de cumplimiento de paridad de género en los Organismos Públicos Locales a nivel nacional: Sin comentarios.</t>
    </r>
  </si>
  <si>
    <r>
      <t>Justificación de diferencia de avances con respecto a las metas programadas
UR:</t>
    </r>
    <r>
      <rPr>
        <sz val="10"/>
        <rFont val="Montserrat"/>
      </rPr>
      <t xml:space="preserve"> 122
Respecto al primer indicador, no fue posible realizar una de las 4 actividades planteadas, debido a que consistía en la campaña de difusión que se alinearía con la Política Laboral de Igualdad de Género y No Discriminación. Al respecto, dicha política pasó por revisiones de diversas áreas involucradas durante el segundo semestre del año, por lo que su aprobación se tiene considerada hasta el primer trimestre de 2023. Respecto al segundo indicador, destaca el hecho de que se realizaron 7 de las 8 actividades establecidas, sin embargo, la presentación de los materiales que se generaron se encuentra prevista para el primer trimestre de 2023, por tal motivo no se refleja la población sensibilizada. Finalmente, es importante resaltar que en los casos en que no se erogaron recursos para las actividades planeadas, se diseñaron actividades estratégicas, enfocadas principalmente en promover los derechos político-electorales entre la ciudadanía y fortalecer el liderazgo de las mujeres del Servicio Profesional Electoral Nacional.
</t>
    </r>
    <r>
      <rPr>
        <b/>
        <sz val="10"/>
        <rFont val="Montserrat"/>
      </rPr>
      <t>UR:</t>
    </r>
    <r>
      <rPr>
        <sz val="10"/>
        <rFont val="Montserrat"/>
      </rPr>
      <t xml:space="preserve"> 123
Indicador 1 Porcentaje de Designaciones de Consejeras Electorales en los OPL: Con la designación de 14 mujeres y 4 hombres, realizada mediante los acuerdos INE/CG349/2022, INE/CG390/2022 e INE/CG598/2022, la conformación actual de los OPL es de 124 mujeres y 96 hombres.  Cabe precisar que en el Acuerdo INE/CG598/2022 el Consejo General determinó declarar desierto el proceso de selección y designación de la presidencia de Tlaxcala, por lo que dicho cargo se encuentra vacante.  Aunado a lo anterior, mediante Resolución INE/CG604/2022 el Consejo General resolvió remover del cargo a tres personas del cargo de consejería electoral en el Instituto Morelense de Procesos Electorales y Participación Ciudadana.  Es por lo que cuatro cargos se encuentran vacantes al momento.  Se puede observar que, si bien se programó que 10 de los 19 cargos convocados serían exclusivos para mujeres, cuatro de los cargos que fueron convocados a través de una convocatoria mixta, fueron finalmente ocupados por muje;  Indicador 2 Porcentaje de cumplimiento de paridad de género en los Organismos Públicos Locales a nivel nacional: Con la designación de 14 mujeres y 4 hombres, realizada mediante los acuerdos INE/CG349/2022, INE/CG390/2022 e INE/CG598/2022, la conformación actual de los OPL es de 124 mujeres y 96 hombres.  Cabe precisar que en el Acuerdo INE/CG598/2022 el Consejo General determinó declarar desierto el proceso de selección y designación de la presidencia de Tlaxcala, por lo que dicho cargo se encuentra vacante.  Aunado a lo anterior, mediante Resolución INE/CG604/2022 el Consejo General resolvió remover del cargo a tres personas del cargo de consejería electoral en el Instituto Morelense de Procesos Electorales y Participación Ciudadana.  Es por lo que cuatro cargos se encuentran vacantes al momento.  Cada órgano máximo de dirección de los Organismos Públicos Locales se conforma por 6 consejerías y 1 presidencia, de ahí que en total se trate de 224 cargos, de los cuales, inicialmente 117 estaban ocupados por mujeres y con la designación de 14 mujeres y 4 hombres, realizada mediante los acuerdos INE/CG349/2022, INE/CG390/2022 e INE/CG598/2022. La conformación actual de los OPL es de 124 mujeres y 96 hombres, es decir, aumentó a 55.36% el número de cargos ocupados por mujeres.</t>
    </r>
  </si>
  <si>
    <r>
      <t>Acciones de mejora para el siguiente periodo
UR:</t>
    </r>
    <r>
      <rPr>
        <sz val="10"/>
        <rFont val="Montserrat"/>
      </rPr>
      <t xml:space="preserve"> 122
Se detecta que hay necesidad de retomar las actividades presenciales, así como fortalecer la difusión de las actividades virtuales. Asimismo, destaca el riesgo de formular actividades planeadas de forma presencial, debido a la continuidad de las medidas de distanciamiento social.
</t>
    </r>
    <r>
      <rPr>
        <b/>
        <sz val="10"/>
        <rFont val="Montserrat"/>
      </rPr>
      <t>UR:</t>
    </r>
    <r>
      <rPr>
        <sz val="10"/>
        <rFont val="Montserrat"/>
      </rPr>
      <t xml:space="preserve"> 123
Indicador 2 Porcentaje de cumplimiento de paridad de género en los Organismos Públicos Locales a nivel nacional: Sin comentarios.;  Indicador 1 Porcentaje de Designaciones de Consejeras Electorales en los OPL: Sin comentarios.</t>
    </r>
  </si>
  <si>
    <r>
      <t>Acciones realizadas en el periodo
UR:</t>
    </r>
    <r>
      <rPr>
        <sz val="10"/>
        <rFont val="Montserrat"/>
      </rPr>
      <t xml:space="preserve"> 111
En el mes de septiembre se elaboraron 1,000 carteles impresos de la campaña La Participación de las mujeres cuenta, los cuales se colocaron en los sitios visitados por los Módulos de Atención Ciudadana Móviles y en lugares de alta visibilidad en 5 entidades federativas. Adicionalmente, en el mes de agosto dio inicio la campaña en medios digitales la cual concluyó en el mes de noviembre del año 2022. En esta campaña se realizó la impresión de 7,380,070 mensajes, de los cuales 1,327,547 se realizaron en Chihuahua, 1,065,469 en Coahuila, 2,539,166 en Jalisco, 1,606,697 en Nuevo León  y 841,191 en Querétaro, atendiendo la población registrada en cada una de ellas.</t>
    </r>
  </si>
  <si>
    <r>
      <t>Justificación de diferencia de avances con respecto a las metas programadas
UR:</t>
    </r>
    <r>
      <rPr>
        <sz val="10"/>
        <rFont val="Montserrat"/>
      </rPr>
      <t xml:space="preserve"> 111
NO APLICA.</t>
    </r>
  </si>
  <si>
    <r>
      <t>Acciones de mejora para el siguiente periodo
UR:</t>
    </r>
    <r>
      <rPr>
        <sz val="10"/>
        <rFont val="Montserrat"/>
      </rPr>
      <t xml:space="preserve"> 111
NO APLICA.</t>
    </r>
  </si>
  <si>
    <r>
      <t>Acciones realizadas en el periodo
UR:</t>
    </r>
    <r>
      <rPr>
        <sz val="10"/>
        <rFont val="Montserrat"/>
      </rPr>
      <t xml:space="preserve"> 115
Acción 402 Indicador 1 Porcentaje de activaciones transmedia para la prevención de la violencia política en contra de las mujeres en razón de género: Se llevaron a cabo 18 activaciones transmedia en medios digitales con mensajes que permitan: identificar la discriminación de las mujeres en relación a sus derechos humanos en el ámbito poliìtico-electoral; enfatizar la importancia del acceso de las mujeres a cargos públicos, y el respeto de los derechos humanos de las mujeres en el ámbito político electoral, así como el fomento de la paridad de género, la prevención de la discriminación hacia las mujeres y la igualdad política entre mujeres y hombres.;  Acción 207 Indicador 1 Porcentaje de población que participa directamente en iniciativas que fomentan la participación y el ejercicio libre de los derechos humanos y los político-electorales de las mujeres en condiciones de igualdad y paridad de género: Durante el periodo se realizó un análisis del alcance poblacional en la edición del 20;  Acción 207 Indicador 2 Porcentaje de proyectos impulsados para fomentar la participación y el ejercicio libre de los derechos humanos y los político-electorales de las mujeres en condiciones de igualdad y paridad de género: Los días 11 y 12 de octubre se brindó capacitación a las 55 OSC participantes en el PNIPPM en su edición 2022, que consistió en ofrecer información sobre el seguimiento a los proyectos, la información que deberán entregar como el avance de actividades y gastos, la elaboración de materiales y contenidos, y el diseño de indicadores, para que pudieran ajustar algunos de estos que fueron observados por el Comité Dictaminador. Otra herramienta proporcionada a las OSC durante la capacitación es la plataforma para que registren las actividades comprometidas para la implementación de sus proyectos. Del 17 al 21 de octubre se proporcionaron a las OSC dos talleres Bridge especializados proporcionados por PNUD denominados Género, elecciones y educación cívica y Género, elecciones y financiamiento político.  Asimismo, a partir de la capacitación, las OSC iniciaron la implementación de sus proyectos, esto es, la gestión de las actividades, diseño de materiales entre otras actividades. </t>
    </r>
  </si>
  <si>
    <r>
      <t>Justificación de diferencia de avances con respecto a las metas programadas
UR:</t>
    </r>
    <r>
      <rPr>
        <sz val="10"/>
        <rFont val="Montserrat"/>
      </rPr>
      <t xml:space="preserve"> 115
Acción 402 Indicador 1 Porcentaje de activaciones transmedia para la prevención de la violencia política en contra de las mujeres en razón de género: La diferencia entre las 20 activaciones programadas y las 46 realizadas se debe a los siguientes factores: 1) La necesidad institucional de ampliar la difusión de los temas relacionados con la campaña Sensibilización y Prevención de la violencia política contra las mujeres en razón de género. Y 2) La variación de costos de los espacios en los medios digitales disponibles en el Catálogo Nacional de Medios Impresos y de Internet 2022. La elección de medios de menor costo al presupuestado permite ampliar el alcance de las campañas y aumentar el número de activaciones realizadas en el periodo reportado.;  Acción 207 Indicador 1 Porcentaje de población que participa directamente en iniciativas que fomentan la participación y el ejercicio libre de los derechos humanos y los político-electorales de las mujeres en condiciones de igualdad y parida;  Acción 207 Indicador 2 Porcentaje de proyectos impulsados para fomentar la participación y el ejercicio libre de los derechos humanos y los político-electorales de las mujeres en condiciones de igualdad y paridad de género: Inicialmente se seleccionaron 53 OSC como ganadoras de la edición 2022 del PNIPPM y se dejaron en reserva 2, las cuales podrían entrar solo si los recursos presupuestales fueran suficientes a partir de los ajustes solicitados por el Comité Dictaminador; en ese sentido, una vez que se realizaron los ajustes, el recurso presupuestal fue suficiente para que esas 2 OSC se incorporaran al programa. </t>
    </r>
  </si>
  <si>
    <r>
      <t>Acciones de mejora para el siguiente periodo
UR:</t>
    </r>
    <r>
      <rPr>
        <sz val="10"/>
        <rFont val="Montserrat"/>
      </rPr>
      <t xml:space="preserve"> 115
Acción 207 Indicador 2 Porcentaje de proyectos impulsados para fomentar la participación y el ejercicio libre de los derechos humanos y los político-electorales de las mujeres en condiciones de igualdad y paridad de género: En el siguiente informe que corresponderá al primer trimestre de 2023 se presentará información relacionadas con el avance de los proyectos impulsados, esto es, una vez que en el mes de enero presenten su informe parcial y se sistematice la información aportada. ;  Acción 207 Indicador 1 Porcentaje de población que participa directamente en iniciativas que fomentan la participación y el ejercicio libre de los derechos humanos y los político-electorales de las mujeres en condiciones de igualdad y paridad de género: En el siguiente periodo que corresponde al primer trimestre de 2023, se reportarán avances poblacionales, una vez que las OSC presenten su informe parcial correspondiente al PNIPPM 2022, el cual está programado para el me de enero de 2023 y de ahí, el área;  Acción 402 Indicador 1 Porcentaje de activaciones transmedia para la prevención de la violencia política en contra de las mujeres en razón de género: Para fortalecer los objetivos de difusión de la Campaña: Sensibilización y prevención de la violencia política contra las mujeres en razón de género, se combinarán diversas herramientas digitales que favorezcan un mayor alcance entre la ciudadanía que se informa a través de canales digitales.</t>
    </r>
  </si>
  <si>
    <r>
      <t>Acciones realizadas en el periodo
UR:</t>
    </r>
    <r>
      <rPr>
        <sz val="10"/>
        <rFont val="Montserrat"/>
      </rPr>
      <t xml:space="preserve"> 116
Dentro de las acciones realizadas para el cuarto trimestre, se continuo con la implementación del programa en materia de igualdad de género y no discriminación, considerando la impartición de los siguientes curso-talleres en modalidad sincrónica y en línea: Atención al Hostigamiento y Acoso Sexual y Laboral y Perspectiva de Género.  En los cuales se logró una participación de 707 personas, de las cuales 304 son mujeres y 103 son hombres. Asimismo, del total se tiene una participación de 153 personas de mando medio y superior, de las cuales 70 son mujeres y 83 son hombres. Con estas acciones de capacitación concluimos el Programa en Materia de Género y No discriminación para personal de la Rama Administrativa de Oficinas Centrales, lográndose alcanzar las metas establecidas: Con respecto a la primera meta anual de cubrir el 50% del total de 3,274 personas del personal de la Rama Administrativa en oficinas centrales, en contar con al menos una acción de capacitación en materia de Igualdad de género y No Discriminación, al respecto, se logró capacitar a un total de 2,067 lo que corresponde al 63.13% de cumplimiento.  Y para la segunda meta anual de capacitar al menos un 25% de 1,237 del personal de mando medio y superior de la rama administrativa, al respecto, se concluye que se logró el cumplimiento de la meta establecida, toda vez que se capacitó a 522 personas de mando medio y superior, lo que corresponde al 42.19 % de cumplimiento.  En este sentido, se concluye que las acciones realizadas lograron cumplir con los objetivos planteados para el programa en materia de genero y no discriminación en el ejercicio fiscal, lo que conlleva a la conclusión de que cada año estamos avanzando en la implementación de acciones en favor de la construcción de ambientes libres de violencia, de igualdad laboral, libre de acoso y que promueva una nueva cultura laboral libre de violencia en el Instituto.</t>
    </r>
  </si>
  <si>
    <r>
      <t>Justificación de diferencia de avances con respecto a las metas programadas
UR:</t>
    </r>
    <r>
      <rPr>
        <sz val="10"/>
        <rFont val="Montserrat"/>
      </rPr>
      <t xml:space="preserve"> 116
En el caso de los cierres de ambos indicadores, los cuales quedaron por arriba de la meta planteada: Indicador 1: meta establecida 50%, meta lograda 63.13% e Indicador 2: meta establecida 25%, meta lograda 42.19%.  Se precisa que el trabajo de sensibilización que se realiza con las unidades administrativas y con el personal para que participe en las acciones de capacitación cada vez es más provechoso, así como la colaboración con la Unidad Técnica de Igualdad de Género y No Discriminación para lograr mayor cobertura a nivel Instituto.</t>
    </r>
  </si>
  <si>
    <r>
      <t>Acciones de mejora para el siguiente periodo
UR:</t>
    </r>
    <r>
      <rPr>
        <sz val="10"/>
        <rFont val="Montserrat"/>
      </rPr>
      <t xml:space="preserve"> 116
Continuar con el trabajo conjunto con la Unidad Técnica de Igualdad de Género y No Discriminación con la finalidad de seguir aprovechando el programa en materia de igualdad de género y no discriminación, para lograr mejores y mayores resultados. Comenzar con las acciones de capacitación una vez que sea aprobado el Programa Anual de Profesionalización para el personal de la rama administrativa.</t>
    </r>
  </si>
  <si>
    <r>
      <t>Acciones realizadas en el periodo
UR:</t>
    </r>
    <r>
      <rPr>
        <sz val="10"/>
        <rFont val="Montserrat"/>
      </rPr>
      <t xml:space="preserve"> 600
Programa de Desarrollo Comunitario. Para impulsar el empoderamiento económico de las mujeres del sector turismo y ante la cancelación de los recursos presupuestales, en coordinación de la Dirección General de Inversión Turística, se participó durante el 3er y 4° trimestre de 2022 y en alianza con la Secretaría de Economía, el Banco Interamericano de Desarrollo (BID) y el Foro Económico Mundial (WEF), en la implementación de  la Iniciativa de Paridad de Género (IPG), que fue presentada por el C. Secretario de Turismo en julio de 2022. Adicionalmente derivado del taller denominado ?Proyecto Vitrina, Ejercicio de Transversalización de la Perspectiva de Género?, se identificaron 15 posibles proyectos susceptibles a incorporarles perspectiva de género.  ;  Estrategia integral para prevención de la Trata de Personas y el Trabajo Infantil. En el 4º trimestre la Unidad de Igualdad de Género realizó 14 de las 32 pláticas impartidas durante 2022 de sensibilización y capacitación a distancia sobr;  Cultura Institucional. En el 4º trimestre se realizó la 3ª Sesión Ordinaria de 2022 del Comité de Igualdad de Género del Sector Turismo Federal, se conformó el Grupo de trabajo para el seguimiento e integración de evidencias del cumplimiento de la NMX R 025 SCFI en Igualdad laboral y No Discriminación y se participó en las reuniones de asesoría técnica de planeación, coordinadas por la Dirección General de Planeación de la SECTUR y las secretarías de turismo de los estados, para la elaboración de los Programas Sexenales Turísticos de los Estados de Aguascalientes e Hidalgo,   </t>
    </r>
  </si>
  <si>
    <r>
      <t>Justificación de diferencia de avances con respecto a las metas programadas
UR:</t>
    </r>
    <r>
      <rPr>
        <sz val="10"/>
        <rFont val="Montserrat"/>
      </rPr>
      <t xml:space="preserve"> 600
Se cumplió con la Estrategia Primer Plano el Empoderamiento de las Mujeres durante la recuperación del COVID.;  Porcentaje de Acuerdos cumplidos del Comité de Igualdad de Género. Se rebasó la meta al cumplirse 16 acuerdos de 18 generados, quedando solo dos acuerdos pendientes para 2023.;  Porcentaje de mujeres que culminan los cursos de Desarrollo comunitario. No se logró la meta debido a que el área de Administración y Finanzas reorientó los recursos autorizados, sin embargo, debido a que el indicador de esta acción establecía como Meta lograr un 80% de mujeres que terminaran los talleres del Programa de Desarrollo Comunitario y ante la cancelación del proyecto, no se perciben o no puede reflejarse tanto las acciones realizadas previas a la cancelación de los recursos ni las alternativas que se buscaron que permitieron  establecer bases y  compromisos para incidir en el empoderamiento de las mujeres de comunidades del sureste de México, quienes presentan grandes brechas de desigualdad;  Porcentaje de Unidades Responsables de la SECTUR que implementan acciones con enfoque de Género. Se supero la meta debido a que 6 en lugar de las 5 Unidades responsables programadas,  implementaron en 2022 acciones, con enfoque de género y son las  Direcciones Generales siguientes: 1.Planeación 2. Inversión Turística, 3. Integración de Información Sectorial, 4. Profesionalización y Competitividad Turística, 5 Innovación del Producto Turístico y 6. Administración (Unidad de Igualdad de Género). No obstante, es importante comentar que inicialmente 15 Unidades Responsables propusieron acciones en su propuesta de acciones a realizar en 2022, y  en la 1a sesión de 2023 del Comité presentarán sus avances. </t>
    </r>
  </si>
  <si>
    <r>
      <t>Acciones de mejora para el siguiente periodo
UR:</t>
    </r>
    <r>
      <rPr>
        <sz val="10"/>
        <rFont val="Montserrat"/>
      </rPr>
      <t xml:space="preserve"> 600
Contemplar indicadores de resultados que puedan ser más flexibles ante la posibilidad de que los recursos autorizados se reasignen a otros programas </t>
    </r>
  </si>
  <si>
    <r>
      <t>Acciones realizadas en el periodo
UR:</t>
    </r>
    <r>
      <rPr>
        <sz val="10"/>
        <rFont val="Montserrat"/>
      </rPr>
      <t xml:space="preserve"> 311
Durante este periodo se redoblaron esfuerzos en territorio para el cumplimiento de las metas para cerrar el año antes del mes de diciembre y en algunos territorios el clima fue factor para intensificar las acciones y realizar la entrega de apoyos y capacitaciones a los sembradores </t>
    </r>
  </si>
  <si>
    <r>
      <t>Justificación de diferencia de avances con respecto a las metas programadas
UR:</t>
    </r>
    <r>
      <rPr>
        <sz val="10"/>
        <rFont val="Montserrat"/>
      </rPr>
      <t xml:space="preserve"> 311
durante este trimestre y cierre del ejercicio se logro el cumplimiento en los indicadores por lo que las acciones planeadas y las campañas en territorio fueron favorables cumpliendo los objetivos anuales </t>
    </r>
  </si>
  <si>
    <r>
      <t>Acciones de mejora para el siguiente periodo
UR:</t>
    </r>
    <r>
      <rPr>
        <sz val="10"/>
        <rFont val="Montserrat"/>
      </rPr>
      <t xml:space="preserve"> 311
Se continuaran con las estrategias  y acciones de trabajo en territorio para el cumplimiento de las metas.</t>
    </r>
  </si>
  <si>
    <r>
      <t>Acciones realizadas en el periodo
UR:</t>
    </r>
    <r>
      <rPr>
        <sz val="10"/>
        <rFont val="Montserrat"/>
      </rPr>
      <t xml:space="preserve"> 213
La incorporación de la perspectiva de género en la Pensión para el Bienestar de las Personas Adultas Mayores permite contribuir a que las mujeres accedan a sus derechos sociales y se beneficien de manera igualitaria de esos derechos.  En el anexo 1 se reporta que en el periodo enero a diciembre de 2022, el programa tiene registrados 10,936,764 personas derechohabientes acumuladas emitidas, de las cuales 4,885,898 son hombres y 6,050,866 son mujeres, es decir que las mujeres representan el 55% de la población atendida.  </t>
    </r>
  </si>
  <si>
    <r>
      <t>Justificación de diferencia de avances con respecto a las metas programadas
UR:</t>
    </r>
    <r>
      <rPr>
        <sz val="10"/>
        <rFont val="Montserrat"/>
      </rPr>
      <t xml:space="preserve"> 213
Para medir los avances del programa en el marco del Anexo 13 Erogaciones para la Igualdad entre Mujeres y Hombres se estableció el indicador Razón por sexo de personas adultas mayores derechohabientes con apoyos emitidos, el cual muestra cuántas mujeres adultas mayores son derechohabientes con apoyos emitidos por cada hombre adulto mayor derechohabiente con apoyos emitidos. Un valor menor de uno indica que el número de mujeres adultas mayores derechohabientes con apoyos emitidos es menor al de su contraparte. Un valor mayor a uno indicaría lo contrario. Se esperaría que el valor del indicador sea similar a la razón por sexo de la población objetivo que es de 1.25 mujeres por cada hombre, al cuarto trimestre de 2022 se presentó una razón de 1.24 derechohabientes mujeres por cada hombre lo que representó un cumplimiento de 99% respecto a la meta programada, ello significa que el número de derechohabientes mujeres con apoyos emitidos es ligeramente menor al estimado, ello fue así porque el número de mujeres que fueron dadas de bajas del programa fue mayor al estimado inicialmente.</t>
    </r>
  </si>
  <si>
    <r>
      <t>Acciones de mejora para el siguiente periodo
UR:</t>
    </r>
    <r>
      <rPr>
        <sz val="10"/>
        <rFont val="Montserrat"/>
      </rPr>
      <t xml:space="preserve"> 213
Continuar con la perspectiva de género para contribuir al acceso y beneficio igualitario de las mujeres adultas mayores a sus derechos sociales.</t>
    </r>
  </si>
  <si>
    <r>
      <t>Acciones realizadas en el periodo
UR:</t>
    </r>
    <r>
      <rPr>
        <sz val="10"/>
        <rFont val="Montserrat"/>
      </rPr>
      <t xml:space="preserve"> 211
Con la entrega de apoyos el programa contribuye a mejorar las condiciones para el acceso a cuidados y educación de sus beneficiarios cuidando que en todo momento que el acceso de las mujeres a los beneficios de este Programa se de en igualdad de condiciones.  En el cuarto trimestre del año, la población beneficiaria del Programa de Apoyo para el Bienestar de las Niñas y Niños, Hijos de Madres Trabajadoras fue de un total de 241,152 niñas y niños con madres, padres solos o tutores que estudian, laboran o buscan empleo de la modalidad A y de 40,989 niñas, niños, adolescentes y jóvenes en situación de orfandad materna de la modalidad B. Del total de personas beneficiarias en la Modalidad A 49% (118,145) eran niñas, mientras que en la modalidad B 50% (20,651) eran mujeres.</t>
    </r>
  </si>
  <si>
    <r>
      <t>Justificación de diferencia de avances con respecto a las metas programadas
UR:</t>
    </r>
    <r>
      <rPr>
        <sz val="10"/>
        <rFont val="Montserrat"/>
      </rPr>
      <t xml:space="preserve"> 211
El indicador Porcentaje de niñas, adolescentes y jóvenes beneficiarias que reciben apoyos económicos en la modalidad B respecto al total de beneficiarios del programa registra un avance de 50 por ciento, 5 puntos porcentuales por arriba de la meta programada mientras que el indicador Porcentaje de niñas que reciben apoyos económicos en la modalidad A respecto al total de beneficiarios del programa registra un avance de 49 por ciento cuatro puntos porcentuales por arriba de la meta programada. En ambos casos la meta fue cumplida.</t>
    </r>
  </si>
  <si>
    <r>
      <t>Acciones de mejora para el siguiente periodo
UR:</t>
    </r>
    <r>
      <rPr>
        <sz val="10"/>
        <rFont val="Montserrat"/>
      </rPr>
      <t xml:space="preserve"> 211
Se continuará procurando que las niñas, adolescentes y jóvenes tengan un acceso a los beneficios del programa en igualdad de condiciones.</t>
    </r>
  </si>
  <si>
    <r>
      <t>Acciones realizadas en el periodo
UR:</t>
    </r>
    <r>
      <rPr>
        <sz val="10"/>
        <rFont val="Montserrat"/>
      </rPr>
      <t xml:space="preserve"> VUY
El programa E016 expone, en sus políticas de operación, la necesidad de incorporar la perspectiva de género, para lo cual podrá identificar las circunstancias que profundizan las brechas de desigualdad, generando sobrecargas o desventajas, en particular a las mujeres, a fin de determinar los mecanismos que incidan en su reducción o eliminación y potenciar la igualdad sustantiva entre mujeres y hombres para alcanzar un desarrollo pleno, en condiciones de igualdad, que garantice la vigencia y el ejercicio de sus derechos. Ante eso, el programa E016 ha definido acciones afirmativas en el acceso y permanencia de sus componentes, como son las que se mencionan a continuación:  Se llevaron a cabo aquelarres reflexivos, a fin de promover desde una perspectiva intergeneracional, el liderazgo, la capacidad de agencia, la igualdad y equidad de género, los derechos humanos, derecho al placer, salud sexual, y la autonomía de las mujeres que se desenvuelven en diferentes ámbitos de la sociedad.  En el tercer trimestre se contó con 159 beneficiarios directos (89 mujeres y 70 hombres) de los diferentes componentes que tiene el Imjuve. Se implementó la estrategia Mercado Joven, del componente Comercio Joven, en 4 estados y en 5 municipios, en colaboración con 8 instancias de juventud, dónde se benefició a alrededor de 170 personas jóvenes, de las cuales 118 declararon ser del sexo femenino.  Fue requisito indispensable en la selección de beneficiarios directos de las convocatorias del Programa E016 que el 50% fuera representado por mujeres.   La activación de redes social fue primordial para la difusión de temas prioritarios como son la salud mental, perspectiva de género, la prevención del suicidio entre otras. #8239;  Se les dio atención desde los componentes de Brigadas Comunitarias a 21,788 hombres y 24,260 mujeres Contacto Joven 5,027 hombres y 18,430 mujeres El componente Laboratorio de Habilidades registro 509 hombres y 69 mujeres.  </t>
    </r>
  </si>
  <si>
    <r>
      <t>Justificación de diferencia de avances con respecto a las metas programadas
UR:</t>
    </r>
    <r>
      <rPr>
        <sz val="10"/>
        <rFont val="Montserrat"/>
      </rPr>
      <t xml:space="preserve"> VUY
No se presentan diferencias entre la meta programada y alcanzada, debido a que desde la emisión de convocatorias se establecieron criterios para garantizar la paridad de género. </t>
    </r>
  </si>
  <si>
    <r>
      <t>Acciones de mejora para el siguiente periodo
UR:</t>
    </r>
    <r>
      <rPr>
        <sz val="10"/>
        <rFont val="Montserrat"/>
      </rPr>
      <t xml:space="preserve"> VUY
Se analizará el indicador, a fin de que mida beneficiarios directos e indirectos</t>
    </r>
  </si>
  <si>
    <r>
      <t>Acciones realizadas en el periodo
UR:</t>
    </r>
    <r>
      <rPr>
        <sz val="10"/>
        <rFont val="Montserrat"/>
      </rPr>
      <t xml:space="preserve"> 411
Del universo de ayudas semestrales, expedidas a 17 viudas de veteranos de la revolución en el segundo semestre del 2022, se reporta lo siguiente:  Al cuarto trimestre cobraron la ayuda semestral 15 viudas, 2 viudas no cobraron, esas ayudas fueron canceladas y reintegradas a la Tesorería de la Federación.  </t>
    </r>
  </si>
  <si>
    <r>
      <t>Justificación de diferencia de avances con respecto a las metas programadas
UR:</t>
    </r>
    <r>
      <rPr>
        <sz val="10"/>
        <rFont val="Montserrat"/>
      </rPr>
      <t xml:space="preserve"> 411
Al cuarto trimestre cobraron la ayuda semestral 15 viudas, 2 viudas no cobraron, esas ayudas fueron canceladas y reintegradas a la Tesorería de la Federación, dichas cancelaciones ocurren en virtud de que las beneficiarias no se presentaron a cobrar en el ejercicio 2022.  </t>
    </r>
  </si>
  <si>
    <r>
      <t>Acciones de mejora para el siguiente periodo
UR:</t>
    </r>
    <r>
      <rPr>
        <sz val="10"/>
        <rFont val="Montserrat"/>
      </rPr>
      <t xml:space="preserve"> 411
Continuar con el fortalecimiento de la relación que se tiene con las Delegaciones de la Secretaría de Bienestar y del SAT en las entidades federativas a fin de estar en contacto con las beneficiarias. </t>
    </r>
  </si>
  <si>
    <r>
      <t>Acciones realizadas en el periodo
UR:</t>
    </r>
    <r>
      <rPr>
        <sz val="10"/>
        <rFont val="Montserrat"/>
      </rPr>
      <t xml:space="preserve"> E00
Durante el cuarto trimestre del 2022, se realizaron Difusiones de diversa información en materia de Igualdad de Genero por medios electrónicos como fondos de pantalla  de los equipos de computo, correos electrónicos institucionales y redes sociales de la CONUEE.                De conformidad con el Programa Anual de Capacitación de esta Comisión, se llevarón acabó cursos en materia de genero entre otros.     Se certifico a la persona Consejera de esta Comisión en la competencia ?Atención a preguntas víctimas de Hostigamiento Sexual y Acoso Sexual en la APF? </t>
    </r>
  </si>
  <si>
    <r>
      <t>Justificación de diferencia de avances con respecto a las metas programadas
UR:</t>
    </r>
    <r>
      <rPr>
        <sz val="10"/>
        <rFont val="Montserrat"/>
      </rPr>
      <t xml:space="preserve"> E00
Esta Comisión ya realizo y cumplió con el porcentaje  en los avances en todos los indicadores, ya que el indicador de capacitación es de manera semestral, por lo que esta Comisión Cumplio satisfactoriamente con el mismo</t>
    </r>
  </si>
  <si>
    <r>
      <t>Acciones de mejora para el siguiente periodo
UR:</t>
    </r>
    <r>
      <rPr>
        <sz val="10"/>
        <rFont val="Montserrat"/>
      </rPr>
      <t xml:space="preserve"> E00
Para el ejercicio fiscal 2023, se seguirán buscando y maximizando las las TIC´S, con el objetivo de que el alcance de las difusiones, materiales de información y sensibilización se mayor, y así lograr mayor participación, capacitación y sensibilización de mas Mujeres y Hombres de esta Comisión. </t>
    </r>
  </si>
  <si>
    <r>
      <t>Acciones realizadas en el periodo
UR:</t>
    </r>
    <r>
      <rPr>
        <sz val="10"/>
        <rFont val="Montserrat"/>
      </rPr>
      <t xml:space="preserve"> 413
231. La meta era mantener el 40% de mujeres en la SENER, esta meta se superó ya que actualmente somos 47%. Durante el trimestre se realizaron todas las acciones reportadas en el PASH para garantizar la permanencia de mujeres en la dependencia. ;  604. Diagnóstico. En este tercer trimestre se realizó la encuesta sobre clima laboral, a su vez se aplicó un cuestionario de percepción de igualdad y no discriminación y se desarrolló la mesa de trabajo construyendo la igualdad Todo lo anterior nos brindó elementos cualitativos y cuantitativos.;  606. Prevención del Hostigamiento y Acoso sexual. Se cumplieron con las difusiones de los documentos establecidos en la meta, pero adicionalmente se realizó la activación de la campaña denominada NO ES NO que difundió mensajes institucionales y además de acompañó de reuniones informativas presenciales sobre qué es el Hostigamiento y Acoso sexual, los mecanismos de denuncia y consecuencias.;  324. Las acciones de difusión se hicieron durante todo el añ;  231. Se cumplió con la difusión del lactario, de la importancia de la leche materna, con la actualización del poster informativo del lactario. Con la verificación del funcionamiento del lactario por parte de la Unidad y se recabó las opiniones de las usuarias.  
</t>
    </r>
    <r>
      <rPr>
        <b/>
        <sz val="10"/>
        <rFont val="Montserrat"/>
      </rPr>
      <t>UR:</t>
    </r>
    <r>
      <rPr>
        <sz val="10"/>
        <rFont val="Montserrat"/>
      </rPr>
      <t xml:space="preserve"> 410
M.001.101.169 Durante los trimestres pasados habíamos dependido de la capacitación que brindaba otras dependencias, sin embargo a partir de este ultimo trimestre implementamos sesiones informativas formativas en formato presencial con la temática de Hostigamiento y Acoso sexual. Se hizo un arduo trabajo de sensibilización los titulares de las áreas  a fin de que el mayor número de funcionariado participara.</t>
    </r>
  </si>
  <si>
    <r>
      <t>Justificación de diferencia de avances con respecto a las metas programadas
UR:</t>
    </r>
    <r>
      <rPr>
        <sz val="10"/>
        <rFont val="Montserrat"/>
      </rPr>
      <t xml:space="preserve"> 413
606. Se cumplió con lo establecido en cuanto a publicaciones previstas.;  231. Mujeres que laboran en la SENER. La meta era mantener por lo menos el 40% y como se evidencia, se rebasa la meta llegando al 47% de personal femenino en la dependencia.;  604. Se alcanzó la meta porque eran 3 diagnósticos y el final un comparativo. ;  324. Se cumplió y superó la meta con mensajes adicionales. ;  231. Lactario. Se cumplió con la meta
</t>
    </r>
    <r>
      <rPr>
        <b/>
        <sz val="10"/>
        <rFont val="Montserrat"/>
      </rPr>
      <t>UR:</t>
    </r>
    <r>
      <rPr>
        <sz val="10"/>
        <rFont val="Montserrat"/>
      </rPr>
      <t xml:space="preserve"> 410
Rebasamos la meta de personal capacitado en alguna acción de igualdad y no discriminación. Consideramos que esto se debe al compromiso de altos mandos y la flexibilidad de tener una gran cantidad de días y horarios disponibles. </t>
    </r>
  </si>
  <si>
    <r>
      <t>Acciones de mejora para el siguiente periodo
UR:</t>
    </r>
    <r>
      <rPr>
        <sz val="10"/>
        <rFont val="Montserrat"/>
      </rPr>
      <t xml:space="preserve"> 413
324. Difusiones hacerlas más atractivas y/o interactivas.;  231. Continuar con el buen servicio a las usuarias.  ;  604. Que los diagnósticos puedan ser publicados y sean insumos para los altos mandos en la toma de decisiones. ;  606. Mejorar los mecanismos de difusión, incluyendo un mejor diseño.  ;  231. Mujeres que laboran en SENER. Aspirar a la paridad y que esta no sólo sea de manera cuantitativa sino también en la toma de decisiones.  
</t>
    </r>
    <r>
      <rPr>
        <b/>
        <sz val="10"/>
        <rFont val="Montserrat"/>
      </rPr>
      <t>UR:</t>
    </r>
    <r>
      <rPr>
        <sz val="10"/>
        <rFont val="Montserrat"/>
      </rPr>
      <t xml:space="preserve"> 410
Ampliar el catálogo de temas en formato presencial que se ofrezca al personal de la dependencia. </t>
    </r>
  </si>
  <si>
    <r>
      <t>Acciones realizadas en el periodo
UR:</t>
    </r>
    <r>
      <rPr>
        <sz val="10"/>
        <rFont val="Montserrat"/>
      </rPr>
      <t xml:space="preserve"> A00
Con el fin de continuar promoviendo la igualdad de género y no discriminación dentro de ámbito laboral, en coordinación con de la Secretaría de la Mujer de la CDMX, se continuó con sensibilización y capacitación en matera de violencia laboral.  Se continuo con la campaña de difusión, a todo el personal de la institución, alusivo al Día Naranja, día 25 de cada mes.  Se implementaron dos cursos en línea de Liderazgo Femenino e inclusión social  </t>
    </r>
  </si>
  <si>
    <r>
      <t>Justificación de diferencia de avances con respecto a las metas programadas
UR:</t>
    </r>
    <r>
      <rPr>
        <sz val="10"/>
        <rFont val="Montserrat"/>
      </rPr>
      <t xml:space="preserve"> A00
En el trimestre que se reporta y derivado de las acciones realizadas, se dio por terminado el cumplimiento de la meta establecida de 25, superando las expectativas de lo programado.   Lo anterior derivado, a que se contó con capacitación y sensibilización en materia de género, derechos humanos, violencia laboral y no discriminación, por las actividades coordinadas que se realizaron con la Secretaría de las Mujeres de la CDMX, sin que implicará erogación de recursos presupuestales para la Comisión.</t>
    </r>
  </si>
  <si>
    <r>
      <t>Acciones de mejora para el siguiente periodo
UR:</t>
    </r>
    <r>
      <rPr>
        <sz val="10"/>
        <rFont val="Montserrat"/>
      </rPr>
      <t xml:space="preserve"> A00
La CNSNS continuará realizando las acciones o actividades necesarias que permita continuar con la sensibilización del personal adscrito a la institución, así como,  fomentar una cultura de igualdad y sin violencia en nuestro entorno laboral.</t>
    </r>
  </si>
  <si>
    <r>
      <t>Acciones realizadas en el periodo
UR:</t>
    </r>
    <r>
      <rPr>
        <sz val="10"/>
        <rFont val="Montserrat"/>
      </rPr>
      <t xml:space="preserve"> TOM
Para la acción 207 Acciones para la igualdad entre mujeres y hombres, durante el cuarto trimestre de 2022, con la finalidad de favorecer el acceso a la justicia en el CENACE a las presuntas víctimas de hostigamiento sexual y acoso sexual, mediante la atención de calidad y con calidez en la que se informe y oriente sobre los procedimientos para interponer las denuncias en el ámbito de sus atribuciones, de conformidad con el Protocolo para la prevención, atención y sanción del hostigamiento sexual y acoso sexual, se llevó a cabo la evaluación de las 10 Personas Consejeras del CENACE para su certificación en la competencia Atención a presuntas víctimas de hostigamiento sexual y acoso sexual en la Administración Pública Federal, del 31 de octubre al 22 de noviembre de 2022.   Como resultado de dicha evaluación, se obtuvo la certificación de 5 Personas Consejeras del CENACE en la competencia en cita, cuyo certificado será emitido por el Instituto Nacional de las Mujeres, a partir de la entr;  Para la acción 433 Capacitar y sensibilizar al personal en temas de prevención de la discriminación, la violencia de género y el hostigamiento y acoso sexual (foros, talleres, eventos y marco jurídico, entre otros), durante el 4º trimestre de 2022, se llevó a cabo la organización, difusión y ejecución del curso Inducción a la igualdad entre mujeres y hombres dispuesto por el INMUJERES, con el objeto de informar sobre las obligaciones y compromisos para lograr la igualdad entre mujeres y hombres, de acuerdo con lo que establecen las leyes y normas del país, el cual fue aplicado del 19 de octubre al 2 de diciembre de 2022, por 29 personas, de las cuales 8 son mujeres y 21 hombres. Con el objetivo de promover modelos masculinos no hegemónicos, así como la participación de los hombres en la crianza, cuidados y sano desarrollo de sus hijas e hijos; en el marco del Día Internacional del Hombre, se organizó, difundió y ejecutó el curso Paternidades responsables: un camino hacia la corresponsabilidad del cuidado y crianza de las hijas e hijos de la SEMUJERES, el cual fue aplicado del 18 de noviembre al 2 de diciembre de 2022 por 16 personas participantes, de las cuales 4 son mujeres y 12 son hombres. Asimismo, con la finalidad facilitar la comprensión de las disposiciones del Protocolo para la prevención, atención y sanción del hostigamiento sexual y acoso sexual, así como motivar la participación del personal CENACE para la construcción de un ambiente laboral de cero tolerancia al hostigamiento y acoso sexual, se llevó a cabo la organización, difusión y ejecución del curso Súmate al Protocolo del INMUJERES, el cual fue aplicado del 22 de noviembre al 2 de diciembre de 2022, por 20 personas participantes, de las cuales 7 son mujeres y 13 hombres. Finalmente, se continuó con la difusión de contendidos en materia de igualdad de género y no discriminación, así como de los elementos que solicita la Norma NMX-R-025-SCFI-2015, a través de los canales de comunicación del CENACE.</t>
    </r>
  </si>
  <si>
    <r>
      <t>Justificación de diferencia de avances con respecto a las metas programadas
UR:</t>
    </r>
    <r>
      <rPr>
        <sz val="10"/>
        <rFont val="Montserrat"/>
      </rPr>
      <t xml:space="preserve"> TOM
Para la acción 433 Capacitar y sensibilizar al personal en temas de prevención de la discriminación, la violencia de género y el hostigamiento y acoso sexual (foros, talleres, eventos y marco jurídico, entre otros), durante el segundo semestre de 2022, se reporta un avance del 36%, 26% superior con respecto a la meta programada del 10%.  Asimismo, se reporta un avance anual del 55%, 35% superior con respecto a la meta programada para el ejercicio 2022 del 20%.   Lo anterior, derivado de las gestiones realizadas para promover que el personal del CENACE se capacite y sensibilice en materia de igualdad de género y no discriminación, así como del interés del propio personal en dichos temas.;  Para la acción 207 Acciones para la igualdad entre mujeres y hombres, durante el ejercicio 2022 se llevaron a cabo las gestiones administrativas para realizar la evaluación de las 10 Personas Consejeras del CENACE en la competencia Atención a presuntas víctimas de hostigamiento sexual y acoso sexual en la Administración Pública Federal.  De las 10 Personas Consejeras evaluadas, 5 lograron obtener el puntaje necesario para acreditar la competencia en cita; razón por la cual, se obtuvo un avance del 50% respecto a la meta del 70%.   Por lo anterior, se espera continuar en los próximos ejercicios con las gestiones necesarias para la certificación de las Personas Consejeras que no lograron certificarse en 2022.</t>
    </r>
  </si>
  <si>
    <r>
      <t>Acciones de mejora para el siguiente periodo
UR:</t>
    </r>
    <r>
      <rPr>
        <sz val="10"/>
        <rFont val="Montserrat"/>
      </rPr>
      <t xml:space="preserve"> TOM
Para la acción 433 Capacitar y sensibilizar al personal en temas de prevención de la discriminación, la violencia de género y el hostigamiento y acoso sexual (foros, talleres, eventos y marco jurídico, entre otros), se tiene previsto que para los siguientes ejercicios fiscales se continúe con llevar a cabo las actividades de capacitación y sensibilización principalmente de forma remota, con la finalidad de maximizar los recursos y tener un alcance a todos los centros de trabajo del CENACE. ;  Para la acción 207 Acciones para la igualdad entre mujeres y hombres, se tiene previsto continuar en los próximos ejercicios fiscales con las gestiones necesarias para la certificación de las Personas Consejeras que no lograron certificarse en 2022.</t>
    </r>
  </si>
  <si>
    <r>
      <t>Acciones realizadas en el periodo
UR:</t>
    </r>
    <r>
      <rPr>
        <sz val="10"/>
        <rFont val="Montserrat"/>
      </rPr>
      <t xml:space="preserve"> RHQ
Durante este cuarto trimestre se procedió a los procesos de verificación satelital y física bajo el proceso de insaculación de los apoyos otorgados conforme al calendario las Reglas de Operación 2022 del Programa Apoyos para el Desarrollo Forestal Sustentable; con estos procesos se da legalidad y legitimidad a los apoyos recibidos.</t>
    </r>
  </si>
  <si>
    <r>
      <t>Justificación de diferencia de avances con respecto a las metas programadas
UR:</t>
    </r>
    <r>
      <rPr>
        <sz val="10"/>
        <rFont val="Montserrat"/>
      </rPr>
      <t xml:space="preserve"> RHQ
Al cierre del cuarto trimestre de 2022, se asignaron 545 apoyos a mujeres, por lo que el indicador presentó un avance de  27.74%, lo que representa un cumplimiento del 121.49% respecto a la meta programada, ya que de 1,965 apoyos otorgados a personas físicas a diciembre de 2022, 545 apoyos fueron otorgados a mujeres. Estos resultados se ven favorecidos con las medidas aplicadas por CONAFOR para hacer eficiente y expedito el proceso de asignación de apoyos a los potenciales beneficiarios, por ejemplo, el calendario de dictamen se ajustó para realizar la asignación de apoyos antes que otros años. Además, es importante señalar que las variaciones se deben a que la meta está en términos de cobertura, al momento de establecer la meta se desconocen los valores que tendrán el numerador y denominador, lo cual sucede durante el proceso de integración y diseño de la MIR, por lo que se estiman con base al comportamiento histórico y las expectativas de esas variables. Por lo tanto, el valor reportado corresponde al valor observado (real), ya que se considera adecuado realizarlo de esta manera con relación a los datos estimados. Por tal motivo el valor del denominador planeado es diferente al denominador observado (real). Por lo anterior se revisará con mayor oportunidad los plazos de las connotarías y el comportamiento del indicador con la finalidad de realizar una mejor programación de las metas intermedias.</t>
    </r>
  </si>
  <si>
    <r>
      <t>Acciones de mejora para el siguiente periodo
UR:</t>
    </r>
    <r>
      <rPr>
        <sz val="10"/>
        <rFont val="Montserrat"/>
      </rPr>
      <t xml:space="preserve"> RHQ
Se continuará con las acciones afirmativas de CONAFOR para incentivar la participación de mujeres y otros grupos en condiciones de vulnerabilidad en futuras convocatorias. De igual manera, se espera que con estas acciones se fortalezca la partición de las mujeres y esto se refleje en meta para 2023. </t>
    </r>
  </si>
  <si>
    <r>
      <t>Acciones realizadas en el periodo
UR:</t>
    </r>
    <r>
      <rPr>
        <sz val="10"/>
        <rFont val="Montserrat"/>
      </rPr>
      <t xml:space="preserve"> F00
Al mes de diciembre de 2022, el presupuesto ejercido del PROCODES fue de $231.43 millones de pesos los cuales se invirtieron en 1,494 proyectos, 114 cursos de capacitación, 34 estudios técnicos y 142 brigadas de contingencia ambiental, beneficiando a un total de 24,734 personas, de las cuales 13,103 fueron mujeres (52.98%) y 11,631 hombres, en 936 localidades de 308 municipios en 30 estados de la República Mexicana. La población indígena atendida fueron 10,494 personas, que representa 42.43% de la población beneficiada de manera directa. Dentro de la población indígena la participación de mujeres fue de 5,474 (52.16%).</t>
    </r>
  </si>
  <si>
    <r>
      <t>Justificación de diferencia de avances con respecto a las metas programadas
UR:</t>
    </r>
    <r>
      <rPr>
        <sz val="10"/>
        <rFont val="Montserrat"/>
      </rPr>
      <t xml:space="preserve"> F00
Existen variaciones entre la meta programada y en el avance, toda vez que, las acciones programadas del PROCODES se realizaron con base en el análisis histórico de metas de los ejercicios fiscales 2020 y 2021, no obstante, lo anterior el PROCODES recibió una ampliación liquida por un monto total de 94.9 millones de pesos. </t>
    </r>
  </si>
  <si>
    <r>
      <t>Acciones de mejora para el siguiente periodo
UR:</t>
    </r>
    <r>
      <rPr>
        <sz val="10"/>
        <rFont val="Montserrat"/>
      </rPr>
      <t xml:space="preserve"> F00
Sin acciones</t>
    </r>
  </si>
  <si>
    <r>
      <t>Acciones realizadas en el periodo
UR:</t>
    </r>
    <r>
      <rPr>
        <sz val="10"/>
        <rFont val="Montserrat"/>
      </rPr>
      <t xml:space="preserve"> 116
CULTURA INSTITUCIONAL: Difusión campañas Lenguaje incluyente y no sexista y Guía Práctica Uso del Lenguaje Incluyente y No Sexista, oferta institucional de capacitación de INMUJERES en el PAC de la SEMARNAT: sitio punto género: Inducción a la Igualdad; ¡Súmate al Protocolo. Protocolo para la atención, prevención y sanción del hostigamiento sexual y el acoso sexual, el Pronunciamiento de cero tolerancias al HS y el AS. Campaña 16 días de activismo contra la violencia hacia las mujeres. Lactancia materna y la Guía beneficios lactancia materna. Cuidados y paternidad responsable. ?La Violencia Contra Las Mujeres, Avances y Retos?. Promoción acreditación cursos Inducción a la Igualdad; ¡Súmate al Protocolo. Inclusión de referencias en igualdad de género, no discriminación y violencias contra las mujeres en DNC (ECCO y PTCCO). Videoconferencias: ?Retos y Oportunidades del Proceso de Certificación en la Norma Mexicana NMX-R-025-SCFI-2015 en Igualdad Laboral y No. ?La Importancia de la Igualdad Laboral y la No Discriminación en el Combate a la Violencia en Espacios Públicos?. ?Trabajo de cuidados: una propuesta para garantizar el sostenimiento y protección de la vida?. Curso de Sensibilización Fomento Educación Popular y Cultura Ambiental. Promoción plazas mandos medios en Convocatorias exclusivas mujeres. Participación alumnas de CECFOR/CONAFOR en mentorias capacitación género. GÉNERO Y MEDIO AMBIENTE: CONAFOR.- supervisión del reporte de apoyos para los productores. PROFEPA.- Primer análisis de los CVAP y construcción de un árbol de problemas para revisión PROFEPA. Reunión PA, INMUJERES, CONAFOR, CONANP y CONAGUA sobre Estrategia Justicia itinerante para mujeres. Conclusión Metodología Incorporación PEG en Acciones Climáticas. </t>
    </r>
  </si>
  <si>
    <r>
      <t>Justificación de diferencia de avances con respecto a las metas programadas
UR:</t>
    </r>
    <r>
      <rPr>
        <sz val="10"/>
        <rFont val="Montserrat"/>
      </rPr>
      <t xml:space="preserve"> 116
6.2.5 En el marco de las acciones comprometidas por CONABIO se programó la realización del encuentro de mujeres para el intercambio de saberes sobre la conservación de la agrobiodiversidad mexicana y los agroecosistemas tradicionales, así como abrir un espacio para reflexionar acerca de la eliminación de la violencia y la necesidad de abonar a la construcción de paz, en el marco del Proyecto Agrobiodiversidad Mexicana, sin embargo derivado de problemas logísticos, se reprogramo la actividad para realizarse el 17 y 18 de enero en la Plaza El Solar del Complejo Cultural los Pinos, CDMX. 5.1.4.Respecto al tema de Participación en la consolidación del Comité de Capacitación y Certificación para la Igualdad de Género (CCCIG) a cargo del INMUJERES, a fin de construir la agenda de capacitación y mentorías en género. Sin avances. No se ubica en INMUJERES el área responsable. Sólo participaron 8 alumnas de los CECFOR de CONAFOR en un curso sobre igualdad de género a invitación de INMUJERES.6.2.5.El tema de la capacitación deberá ser definido y acordado en colaboración con la Subsecretaría de Recursos Naturales de la PROFEPA. </t>
    </r>
  </si>
  <si>
    <r>
      <t>Acciones de mejora para el siguiente periodo
UR:</t>
    </r>
    <r>
      <rPr>
        <sz val="10"/>
        <rFont val="Montserrat"/>
      </rPr>
      <t xml:space="preserve"> 116
Sin información</t>
    </r>
  </si>
  <si>
    <r>
      <t>Acciones realizadas en el periodo
UR:</t>
    </r>
    <r>
      <rPr>
        <sz val="10"/>
        <rFont val="Montserrat"/>
      </rPr>
      <t xml:space="preserve"> QCW
Al cierre del Cuarto Trimestre de 2022, la Comisión Nacional de Vivienda destinó recursos humanos y económicos para dar continuidad y seguimiento del cumplimiento de las metas establecidas para la igualdad entre hombres y mujeres. . Dentro de los criterios de priorización para la atención de las personas damnificadas, se incluyó a las jefas de hogar, principalmente con el objetivo de restituirles su derecho humano a una vivienda adecuada y que puedan incrementar su patrimonio propio, resultado de la focalización de acciones.</t>
    </r>
  </si>
  <si>
    <r>
      <t>Justificación de diferencia de avances con respecto a las metas programadas
UR:</t>
    </r>
    <r>
      <rPr>
        <sz val="10"/>
        <rFont val="Montserrat"/>
      </rPr>
      <t xml:space="preserve"> QCW
Derivado de la ampliación presupuestaria que recibió el Programa en la vertiente vivienda para la atención de vivienda patrimonial, se logró incrementar la cobertura de atención en los estados afectados por los sismos de septiembre 2017 y febrero 2018, lo que permitió incrementar el número de acciones por realizar durante el ejercicio fiscal 2022. </t>
    </r>
  </si>
  <si>
    <r>
      <t>Acciones de mejora para el siguiente periodo
UR:</t>
    </r>
    <r>
      <rPr>
        <sz val="10"/>
        <rFont val="Montserrat"/>
      </rPr>
      <t xml:space="preserve"> QCW
La CONAVI dará seguimiento puntual al cumplimiento de las acciones de Igualdad Sustantiva entre hombres y mujeres, de conformidad con lo establecido en el PROIGUALDAD 2020-2024, especificamente en la línea de acción 1.6.2 Promover estrategias para favorecer la regularización y propiedad de vivienda a favor de las mujeres.</t>
    </r>
  </si>
  <si>
    <r>
      <t>Acciones realizadas en el periodo
UR:</t>
    </r>
    <r>
      <rPr>
        <sz val="10"/>
        <rFont val="Montserrat"/>
      </rPr>
      <t xml:space="preserve"> 510
Al cuarto trimestre del ejercicio fiscal 2022, se considera que 244 proyectos subsidiados con recursos del Programa de Mejoramiento Urbano en su Vertiente Mejoramiento Integral de Barrios se aprobaron con perspectiva de género, entre estos se encuentran: centros de desarrollo comunitario, mercados, escuelas, centro de atención de desarrollo infantil, bibliotecas, infraestructura de agua potable, alcantarillado y electrificación, casas de cultura, entre otros.  La intervención del programa con este tipo de proyectos ha sido en 14 entidades federativas y 66 municipios de la República Mexicana.  Con la intervención del Programa en contextos territoriales caracterizados por una profunda desigualdad en el acceso y ejercicio de las personas a  sus derechos sociales, se favorecen su cumplimiento, especialmente para las mujeres y las niñas en sus diferentes edades y condiciones, a fin de promover una igualdad de oportunidades para desarrollar su potencial y fortalecer sus capacidades, en los ámbitos social, económica, cultural y político, por lo que las obras ejecutadas con subsidios asignados al programa abonan al cumplimiento de objetivos y metas de este eje trasversal.
</t>
    </r>
    <r>
      <rPr>
        <b/>
        <sz val="10"/>
        <rFont val="Montserrat"/>
      </rPr>
      <t>UR:</t>
    </r>
    <r>
      <rPr>
        <sz val="10"/>
        <rFont val="Montserrat"/>
      </rPr>
      <t xml:space="preserve"> QDV
El total de beneficiarios de acciones de regularización de lotes con uso habitacional al 31 de diciembre de 2022 es 2,002 personas (regularización de lotes con uso habitacional más regularización de lotes con uso habitacional con gastos de particulares en vías de regularización), de las cuales 1,302 son beneficiarias mujeres (65% del total) y 700 son beneficiarios hombres (35% del total). El total de acciones de regularización de lotes con uso habitacional al 31 de diciembre de 2022 (regularización de lotes con uso habitacional más regularización de lotes con uso habitacional con gastos de particulares en vías de regularización), representa un monto de $29,278,013.00 pesos de subsidios ejercidos, de los cuales, $19,158,204.00 pesos se destinaron a beneficiarias mujeres jefas de familia (65% del total de subsidios ejercidos para los dos tipos de apoyo para lotes con uso habitacional), mientras que $10,119,809.00 se destinaron a beneficiarios hombres (35% restante)</t>
    </r>
  </si>
  <si>
    <r>
      <t>Justificación de diferencia de avances con respecto a las metas programadas
UR:</t>
    </r>
    <r>
      <rPr>
        <sz val="10"/>
        <rFont val="Montserrat"/>
      </rPr>
      <t xml:space="preserve"> 510
Sin información
</t>
    </r>
    <r>
      <rPr>
        <b/>
        <sz val="10"/>
        <rFont val="Montserrat"/>
      </rPr>
      <t>UR:</t>
    </r>
    <r>
      <rPr>
        <sz val="10"/>
        <rFont val="Montserrat"/>
      </rPr>
      <t xml:space="preserve"> QDV
Sin información</t>
    </r>
  </si>
  <si>
    <r>
      <t>Acciones de mejora para el siguiente periodo
UR:</t>
    </r>
    <r>
      <rPr>
        <sz val="10"/>
        <rFont val="Montserrat"/>
      </rPr>
      <t xml:space="preserve"> 510
Una de las principales oportunidades que se presentaron en la instrumentación del PMU, concretamente en su vertiente Mejoramiento Integral de Barrios, es que se han establecido criterios para que los proyectos se construyan con enfoque de género, tales como diseño de acceso universal, iluminación, espacios limpios y de fácil acceso, ubicación cerca de los centros de población, entre otros.
</t>
    </r>
    <r>
      <rPr>
        <b/>
        <sz val="10"/>
        <rFont val="Montserrat"/>
      </rPr>
      <t>UR:</t>
    </r>
    <r>
      <rPr>
        <sz val="10"/>
        <rFont val="Montserrat"/>
      </rPr>
      <t xml:space="preserve"> QDV
Los obstáculos más frecuentes a los que se puede enfrentar la operación de la VRCJ, son:  - Resistencia de los avecindados a participar en el programa por deudas de diferentes tipos  - Resistencia de los avecindados a participar en el programa por intereses contrarios a los del programa  - Cambios presupuestales que reduzcan la capacidad operativa del programa  - Dificultades en las gestiones con los gobiernos locales para aprobar la apertura de nuevos polígonos para regularizar.</t>
    </r>
  </si>
  <si>
    <r>
      <t>Acciones realizadas en el periodo
UR:</t>
    </r>
    <r>
      <rPr>
        <sz val="10"/>
        <rFont val="Montserrat"/>
      </rPr>
      <t xml:space="preserve"> QCW
Al cierre del Cuarto Trimestre de 2022, la Comisión Nacional de Vivienda destinó recursos humanos y económicos para dar continuidad y seguimiento del cumplimiento de las metas establecidas para la igualdad entre hombres y mujeres. Dentro de la población prioritaria se identifica a mujeres jefas de hogar y  como resultado de la focalización de las acciones, se logró superar el 50% de acciones destinadas a mujeres, principalmente con el objetivo de contribuir a la realización de su derecho humano a una vivienda adecuada y que puedan incrementar su patrimonio propio</t>
    </r>
  </si>
  <si>
    <r>
      <t>Justificación de diferencia de avances con respecto a las metas programadas
UR:</t>
    </r>
    <r>
      <rPr>
        <sz val="10"/>
        <rFont val="Montserrat"/>
      </rPr>
      <t xml:space="preserve"> QCW
Al cierre del cuarto trimestre, se reportan las acciones del Programa de Vivienda Social, tomando en consideración las acciones del Proyecto Emergente de Vivienda. </t>
    </r>
  </si>
  <si>
    <r>
      <t>Acciones realizadas en el periodo
UR:</t>
    </r>
    <r>
      <rPr>
        <sz val="10"/>
        <rFont val="Montserrat"/>
      </rPr>
      <t xml:space="preserve"> 113
 A la fecha se han beneficiado a 2,802 mujeres rurales en el marco del proyecto Mujeres por el Acceso a la Tierra.   Asimismo, se han realizado las siguientes actividades:    -  Se han impartido 18 talleres con perspectiva de género  En el marco de la conformación de redes de mujeres que, se llevaron a cabo actividades desarrolladas con el propósito de identificar las necesidades de las mujeres en espacios públicos  como caminatas; presentación de herramientas y metodologías a autoridades locales para la identificación de elementos clave que permiten transformar las calles, el transporte y el espacio público en espacios más seguros; desarrollo de exposiciones fotográficas y cines debates a partir de propuestas emanadas de las Convocatorias Mujeres en el Territorio 2020 y 2021.  -El 20 de abril de 2022 se presentó el documento ?Calles seguras, caminemos unidas: guía para el diseño e implementación de calles seguras para las niñas y las mujeres?, el cual promueve el desarrollo de infraestructura para prevenir la violencia contra las mujeres en las calles.   -El 6 de junio de 2022 de manera conjunta el INMUJERES y SEDATU presentaron los Lineamientos para la Prevención y Atención de Acoso Sexual contra las Mujeres en el Transporte Público Colectivo.   -En el marco del Plan de Justicia para el pueblo Yaqui, el 8 de junio de 2022 se hizo la presentación oficial de la Guía ?Komunila: Evaluación de entornos rurales con perspectiva de género e intercultural?. El documento constituye un instrumento para líderes y lideresas de la comunidad, así como personas funcionarias públicas que buscan promover mejoras en comunidades rurales.  - Se realizó una Guía incluyente hacia ciudades de 24 horas en México.  - Se desarrollaron 2 talleres virtuales en temas de desarrollo urbano y agrario con perspectiva de género</t>
    </r>
  </si>
  <si>
    <r>
      <t>Justificación de diferencia de avances con respecto a las metas programadas
UR:</t>
    </r>
    <r>
      <rPr>
        <sz val="10"/>
        <rFont val="Montserrat"/>
      </rPr>
      <t xml:space="preserve"> 113
En el marco del proyecto de Mujeres por el Acceso a la Tierra, se logró optimizar los recursos beneficiando a un número mayor de mujeres, así como se desarrollaron un mayor número de talleres para personal del sector.  Por otro lado, no se pudo concretar el desarrollo de un tercer curso en materia de temas sectoriales debido a limitaciones presupuestales.</t>
    </r>
  </si>
  <si>
    <r>
      <t>Acciones de mejora para el siguiente periodo
UR:</t>
    </r>
    <r>
      <rPr>
        <sz val="10"/>
        <rFont val="Montserrat"/>
      </rPr>
      <t xml:space="preserve"> 113
Eficientar los procesos de ejecución del gasto para el desarrollo de las actividades de acuerdo a la programación establecida.</t>
    </r>
  </si>
  <si>
    <r>
      <t>Acciones realizadas en el periodo
UR:</t>
    </r>
    <r>
      <rPr>
        <sz val="10"/>
        <rFont val="Montserrat"/>
      </rPr>
      <t xml:space="preserve"> 320
Durante el ejercicio fiscal 2022, el número total de jóvenes beneficiarios real fue de 678,810 y el número de mujeres beneficiadas fue de 399,366 lo que nos da un cumplimiento de 101.20%. Derivado de lo anterior, se modificó el denominador del avance del indicador. Cabe señalar que en lo que va de la presente administración, el Programa ha contado con 2,357,264 aprendices capacitándose en diversos centros de trabajo, de las cuales 1,358,182 son mujeres.</t>
    </r>
  </si>
  <si>
    <r>
      <t>Justificación de diferencia de avances con respecto a las metas programadas
UR:</t>
    </r>
    <r>
      <rPr>
        <sz val="10"/>
        <rFont val="Montserrat"/>
      </rPr>
      <t xml:space="preserve"> 320
Se operó conforme al rango programado de cumplimiento del indicador.</t>
    </r>
  </si>
  <si>
    <r>
      <t>Acciones de mejora para el siguiente periodo
UR:</t>
    </r>
    <r>
      <rPr>
        <sz val="10"/>
        <rFont val="Montserrat"/>
      </rPr>
      <t xml:space="preserve"> 320
Sin información</t>
    </r>
  </si>
  <si>
    <r>
      <t>Acciones realizadas en el periodo
UR:</t>
    </r>
    <r>
      <rPr>
        <sz val="10"/>
        <rFont val="Montserrat"/>
      </rPr>
      <t xml:space="preserve"> 222
Acción 154 Centros de trabajo. En el periodo comprendido de octubre a diciembre, se llevaron a cabo 53 sesiones de asesoría virtual a 82 centros de trabajo interesados en participar en la obtención del Distintivo en Responsabilidad Laboral en las especialidades de: i. Inclusión Laboral, ii. Igualdad Laboral y Corresponsabilidad, y, iii. Prevención, Atención y Erradicación del Trabajo Forzoso, Trabajo Infantil y Explotación Laboral y protección de adolescentes en edad permitida para trabajar tanto para el Sector agrícola, como no agrícola, beneficiando a un total de 172,190 personas, de las cuales, 56,054 (32.6%) son mujeres y 116,136 (67.4%) son hombres.   Para la especialidad Inclusión Laboral, durante el cuarto trimestre de 2022 se llevaron a cabo: se llevaron a cabo 25 sesiones de asesoría virtual a 34 centros de trabajo interesados en participar en la obtención del Distintivo en Responsabilidad Laboral en la especialidad Inclusión laboral de personas con baja empleabilidad o en sit;  Acción 206. Al término del cuarto  trimestre de 2022 se reportan cuatro reuniones de grupo de trabajo, que son las siguientes: 1. Décima segunda sesión del Grupo Intersecretarial y de la Sociedad Civil sobre Personas Trabajadoras del Hogar, celebrada el 17 de noviembre, con participación de la OIT, ONU Mujeres e INMUJERES, entre otras instancias. 2. Trabajadoras del hogar OIT modelos de inspección del trabajo,  celebrada el 29 de septiembre, con participación de la Organización Internacional del Trabajo (OIT). 3. Taller virtual Capacitación sobre inspección en el trabajo del hogar, impartido por la OIT los días 19 y 20 de mayo con participación de inspectores del trabajo de estados de la República y 4. Novena sesión del Grupo Intersecretarial y de la Sociedad Civil sobre Personas Trabajadoras del Hogar, celebrada el 31 de marzo, con participación de la OIT, ONU Mujeres e INMUJERES, entre otras instancias.</t>
    </r>
  </si>
  <si>
    <r>
      <t>Justificación de diferencia de avances con respecto a las metas programadas
UR:</t>
    </r>
    <r>
      <rPr>
        <sz val="10"/>
        <rFont val="Montserrat"/>
      </rPr>
      <t xml:space="preserve"> 222
Acción 154 Red. Derivado de la reactivación económica, las Redes de vinculación instaladas en los estados de la República mexicana han sesionada mas veces de las previstas, beneficiando la inclusión a la vida laboral formal de las personas en situación de vulnerabilidad.;  Acción 153 Acciones de promoción. Las sesiones se han ido aplazando debido a las cargas de trabajo y agendas de las  instancias participantes en la Ruta Integral de Atención a Personas Trabajadoras y sus Familias. Así mismo, la DGPS se encuentra planeando la estrategia de implementación del instrumento ?Guía para promover y fortalecer el trabajo digno en centros de trabajo agrícolas?, que se ejecutará en el ejercicio 2023.;  Acción 155 Centros de trabajo. La demanda por parte de los centros de trabajo interesados en la obtención del Distintivo en Responsabilidad Laboral fue alta, por lo que ha sido superada la meta anual al cuarto trimestre.;  Acción 154 Centros de trabajo. La demanda por parte de los centros de trab;  Acción 206. No se presentan diferencias entre lo realizado y lo programado.</t>
    </r>
  </si>
  <si>
    <r>
      <t>Acciones de mejora para el siguiente periodo
UR:</t>
    </r>
    <r>
      <rPr>
        <sz val="10"/>
        <rFont val="Montserrat"/>
      </rPr>
      <t xml:space="preserve"> 222
Sin información</t>
    </r>
  </si>
  <si>
    <r>
      <t>Acciones realizadas en el periodo
UR:</t>
    </r>
    <r>
      <rPr>
        <sz val="10"/>
        <rFont val="Montserrat"/>
      </rPr>
      <t xml:space="preserve"> A00
Capacitación. Durante el cuarto trimestre se obtuvo la participación de 35 servidores públicos capacitados, en los siguientes programas: 1. Comisión Nacional de Derechos Humanos 10 servidores públicos capacitados, 2. Consejo Nacional para Prevenir la Discriminación (CONAPRED) 11 persona capacitada y 3. Instituto Nacional de las Mujeres 14 servidores públicos capacitados. Lo que nos da un resultado acumulado de 2022 de 177 personas capacitadas, 16 personas capacitadas en el primer trimestre , 67 capacitadas en el segundo trimestre, 59 personas capacitadas en el tercer trimestre y 35 en el último trimestre. El acumulado por plataforma es: 1.  Consejo Nacional para Prevenir la Discriminación (CONAPRED) 50 personas capacitadas, 2. Comisión nacional de Derechos Humanos (CNDH) 72 personas capacitadas y 3. Instituto Nacional de las Mujeres 55 servidores públicos capacitados. Dichos cursos, fueron impartidos a 120 mujeres servidoras públicas y 57 hombres servidores públicos.;  Servicios. Al mes de diciembre de 2022, la Procuraduría terminó un total 248,817 servicios de procuración de justicia laboral, integrado por 219,270 orientaciones y asesorías (88%), 10,547 mediaciones (antes conciliaciones) concluidas (4%), 18,634 juicios concluidos (7%) y 366 amparos concluidos (0.1%). Del total de servicios terminados, 113,074 estuvieron asociados a la atención de las quejas y solicitudes relacionadas con la mujer trabajadora o beneficiaria (45%). En forma desagregada significaron 97,964 servicios de orientación y asesoría, 3,642 mediaciones (antes conciliación), 11,298 juicios y 170 demandas de amparo. Por otra parte, 135,743 (55%) servicios corresponden a hombres.</t>
    </r>
  </si>
  <si>
    <r>
      <t>Justificación de diferencia de avances con respecto a las metas programadas
UR:</t>
    </r>
    <r>
      <rPr>
        <sz val="10"/>
        <rFont val="Montserrat"/>
      </rPr>
      <t xml:space="preserve"> A00
Servicios. Al cuarto trimestre del 2022, el indicador presenta un avance de 117.76%, esto como resultado de atender 113,074 asuntos terminados con respecto de la meta de 96,022 asuntos programados para dicho período. Lo anterior obedece a una mayor demanda de las mujeres trabajadoras y/o beneficiarias que recibieron un servicio de orientación y/o asesoría, apoyo para la resolución pacifica de conflictos a través de la mediación, o que requirieron de representación jurídica.;  Capacitación. Al cuarto trimestre del 2022, el indicador presenta un avance del 208.24%, esto como resultado de capacitar a 177 servidores públicos, con respecto de la meta de 85  servidores públicos capacitados. </t>
    </r>
  </si>
  <si>
    <r>
      <t>Acciones de mejora para el siguiente periodo
UR:</t>
    </r>
    <r>
      <rPr>
        <sz val="10"/>
        <rFont val="Montserrat"/>
      </rPr>
      <t xml:space="preserve"> A00
Sin información</t>
    </r>
  </si>
  <si>
    <r>
      <t>Acciones realizadas en el periodo
UR:</t>
    </r>
    <r>
      <rPr>
        <sz val="10"/>
        <rFont val="Montserrat"/>
      </rPr>
      <t xml:space="preserve"> 114
En el cuarto trimestre del 2022, se capacitó en cuatro cursos y en un seminario en línea, a 1,231 (493 mujeres y 738) hombres, y sumadas a las capacitadas al tercer trimestre de 8,779 (3,576 mujeres y 5,203 hombres), dan un total en 2022 de personal capacitado de servidores públicos de 10,010 elementos navales y civiles (4,069 mujeres y 5,941 hombres). Superando en un 100.1% la meta anual programada de 10,000 elementos a capacitar. Asimismo, se realizó la distribución de 6,080 artículos de difusión en materia de Igualdad de Género a igual número de personal naval y civil (1,259 mujeres y 4,821 hombres). Por lo que, sumados a los 66,070 artículos adquiridos y difundidos en el tercer trimestre a igual número de personas (13,683 mujeres y 52,387 hombres), se obtuvo un total en 72,150 artículos a igual número de personas (14,942 mujeres y 57,208 hombres). Superando en 206.14% la meta anual programada de 35,000 de artículos. Por otra parte, en conmemoración del 25 de noviembre ?Día Internacional de la Eliminación de la Violencia contra las Mujeres? y en apoyo a los 16 días de activismo contra la violencia hacia las mujeres y las niñas, se llevó a cabo la sensibilización a personal naval y civil (mujeres y hombres), adscritos al área metropolitana, Regiones y Fuerzas Navales, en materia de igualdad de género, a través de una campaña integral de concientización denominada ?O.O. Cero Tolerancia?, con el fin de fomentar un cambio de cultura a favor de la igualdad sustantiva entre mujeres y hombres, así como la erradicación de la violencia contra las mujeres. Con lo cual, se logró sensibilizar en la materia a 3,494 elementos navales (913 mujeres y 2,581 hombres). Superando en un 232.93% la meta anual programa de sensibilizar de 1,500 personas. </t>
    </r>
  </si>
  <si>
    <r>
      <t>Justificación de diferencia de avances con respecto a las metas programadas
UR:</t>
    </r>
    <r>
      <rPr>
        <sz val="10"/>
        <rFont val="Montserrat"/>
      </rPr>
      <t xml:space="preserve"> 114
Durante el cuarto trimestre, se logró capacitar a 1,231 (493 mujeres y 738 hombres)., y sumadas a las capacitadas al tercer trimestre de 8,779 (3,576 mujeres y 5,203 hombres), dan un total en 2022 de personal capacitado de servidores públicos de 10,010 elementos navales y civiles (4,069 mujeres y 5,941 hombres) adscritos a la Institución. Superando en un 100.1% la meta programada de 10,000 elementos a capacitar. Asimismo, se realizó la distribución de 6,080 artículos de difusión en materia de Igualdad de Género a igual número de personal naval y civil (1,259 mujeres y 4,821 hombres) adscrito a los diversos Mandos y Establecimientos Navales, con énfasis en las mujeres de la Institución las cuales representan aproximadamente el 20% de la planilla orgánica de la Secretaría de Marina-Armada de México. Por lo que, sumados a los 66,070 artículos adquiridos y difundidos en el tercer trimestre a igual número de personas (13,683 mujeres y 52387 hombres), se obtuvo un total en 72,150 artículos a igual número de personas (14,942 mujeres y 57,208 hombres). Superando en 206.14% la meta anual programada de 35,000 de artículos. Por otra parte, se exhibió la campaña denominada ?O.O. Cero Tolerancia?, en las instalaciones del edificio sede de la Secretaría de Marina y en Regiones y Fuerzas Navales, con el objetivo de sensibilizar y concientizar en materia de igualdad de género y erradicación de la violencia contra las mujeres a servidoras y servidores públicos pertenecientes a la Institución. </t>
    </r>
  </si>
  <si>
    <r>
      <t>Acciones de mejora para el siguiente periodo
UR:</t>
    </r>
    <r>
      <rPr>
        <sz val="10"/>
        <rFont val="Montserrat"/>
      </rPr>
      <t xml:space="preserve"> 114
Es necesario e indispensable seguir contando con presupuesto etiquetado en materia de Igualdad de Género, con lo cual se podrá mantener la continuidad de la capacitación, contratación de los servicios de impresión y elaboración de material informativo en materia de Igualdad de Género, y la contracción de los servicios de especialistas en desarrollo del tema de sensibilización, con la finalidad de fortalecer el cambio de cultura institucional a favor de la igualdad sustantiva entre mujeres y hombres, dentro y fuera de la institución, en el entorno social y familiar de las mujeres y los hombres navales.    </t>
    </r>
  </si>
  <si>
    <r>
      <t>Acciones realizadas en el periodo
UR:</t>
    </r>
    <r>
      <rPr>
        <sz val="10"/>
        <rFont val="Montserrat"/>
      </rPr>
      <t xml:space="preserve"> O00
Durante el periodo octubre-diciembre correspondiente al cuarto trimestre 2022, se han retomado las acciones de tamizaje hacia la población usuaria del primer nivel de atención de responsabilidad de los 32 servicios estatales de salud. Específicamente se han tamizado a 9,250,490 mujeres de 20 años y más de edad, en búsqueda de Enfermedades Cardiometabólicas (ECM) particularmente diabetes mellitus, hipertensión arterial y obesidad. 
</t>
    </r>
    <r>
      <rPr>
        <b/>
        <sz val="10"/>
        <rFont val="Montserrat"/>
      </rPr>
      <t>UR:</t>
    </r>
    <r>
      <rPr>
        <sz val="10"/>
        <rFont val="Montserrat"/>
      </rPr>
      <t xml:space="preserve"> 310
Se implementaron acciones de promoción de la salud a través de eventos para la promoción de una alimentación correcta y consumo de agua, para promover la actividad física, así como acciones de lactancia materna y alimentación complementaria correcta y del rescate de la cultura alimentaria tradicional, así como temas de higiene y la importancia de la sana distancia como medida de prevención ante la pandemia por COVID-19 en México.     De manea anual se tiene una población atendida acumulada de 12,227,188 mujeres y hombres. La meta planeada para el ejercicio 2022 quedó 2.8 puntos porcentuales por debajo de, el motivo puede deberse a que se trata de información preliminar debido a que no se alcanza el registro toral de todas las jurisdicciones al corte del 10 de enero de 2023.</t>
    </r>
  </si>
  <si>
    <r>
      <t>Justificación de diferencia de avances con respecto a las metas programadas
UR:</t>
    </r>
    <r>
      <rPr>
        <sz val="10"/>
        <rFont val="Montserrat"/>
      </rPr>
      <t xml:space="preserve"> O00
Durante el cuarto trimestre 2022, el tamizaje oportuno a  mujeres de 20 años y más responsabilidad de los 32 servicios estatales de salud, ha permitido la identificación temprana de factores de riesgo y/o valores metabólicos anormales para enfermedades como diabetes mellitus, hipertensión arterial y obesidad. Lo anterior es importante para realizar una atención integral a las mujeres de 20 años y más en cuanto a la detección temprana, confirmación diagnóstica y tratamiento oportuno,  para poder evitar el inicio de las complicación propias de estas enfermedades. 
</t>
    </r>
    <r>
      <rPr>
        <b/>
        <sz val="10"/>
        <rFont val="Montserrat"/>
      </rPr>
      <t>UR:</t>
    </r>
    <r>
      <rPr>
        <sz val="10"/>
        <rFont val="Montserrat"/>
      </rPr>
      <t xml:space="preserve"> 310
La meta planeada para este trimestre no se cumplió en su totalidad ya que se trata de información preliminar debido a que no se alcanza el registro total de todas las jurisdicciones al corte del 10 de enero de 2023.    De manera anual se tiene una población atendida acumulada de 12,227,188 mujeres y hombres. La meta planeada para el ejercicio 2022 quedó 2.8 puntos porcentuales por debajo, el motivo puede deberse a que se trata de información preliminar debido a que no se alcanza el registro total de todas las jurisdicciones al corte del 10 de enero de 2023. </t>
    </r>
  </si>
  <si>
    <r>
      <t>Acciones de mejora para el siguiente periodo
UR:</t>
    </r>
    <r>
      <rPr>
        <sz val="10"/>
        <rFont val="Montserrat"/>
      </rPr>
      <t xml:space="preserve"> O00
Durante el cierre del ejercicio 2022 se mantuvieron en forma permanente las actividades  de reforzamiento en las acciones de tamizaje para enfermedades Cardiometabólicas, debido a que es una acción que se vio afectada a consecuencia de la pandemia por COVID-19. Es por ello que durante este cuarto trimestre y para el ejercicio 2023 se dará continuidad a las mismas en la población usuaria de las unidades del primer nivel de atención, priorizando a las mujeres de 20 años y más de edad. 
</t>
    </r>
    <r>
      <rPr>
        <b/>
        <sz val="10"/>
        <rFont val="Montserrat"/>
      </rPr>
      <t>UR:</t>
    </r>
    <r>
      <rPr>
        <sz val="10"/>
        <rFont val="Montserrat"/>
      </rPr>
      <t xml:space="preserve"> 310
Los responsables estatales del Programa, identifican la importancia de incluir la igualdad de género en el desarrollo de los eventos educativos dirigidos a la población.</t>
    </r>
  </si>
  <si>
    <r>
      <t>Acciones realizadas en el periodo
UR:</t>
    </r>
    <r>
      <rPr>
        <sz val="10"/>
        <rFont val="Montserrat"/>
      </rPr>
      <t xml:space="preserve"> NCG
Este presupuesto fue utilizado en el 4to  trimestre, para dar continuidad a acciones encaminadas a: 1) disminuir el ritmo de crecimiento de la mortalidad por cáncer de mama, a través de la provisión de servicios óptimos en la detección, diagnóstico, tratamiento y control del padecimiento, y 2) disminuir las tasas de morbilidad y mortalidad por cáncer cérvico-uterino, a través de la provisión de servicios óptimos en la promoción, prevención, detección, diagnóstico, tratamiento y control del padecimiento. Durante los últimos 11 años se ha ampliado la infraestructura necesaria para realizar el tamizaje para CaCu y sus lesiones precursoras o preinvasoras mediante citología cervical y detección del ADN del virus del papiloma humano (VPH), inicialmente mediante la técnica de captura de híbridos y en la actualidad mediante reacción en cadena de la polimerasa (PCR). Asimismo, se ha ampliado la infraestructura para establecer los diagnósticos definitivos y brindar tratamiento ambulatorio (en la mayoría de los casos) a quienes resulten afectadas. Para diagnóstico se cuenta con 4 colposcopios e instrumental para realizar biopsias del tracto genital inferior. Para tratamiento contamos con equipos para crioterapia (aplicación de nitrógeno líquido), vaporización con láser de CO2, electrocirugía e histeroscopía. Excepcionalmente se realiza cirugía mayor o referencia de personas beneficiarias a otras instituciones. De igual manera, con la implementación del programa se han podido incrementar los estudios complementarios a la mastografía, tales como ultrasonidos de mama, resonancias magnéticas, marcajes y biopsias guiadas. Referente a la tercera acción, consistente en brindar capacitación al personal involucrado en el tema de salud materna, sexual y reproductiva, se tuvieron 8 cursos con 278 participantes (servidores públicos) de la Institución.
</t>
    </r>
    <r>
      <rPr>
        <b/>
        <sz val="10"/>
        <rFont val="Montserrat"/>
      </rPr>
      <t>UR:</t>
    </r>
    <r>
      <rPr>
        <sz val="10"/>
        <rFont val="Montserrat"/>
      </rPr>
      <t xml:space="preserve"> NCD
El Instituto continúa enfocado a la atención de pacientes con insuficiencia respiratoria grave que requieren de cuidados intensivos y de ventilación mecánica invasiva. Y por otro lado la atención ambulatoria ha sido restablecida paulatinamente en algunas áreas, lo que ha impactado en las acciones de este programa durante este trimestre. En la Acción 312 Atención a Cáncer Pulmonar en Mujeres, fue posible incluir 26 mujeres con diagnóstico mutacional EGFR para iniciar su tratamiento.  En la Acción 313 Atención Integral de Mujeres con Asma; a pesar de que la atención de consulta externa y la realización de pruebas de laboratorio, imagen y fisiología ha sido restablecida, la Clínica de Asma aún está limitada por espacio físico para otorgar consulta, sin embargo, continua con la entrega de medicamentos a mujeres que forman parte de este programa con el objetivo de mantener el control de su enfermedad. Es así como se entregó medicamento a 211 mujeres a fin de continuar con su adherencia al tratamiento.    En cuanto a la Acción 314 Atención a las mujeres con enfermedad pulmonar intersticial difusa (EPID): Neumonitis por hipersensibilidad y secundaria a enfermedad autoinmunes/ reumatológicas, ha iniciado la atención médica presencial. Se continua con el aporte de inmunosupresores a aquellas pacientes que envían a un familiar por su medicamento. Hasta el momento se ha entregado medicamento a 741 mujeres. Se logró atender a 228 mujeres para diagnóstico diferencial en este periodo. Se realizaron pruebas de función respiratorias a 869 mujeres. 
</t>
    </r>
    <r>
      <rPr>
        <b/>
        <sz val="10"/>
        <rFont val="Montserrat"/>
      </rPr>
      <t>UR:</t>
    </r>
    <r>
      <rPr>
        <sz val="10"/>
        <rFont val="Montserrat"/>
      </rPr>
      <t xml:space="preserve"> M7F
Se capacitó a 100 mujeres profesionales de la salud en intervenciones en violencia, salud mental y adicciones con perspectiva de género.
</t>
    </r>
    <r>
      <rPr>
        <b/>
        <sz val="10"/>
        <rFont val="Montserrat"/>
      </rPr>
      <t>UR:</t>
    </r>
    <r>
      <rPr>
        <sz val="10"/>
        <rFont val="Montserrat"/>
      </rPr>
      <t xml:space="preserve"> NBV
Programa Post-mastectomía: Durante el período enero-diciembre del 2022, se atendió a 658 pacientes, realizándose 672 cirugías (en 14 pacientes la cirugía fue bilateral). Del total de pacientes solo 21 requirieron hospitalización alcanzado un 96.8% de egresos el mismo día de la cirugía.   Del total de cirugías realizadas, 339 (51.5%) fueron cirugías conservadoras con o sin ganglio centinela o disección radica</t>
    </r>
  </si>
  <si>
    <r>
      <t>Justificación de diferencia de avances con respecto a las metas programadas
UR:</t>
    </r>
    <r>
      <rPr>
        <sz val="10"/>
        <rFont val="Montserrat"/>
      </rPr>
      <t xml:space="preserve"> NCG
Después de la importante reducción de las actividades de nuestro programa durante la pandemia, en este cuarto y último trimestre se observó una tendencia a la recuperación en citologías cervicales, ya que del total de estudios programados se alcanzó el (126.92%), y una recuperación completa en mastografías, ya que el total de estudios realizados excedió a la meta establecida para el periodo (150.03%).  Sin embargo, hay que considerar que las metas establecidas para este año son inferiores a las correspondientes a los años previos a la pandemia y que persiste el riesgo de que puedan presentarse nuevos eventos que limiten la expansión de actividades, se vislumbra una nueva ola de casos Covid. Referente a los cursos la meta fue superada en este cuarto trimestre, debido a que se lograron realizar 8 cursos y la mayoría de ellos se llevaran a cabo de manera virtual, lo que justifica que hubo un mayor número personas registradas.
</t>
    </r>
    <r>
      <rPr>
        <b/>
        <sz val="10"/>
        <rFont val="Montserrat"/>
      </rPr>
      <t>UR:</t>
    </r>
    <r>
      <rPr>
        <sz val="10"/>
        <rFont val="Montserrat"/>
      </rPr>
      <t xml:space="preserve"> NCD
El indicador Porcentaje de mujeres a las que se les otorgó tratamiento dirigido por presentar mutaciones del gen EGFR registró un avance de 53.1%, mostrando un incremento de 19.8 puntos porcentuales respecto a lo programado.  El Indicador Porcentaje de mujeres con diagnóstico de asma a las que se les otorgó consulta y tratamiento gratuito, reflejó un avance de 22.0% mostrando una disminución 40.5 puntos porcentuales respecto a la meta, toda vez que el número de mujeres con diagnóstico de Asma a las que se les otorgó consulta programada y tratamiento gratuito en el periodo fue limitado, lo que impactó significativamente en el avance con respecto a lo programado. El resultado de los indicadores Porcentaje de mujeres con EPID a quienes se les realizaron pruebas de función respiratoria de seguimiento gratuitas mostró un avance de 73.0% mostrando un aumento de 18.8 puntos porcentuales respecto a lo programado; el Porcentaje de mujeres con diagnóstico de EPID a las que se les otorgó tratamiento gratuito mostró un avance de 62.3  mostrando un incremento de 28.4 puntos porcentuales respecto a lo programado para estos dos indicadores su resultado obedece principalmente al número de mujeres atendidas en consulta externa con diagnóstico de EPID se ha ido restableciendo. Para mayor información consultar Anexo 2. Sin embargo, en este mismo contexto el Porcentaje de mujeres a quienes se les realizaron estudios gratuitos para diagnóstico diferencial mostró un avance de 26.2% reflejando una disminución de 29.1 puntos porcentuales respecto a lo programado    El instituto ha reestablecido la atención presencial. Sin embargo, la atención presencial de las patologías del aparato respiratorio objeto del Instituto ha sido gradual y por ende han impactado en los resultados del programa. Se estima que en la medida que se reestablezca la atención presencial en Clínica Asma y el servicio de consulta externa, los indicadores reflejen un avance con respecto a lo programado.
</t>
    </r>
    <r>
      <rPr>
        <b/>
        <sz val="10"/>
        <rFont val="Montserrat"/>
      </rPr>
      <t>UR:</t>
    </r>
    <r>
      <rPr>
        <sz val="10"/>
        <rFont val="Montserrat"/>
      </rPr>
      <t xml:space="preserve"> M7F
Se cumplió la meta de capacitar a 100 mujeres profesionales de la salud en intervenciones en violencia, salud mental y adicciones con perspectiva de género.
</t>
    </r>
    <r>
      <rPr>
        <b/>
        <sz val="10"/>
        <rFont val="Montserrat"/>
      </rPr>
      <t>UR:</t>
    </r>
    <r>
      <rPr>
        <sz val="10"/>
        <rFont val="Montserrat"/>
      </rPr>
      <t xml:space="preserve"> NBV
Cáncer Cervicouterino: En los indicadores Porcentaje de consultas de psico-oncología, otorgadas  a pacientes con diagnosticos de CaCu, para apoyo en el afrontamiento de sus enfermedad y Porcentaje de consultas otorgadas a  pacientes con cáncer cervicouterino para manejo del dolor asociado a la enfermedad y el tratamiento, referentes a la atención en Psico-oncología para apoyar con el afrontamiento de la enfermedad, se logró un avance del 85.8% de la meta programada para el periodo, brindando 1,372 consultas; con respecto a Algología para el manejo del dolor asociado a la enfermedad, se otorgaron 1,382 consultas logrando un avance del 92.1% de la meta programada.  Es de resaltar que a pesar de que el Instituto Nacional de Cancerología no se detuvo y continúo dando atención a pacientes con Cáncer, la afluencia de pacientes se normalizó e incrementó al irse mitigando la problemática </t>
    </r>
  </si>
  <si>
    <r>
      <t>Acciones de mejora para el siguiente periodo
UR:</t>
    </r>
    <r>
      <rPr>
        <sz val="10"/>
        <rFont val="Montserrat"/>
      </rPr>
      <t xml:space="preserve"> NCG
Se pretende continuar restableciendo y reforzando las actividades permanentes del Programa de Salud Materna, Sexual y Reproductiva, gradualmente y en coordinación con las actividades generales del Instituto. Se ha promovido y se continuará promoviendo la realización de mastografías de tamizaje. Se han iniciado actividades de difusión del programa a través de las publicaciones que realiza la Dirección de Comunicación Institucional y Social del Instituto.
</t>
    </r>
    <r>
      <rPr>
        <b/>
        <sz val="10"/>
        <rFont val="Montserrat"/>
      </rPr>
      <t>UR:</t>
    </r>
    <r>
      <rPr>
        <sz val="10"/>
        <rFont val="Montserrat"/>
      </rPr>
      <t xml:space="preserve"> NCD
Se continuará con la entrega de medicamento a fin de que las mujeres puedan mantener el control de su enfermedad. Es importante resaltar que el Instituto en todo momento establece las medidas adecuadas para prevenir y evitar posibles contagios con la población que interactúa.
</t>
    </r>
    <r>
      <rPr>
        <b/>
        <sz val="10"/>
        <rFont val="Montserrat"/>
      </rPr>
      <t>UR:</t>
    </r>
    <r>
      <rPr>
        <sz val="10"/>
        <rFont val="Montserrat"/>
      </rPr>
      <t xml:space="preserve"> M7F
Se cumplió la meta de capacitar a 100 mujeres profesionales de la salud en intervenciones en violencia, salud mental y adicciones con perspectiva de género.
</t>
    </r>
    <r>
      <rPr>
        <b/>
        <sz val="10"/>
        <rFont val="Montserrat"/>
      </rPr>
      <t>UR:</t>
    </r>
    <r>
      <rPr>
        <sz val="10"/>
        <rFont val="Montserrat"/>
      </rPr>
      <t xml:space="preserve"> NBV
Sin información
</t>
    </r>
    <r>
      <rPr>
        <b/>
        <sz val="10"/>
        <rFont val="Montserrat"/>
      </rPr>
      <t>UR:</t>
    </r>
    <r>
      <rPr>
        <sz val="10"/>
        <rFont val="Montserrat"/>
      </rPr>
      <t xml:space="preserve"> L00
Planificación Familiar.   Para el próximo año se impulsarán las acciones programadas del proyecto de otorgamiento de servicios de planificación familiar y anticoncepción a través de telemedicina, así como las actividades de capacitación, de supervisión y de promoción. Adicionalmente, se fortalecerán las acciones orientadas al aseguramiento de insumos anticonceptivos para la prestación  de servicios de salud.;  Igualdad de Género en Salud.   Para el siguiente periodo se pretende avanzar en el modelo MOSAMI y la operación de nuevas USAMI.;  Salud Sexual y Reproductiva.   En el 2023 las actividades se concentrarán en dar seguimiento al avance de las actividades comprometidas y prioridades del Programa de Acción Específico de Salud Sexual y Reproductiva para Adolescentes, así como en el fortalecimiento de los Servicios Amigables y la universalización de los servicios de salud sexual y reproductiva en unidades de primer nivel de atención.;  Cáncer de la Mujer.   Se realizará capacitación al;  Salud Materna y Perinatal.   Dar continuidad a las acciones realizadas en los servicios estatales de salud para mejorar el registro oportuno de la información, así como fortalecer las habilidades gerenciales, la difusión de lineamientos técnicos y las actividades de promoción de la salud para favorecer la demanda y oferta de los servicios de salud materna y perinatal en las entidades federativas.
</t>
    </r>
    <r>
      <rPr>
        <b/>
        <sz val="10"/>
        <rFont val="Montserrat"/>
      </rPr>
      <t>UR:</t>
    </r>
    <r>
      <rPr>
        <sz val="10"/>
        <rFont val="Montserrat"/>
      </rPr>
      <t xml:space="preserve"> NDE
A lo largo de este año se sortearon diferentes condiciones que imposibilitaron tener mayor crecimiento de la productividad en los distintos servicios, entre los más destacados se cuenta por la reconversión de servicios que continuó, con lo que se redujo la capacidad instalada; además hubo necesidad de efectuar la rehabilitación de terapias neonatales, quirófanos y terapia de adultas, con lo que temporalmente también se redujo el número de camas disponibles. Al reducirse la capacidad de hospitalización de pacientes, la apertura de expedientes y el número de consultas otorgadas no pudieron alcanzar los niveles deseables para recuperar el rezago que se ha tenido por la pandemia.</t>
    </r>
  </si>
  <si>
    <r>
      <t>Acciones realizadas en el periodo
UR:</t>
    </r>
    <r>
      <rPr>
        <sz val="10"/>
        <rFont val="Montserrat"/>
      </rPr>
      <t xml:space="preserve"> NBD
Se está ejecutando el Programa P016 ?Prevención y Atención de VIH/SIDA y otras ITS?. Con una asignación de recursos para el ejercicio 2022 de $1,453,134.00 y acciones específicas para atención de Pacientes Mujeres con VIH/SIDA y otras ITS, por lo que anualmente ya se encuentra incluido en el Presupuesto de Egresos de la Federación del Hospital General de México ?Dr. Eduardo Liceaga?. Acciones afirmativas con los recursos asignados al Programa P016 ?Prevención y atención del VIH/SIDA y otras ITS? se reporta la productividad acumulada al mes de diciembre: Consulta 4,767, primera vez 1,881, Subsecuente 2,886; Ingresos Hospitalarios 389; Egresos Hospitalarios 378; Días Estancia 6,018; Promedio Días Estancia 15.92; Días Paciente 5,862; Días Cama 8,676; Porcentaje de Ocupación Hospitalario 67.57; Estudios de VIH/SIDA y otras ITS, 3,189 Mujeres y2,424 Hombre. En Educación para la Salud; el Hospital está operando en casi todas sus áreas, por lo que continúa incrementando los temas de Educación para la Salud que son dirigidas hacia los y las pacientes en la Institución a fin de continuar con el seguimiento en sus tratamientos, por lo que se describen los temas relacionados más importantes entre otros. Por otro lado, en temas de Educación para la Salud 10,142 personas de ellas 7,040 fueron mujeres y 3,102 hombres, tomaron los curso que se impartieron
</t>
    </r>
    <r>
      <rPr>
        <b/>
        <sz val="10"/>
        <rFont val="Montserrat"/>
      </rPr>
      <t>UR:</t>
    </r>
    <r>
      <rPr>
        <sz val="10"/>
        <rFont val="Montserrat"/>
      </rPr>
      <t xml:space="preserve"> NDE
Durante el año, la cobertura de estudios en mujeres fue de 9460 tanto para VIH y otras ITS, a los hombres se le realizaron 1172 estudios.
</t>
    </r>
    <r>
      <rPr>
        <b/>
        <sz val="10"/>
        <rFont val="Montserrat"/>
      </rPr>
      <t>UR:</t>
    </r>
    <r>
      <rPr>
        <sz val="10"/>
        <rFont val="Montserrat"/>
      </rPr>
      <t xml:space="preserve"> NBV
Fueron referidos 84 pacientes a la Clínica de Cáncer y Sida, 57 ingresaron a la clínica de Sarcoma durante 2022, se les abrió expediente y a 18 se les prescribió Valganciclovir 450mg dos veces al día. Estos pacientes continúan en seguimiento clínico. La Clínica SIDA/Sarcoma de Kaposi continúa recibiendo pacientes referidos de los centros de atención para personas que viven con VIH: Clínica Especializada Condesa CDMX, Capasitis (Estado de México, Hidalgo, Tlaxcala, Morelos y Tamaulipas) y continuaron su atención durante el ejercicio 2022. Cabe destacar una situación que se ha presentado como consecuencia de la política administrativa de no derechohabiencia y requisitos de ingreso; de los 84 pacientes que fueron referidos, 27 pacientes no aperturaron expediente y no recibieron el manejo especializado en la Clínica SIDA/Sarcoma de Kaposi, en mucho atribuible a la política de no afiliación como es el donador de sangre y el comprobante de no afiliación a Instituciones de seguridad social. Todos estos puntos administrativos se han convertido en un obstáculo para el acceso a la atención especializada en esta población altamente vulnerada. Se continuó con el programa de detección de VIH del INCan a través de pruebas rápidas, por lo que se realizaron 2,390 pruebas rápidas de los servicios de la Clínica de Displasias, Ginecología, Hemato-oncología, y se integraron los pacientes de la clínica de tumores germinales del servicio de Urología. Se estudiaron 113 hombres referidos.  Cabe destacar, que se logró que la prueba rápida formará parte de la lista de cotejo de estudios, como requisito indispensable a realizar en las pacientes que ingresan por primera vez al servicio de ginecología, dicha indicación se encuentra en el carnet provisional que les es entregado, lo que ha ayudado a mejorar la adherencia a la prueba de detección y a captar más pacientes y tener mejor seguimiento de las que se realizan, también se incluyó el resultado en el expediente electrónico del Instituto.  
</t>
    </r>
    <r>
      <rPr>
        <b/>
        <sz val="10"/>
        <rFont val="Montserrat"/>
      </rPr>
      <t>UR:</t>
    </r>
    <r>
      <rPr>
        <sz val="10"/>
        <rFont val="Montserrat"/>
      </rPr>
      <t xml:space="preserve"> NCD
El INER con apego a las recomendaciones de organismos internacionales y nacionales, se implementaron acciones para continuar con la atención de las pacientes diagnosticadas con VIH, entre las que destacan la atención por telemedicina. Formato que ha permitido dar seguimiento clínico a las pacientes vía telefónica. Los médicos tratantes del CIENI se comunican con las pacientes para brindarles atención médica de seguimiento y con ello Instituto ha refrendado su com</t>
    </r>
  </si>
  <si>
    <r>
      <t>Justificación de diferencia de avances con respecto a las metas programadas
UR:</t>
    </r>
    <r>
      <rPr>
        <sz val="10"/>
        <rFont val="Montserrat"/>
      </rPr>
      <t xml:space="preserve"> NBD
Para la evaluación del Programa se cuentas con los indicadores, Porcentaje de pacientes Mujeres Detectadas con VIH/SIDA y Otras ITS y el indicador Porcentaje de Mujeres Satisfechas con la atención recibida en el área de VIH/SIDA y Otras ITS.  El indicador Porcentaje de Pacientes Mujeres Detectadas con VIH/SIDA y Otras ITS, alcanzó un resultado de (50/3,189)=1.6%, superior a la meta programada de (26/2,437)=1.1%, por lo que el nivel de cumplimiento quedo en 145.5%, el indicador quedo por arriba de la meta en 0.5 décimas, así también las variables, la variable ?Número de pacientes con prueba positiva de VIH/SIDA?, se incrementó en 24 mujeres más positivas, respecto a la meta programada, y la variable ?Número de pacientes mujeres programadas para la prueba de VIH/SIDA?, el incremento fue de 752 mujeres más programadas a la prueba, el incremento está en función a la demanda.    El indicador Porcentaje de Mujeres Satisfechas con la Atención Médica Recibida en el Área de VIH/SIDA y otras ITS, tiene una meta programada anual de (69/80)= 86.3%. Al mes de diciembre alcanzó un resultado de (175/184)=95.1%, superior a la meta, por lo que el nivel de cumplimiento quedo en 110.2%. Esto debido a que la Institución en este año empezó a operar en todas sus áreas y actividades, por lo que se ha venido incrementando la productividad de la misma.  
</t>
    </r>
    <r>
      <rPr>
        <b/>
        <sz val="10"/>
        <rFont val="Montserrat"/>
      </rPr>
      <t>UR:</t>
    </r>
    <r>
      <rPr>
        <sz val="10"/>
        <rFont val="Montserrat"/>
      </rPr>
      <t xml:space="preserve"> NDE
En este periodo por cada hombre se atendieron 8 mujeres.
</t>
    </r>
    <r>
      <rPr>
        <b/>
        <sz val="10"/>
        <rFont val="Montserrat"/>
      </rPr>
      <t>UR:</t>
    </r>
    <r>
      <rPr>
        <sz val="10"/>
        <rFont val="Montserrat"/>
      </rPr>
      <t xml:space="preserve"> NBV
Sin información
</t>
    </r>
    <r>
      <rPr>
        <b/>
        <sz val="10"/>
        <rFont val="Montserrat"/>
      </rPr>
      <t>UR:</t>
    </r>
    <r>
      <rPr>
        <sz val="10"/>
        <rFont val="Montserrat"/>
      </rPr>
      <t xml:space="preserve"> NCD
El Instituto continua con la atención de otras enfermedades respiratorias agudas y crónicas suspendida en algunas áreas, situación que se ve reflejada en el resultado de los indicadores. Porcentaje de mujeres que viven con VIH atendidas en las diferentes especialidades que otorga el CIENI, presentó un cumplimiento del 18.3%, debido a que de las 1,105 que se tenía programado atender, se atendieron 1,112 mujeres, mostrando una disminución de 3.1 puntos porcentuales respecto a lo programado.  Porcentaje de mujeres a quienes se les realizaron estudios en el Laboratorio de Diagnóstico Virológico (LDV-CIENI), presentó un cumplimiento del 30.5%, debido a que, de los 6,745 estudios programados, se realizaron 19,650 estudios a mujeres, mostrando un incremento de 15.3 puntos porcentuales respecto a lo programado. Porcentaje de mujeres que recibieron una consejería en VIH; el indicador reporta un cumplimiento del 56.8%, otorgando a 214 mujeres consejerías en VIH, de 100 mujeres programadas lo que refleja un aumento de 11.3 puntos porcentuales respecto a lo programado. Porcentaje de mujeres a quienes se les proporcionó algún taller psicoeducativo en VIH registró 71.6% de cumplimiento, toda vez que de las 663 mujeres programas se otorgó el taller a 619 mujeres, mostrando una disminución de 3.7 puntos porcentuales respecto a lo programado. Referente al porcentaje de egreso por mejoría de mujeres que viven con VIH en el periodo de reporte, se registró 50.9% de cumplimiento, mostrando un incremento de 0.9 puntos porcentuales de acuerdo a lo programado. Cabe hacer mención que el comportamiento de este indicador depende del ingreso de pacientes COVID-19 y VIH. Por último, el porcentaje de mujeres quienes participan en algunos de los protocolos de investigación en VIH del CIENI, alcanzó un cumplimiento del 14.3% debido a la participación de 995 mujeres de 435 programadas, mostrando un aumento de 6.3 puntos porcentuales respecto a lo programado.
</t>
    </r>
    <r>
      <rPr>
        <b/>
        <sz val="10"/>
        <rFont val="Montserrat"/>
      </rPr>
      <t>UR:</t>
    </r>
    <r>
      <rPr>
        <sz val="10"/>
        <rFont val="Montserrat"/>
      </rPr>
      <t xml:space="preserve"> K00
El motivo de haber obtenido un avance ligeramente inferior a la meta programada se debe a que la meta programada del indicador Porcentaje de mujeres en tratamiento antirretroviral (TAR), constituye una estimación y la meta alcanzada proviene del registro nominal de personas en atención y tratamiento del Virus de Inmunodeficiencia Humana (VIH), en los Servicios Estatales de Salud (SESAs). </t>
    </r>
  </si>
  <si>
    <r>
      <t>Acciones de mejora para el siguiente periodo
UR:</t>
    </r>
    <r>
      <rPr>
        <sz val="10"/>
        <rFont val="Montserrat"/>
      </rPr>
      <t xml:space="preserve"> NBD
En materia de orientación, educación y prevención sobre la salud de la población, es una oportunidad que las Instituciones de la Salud tienen, ya que es uno de los canales más adecuados para orientar, enfocar, abordar y transmitir estos conocimientos en lenguaje ciudadano con el propósito de abatir los índices de pacientes infectados por VIH/SIDA y otros ITS. Sin embargo, el obstáculo al que se enfrentan las Institucionales son los recursos disponibles para realizar estas actividades y ampliar la cobertura en la atención, por lo tanto, el objetivo principal es la educación y la prevención de la salud. 
</t>
    </r>
    <r>
      <rPr>
        <b/>
        <sz val="10"/>
        <rFont val="Montserrat"/>
      </rPr>
      <t>UR:</t>
    </r>
    <r>
      <rPr>
        <sz val="10"/>
        <rFont val="Montserrat"/>
      </rPr>
      <t xml:space="preserve"> NDE
Se continúa con las acciones implementadas previamente: explicarles a las pacientes en qué consisten los diferentes estudios y sus beneficios como el dar tratamientos oportunos o profilaxis. Se continúa otorgando consejería. Buscar pacientes embarazadas hospitalizadas a las que no se les había realizado pruebas para detección de VIH y ofertárselas en su cama.
</t>
    </r>
    <r>
      <rPr>
        <b/>
        <sz val="10"/>
        <rFont val="Montserrat"/>
      </rPr>
      <t>UR:</t>
    </r>
    <r>
      <rPr>
        <sz val="10"/>
        <rFont val="Montserrat"/>
      </rPr>
      <t xml:space="preserve"> NBV
Sin información
</t>
    </r>
    <r>
      <rPr>
        <b/>
        <sz val="10"/>
        <rFont val="Montserrat"/>
      </rPr>
      <t>UR:</t>
    </r>
    <r>
      <rPr>
        <sz val="10"/>
        <rFont val="Montserrat"/>
      </rPr>
      <t xml:space="preserve"> NCD
El CIENI continuará implementando acciones para atender a las mujeres que viven con VIH/sida que les permita tener control, atención médica, adherencia al tratamiento y seguimiento.
</t>
    </r>
    <r>
      <rPr>
        <b/>
        <sz val="10"/>
        <rFont val="Montserrat"/>
      </rPr>
      <t>UR:</t>
    </r>
    <r>
      <rPr>
        <sz val="10"/>
        <rFont val="Montserrat"/>
      </rPr>
      <t xml:space="preserve"> K00
Los obstáculos que se pueden observar es la alta migración entre servicios de salud, lo cual hace a las personas que requieren el servicio y atención pasar de un sistema de salud a otro, en donde las personas por no saber cómo migrar de servicio se pueden perder en el camino, no poder dar trazabilidad y seguimiento. Las oportunidades ante esta situación nos permiten impulsar una migración más accesible y rápida, para favorecer a los usuarios y usuarias, así como crear un registro estandarizado para poder darle seguimiento a los y las usuarias y otorgarles atención integral, conociendo su historial médico, sin perder la atención. </t>
    </r>
  </si>
  <si>
    <r>
      <t>Acciones realizadas en el periodo
UR:</t>
    </r>
    <r>
      <rPr>
        <sz val="10"/>
        <rFont val="Montserrat"/>
      </rPr>
      <t xml:space="preserve"> R00
Durante el cuarto trimestre del ciclo presupuestario 2022 se aplicaron 537,063 dosis de  vacuna contra la influenza estacional, con lo cual se logró la aplicación de un total, para el ciclo presupuestario 2022, de 710,428 dosis de  vacuna contra la influenza estacional,a las mujeres embarazadas, sin derechohabiencia  de las áreas de responsabilidad de la Secretaria de Salud con un con un logro total de 72.67%, quedando con 17.32 puntos porcentuales por debajo de la meta estimada,  debido a baja demanda de biológico en las unidades de salud</t>
    </r>
  </si>
  <si>
    <r>
      <t>Justificación de diferencia de avances con respecto a las metas programadas
UR:</t>
    </r>
    <r>
      <rPr>
        <sz val="10"/>
        <rFont val="Montserrat"/>
      </rPr>
      <t xml:space="preserve"> R00
No se alcanzó la meta programada debido a la baja demanda de los biológicos en las unidades de salud </t>
    </r>
  </si>
  <si>
    <r>
      <t>Acciones de mejora para el siguiente periodo
UR:</t>
    </r>
    <r>
      <rPr>
        <sz val="10"/>
        <rFont val="Montserrat"/>
      </rPr>
      <t xml:space="preserve"> R00
Realizar acciones de vacunación dirigidas a la población objetivo con el fin de alcanzar la meta establecida</t>
    </r>
  </si>
  <si>
    <r>
      <t>Acciones realizadas en el periodo
UR:</t>
    </r>
    <r>
      <rPr>
        <sz val="10"/>
        <rFont val="Montserrat"/>
      </rPr>
      <t xml:space="preserve"> X00
Para el caso de la atención a personas con consumo de sustancias psicoactivas y/o con problemas de salud mental, así como sus familiares, en zonas con alto índice de criminalidad y violencia, en 18 entidades del país con mayor índice de criminalidad y violencia; se considera que se tuvo una meta ambiciosa respecto de lo alcanzado en el 2021, ya que se rebasó el número establecido en ese año y que para este 2022 no se logró alcanzar.  En lo que respecta a las acciones de prevención del consumo de sustancias psicoactivas y /o de salud mental a personas de 6 años en adelante, en zonas con alto índice de criminalidad y violencia en 18 entidades del país con mayor índice de criminalidad y violencia; se logra alcanzar un porcentaje aceptable; sin embargo, se considera que es importante integrar a los 32 estados de la entidad.  Para el tercer indicador que es acompañar con apoyo psicológico y social a mujeres sobrevivientes de violencia y/o familias, se logró alcanzar un resultado de 330 personas, lo que representa un avance de la meta del 51%: una de las consideraciones tomadas en cuenta para no alcanzarla tiene que ver que al tener una apertura total de los servicios que ofrecen atención directa a víctimas de violencia; las personas acuden de forma directa a las instituciones pertinentes.  </t>
    </r>
  </si>
  <si>
    <r>
      <t>Justificación de diferencia de avances con respecto a las metas programadas
UR:</t>
    </r>
    <r>
      <rPr>
        <sz val="10"/>
        <rFont val="Montserrat"/>
      </rPr>
      <t xml:space="preserve"> X00
Para el caso de la atención a personas con consumo de sustancias psicoactivas y/o con problemas de salud mental, así como sus familiares, en zonas con alto índice de criminalidad y violencia, en 18 entidades del país con mayor índice de criminalidad y violencia; se considera que se tuvo una meta ambiciosa respecto de lo alcanzado en el 2021, ya que se rebasó el número establecido en ese año y que para este 2022 no se logró alcanzar.  En lo que respecta a las acciones de prevención del consumo de sustancias psicoactivas y /o de salud mental a personas de 6 años en adelante, en zonas con alto índice de criminalidad y violencia en 18 entidades del país con mayor índice de criminalidad y violencia; se logra alcanzar un porcentaje aceptable; sin embargo, se considera que es importante integrar a los 32 estados de la entidad.  Para el tercer indicador que es acompañar con apoyo psicológico y social a mujeres sobrevivientes de violencia y/o familias, se logró alcanzar un resultado de 330 personas, lo que representa un avance de la meta del 51%: una de las consideraciones tomadas en cuenta para no alcanzarla tiene que ver que al tener una apertura total de los servicios que ofrecen atención directa a víctimas de violencia; las personas acuden de forma directa a las instituciones pertinentes.  </t>
    </r>
  </si>
  <si>
    <r>
      <t>Acciones de mejora para el siguiente periodo
UR:</t>
    </r>
    <r>
      <rPr>
        <sz val="10"/>
        <rFont val="Montserrat"/>
      </rPr>
      <t xml:space="preserve"> X00
Se considera que dentro de las oportunidades de la operación se encuentra la no segmentación del territorio nacional y que se integre a los 32 estados del país.  Dentro de las oportunidades que también se encontraron es la sensibilización constante y permanente de la perspectiva de género del personal que brinda atención a las comunidades.  </t>
    </r>
  </si>
  <si>
    <r>
      <t>Acciones realizadas en el periodo
UR:</t>
    </r>
    <r>
      <rPr>
        <sz val="10"/>
        <rFont val="Montserrat"/>
      </rPr>
      <t xml:space="preserve"> NCK
Las acciones realizadas fue generar una base de datos de todos los pacientes con la finalidad de comunicarse vía telefónica con ellos y retomaran sus tratamientos.
</t>
    </r>
    <r>
      <rPr>
        <b/>
        <sz val="10"/>
        <rFont val="Montserrat"/>
      </rPr>
      <t>UR:</t>
    </r>
    <r>
      <rPr>
        <sz val="10"/>
        <rFont val="Montserrat"/>
      </rPr>
      <t xml:space="preserve"> NBV
En el periodo enero-diciembre de 2022, se tuvo un porcentaje de recetas surtidas de forma completa a mujeres hospitalizadas con cáncer del 90.8 por ciento; por lo que les fueron administrados sus medicamentos en tiempo y forma.  Durante este periodo fueron surtidas 43,260 recetas completas a mujeres hospitalizadas con cáncer de un total de 47,649 recetas realizadas a mujeres hospitalizadas con cáncer.  
</t>
    </r>
    <r>
      <rPr>
        <b/>
        <sz val="10"/>
        <rFont val="Montserrat"/>
      </rPr>
      <t>UR:</t>
    </r>
    <r>
      <rPr>
        <sz val="10"/>
        <rFont val="Montserrat"/>
      </rPr>
      <t xml:space="preserve"> NCD
En la Acción 342 Otorgar atención hospitalaria, en este trimestre egresaron 535 mujeres con diagnóstico de enfermedades respiratorias de alta complejidad (influenza, neumonía, enfermedades pleurales, tuberculosis, rinitis alérgica, trastornos del sueño y COVID-19), de las cuales el 89.31% egreso por mejoría, lo que refleja la eficacia de las acciones en el área clínica de hospitalización para atender diversos padecimientos de alta complejidad. Acción 284 Otorgar atención médica especializada a mujeres con diagnóstico de EPOC y cáncer pulmonar por exposición a humo de leña, se proporcionaron 200 consultas de primera vez y subsecuentes a mujeres con éste diagnóstico, lo cual contribuye para que las mujeres con diagnóstico inicial comiencen con su tratamiento y las que ya lo tienen den un seguimiento a su enfermedad para mejorar su salud e incorporarse a sus actividades cotidianas. Acción 285 Realizar detección oportuna de EPOC a mujeres por exposición a humo de leña a través de espirometría, se realizaron a 117 mujeres espirometrías de diagnosticas en el estado de Oaxaca, Municipio de Villa Díaz Ordaz.
</t>
    </r>
    <r>
      <rPr>
        <b/>
        <sz val="10"/>
        <rFont val="Montserrat"/>
      </rPr>
      <t>UR:</t>
    </r>
    <r>
      <rPr>
        <sz val="10"/>
        <rFont val="Montserrat"/>
      </rPr>
      <t xml:space="preserve"> 160
Las actividades de asistencia y atención médica se realizan de acuerdo a la normativa y a las condiciones de salud que presentan las usuarias al asistir a la unidad médica, sin mayor riesgo para la población atendida. 
</t>
    </r>
    <r>
      <rPr>
        <b/>
        <sz val="10"/>
        <rFont val="Montserrat"/>
      </rPr>
      <t>UR:</t>
    </r>
    <r>
      <rPr>
        <sz val="10"/>
        <rFont val="Montserrat"/>
      </rPr>
      <t xml:space="preserve"> NBB
En Consulta Externa En el período octubre a diciembre de 2022 se alcanzó un cumplimiento del indicador Porcentaje de pacientes mujeres atendidas en Consulta Externa del 113.5 por ciento con respecto a la meta programada del 53.0 por ciento; atendiéndose a 16,804 consultas mujeres, que representan el 60.19 por ciento de 27,917 consultas otorgadas a pacientes atendidos en el área de consulta externa.    Durante el período de enero a diciembre de 2022, se alcanzó un cumplimiento del indicador Porcentaje de pacientes mujeres atendidas en Consulta Externa del 108.73 por ciento con respecto a la meta programada del 53.0 por ciento; al lograr que se otorgaran 70,699 consultas a pacientes mujeres, 57.63 por ciento de las 122,679 consultas otorgadas en esta área.    Así mismo se otorgaron 70,699 consultas ambulatorias a pacientes mujeres; así mismo se otorgaron los siguientes servicios a pacientes del sexo femenino en el área de consulta externa:  3,779 estudios citológicos.  118 colocaciones d;  En Hospitalización en el período de octubre a diciembre de 2022, se alcanzó un cumplimiento del indicador Porcentaje de pacientes mujeres atendidas en hospitalización, del 103.29 por ciento con respecto a la meta programada del 53.0 por ciento; al lograrse que el 54.74 por ciento (1,113) pacientes mujeres se atendieran en el área de hospitalización en relación a los 2,033 pacientes atendidos en esta área.  Durante el período de enero a diciembre de 2022, se alcanzó un cumplimiento del indicador Porcentaje de pacientes mujeres atendidas en hospitalización, del 105.77 por ciento con respecto a la meta programada del 53.0 por ciento; al lograrse que el 56.05 por ciento (4,288) pacientes mujeres se atendieran en el área de hospitalización en relación a los 7,649 pacientes atendidos en esta área.  Las pacientes femeninas que egresaron fueron de los siguientes servicios: 2,041 de Cirugía, 357 de Pediatría; 490 de Medicina Interna y 1,400 de Ginecobstetricia.    Se realizaron los siguientes Eventos Obstétricos:   515   partos , 347   cesáre</t>
    </r>
  </si>
  <si>
    <r>
      <t>Justificación de diferencia de avances con respecto a las metas programadas
UR:</t>
    </r>
    <r>
      <rPr>
        <sz val="10"/>
        <rFont val="Montserrat"/>
      </rPr>
      <t xml:space="preserve"> NCK
La Esclerosis Múltiple es una enfermedad que puede ocasionar disfunciones en varios aspectos del control muscular de los mecanismos del habla y la deglución.    
</t>
    </r>
    <r>
      <rPr>
        <b/>
        <sz val="10"/>
        <rFont val="Montserrat"/>
      </rPr>
      <t>UR:</t>
    </r>
    <r>
      <rPr>
        <sz val="10"/>
        <rFont val="Montserrat"/>
      </rPr>
      <t xml:space="preserve"> NBV
Sin información
</t>
    </r>
    <r>
      <rPr>
        <b/>
        <sz val="10"/>
        <rFont val="Montserrat"/>
      </rPr>
      <t>UR:</t>
    </r>
    <r>
      <rPr>
        <sz val="10"/>
        <rFont val="Montserrat"/>
      </rPr>
      <t xml:space="preserve"> NCD
En el trimestre, el indicador Porcentaje de mujeres con diagnóstico de enfermedades respiratorias de alta complejidad con atención médica especializada en los servicios de hospitalización mostró un cumplimiento del 31.2% debido a la atención de 535 mujeres con diagnóstico de alta complejidad (COVID-19) mostrando una disminución de 1.8 puntos porcentual respecto a lo programado. Con respecto al indicador Porcentaje de consultas de primera vez y subsecuentes otorgadas a mujeres con diagnóstico de EPOC relacionado con el humo de leña reflejo un cumplimiento del 18.0% mostrando una disminución 12.4 puntos porcentuales respecto a lo programado, lo cual obedece a que la atención presencial aún se encuentra limitada. Referente al Porcentaje de espirometrías realizadas a mujeres con probable EPOC y Cáncer Pulmonar por exposición a humo de leña en zonas rurales, mostró un cumplimiento de 93.6% mostrando una disminución de 1.6 puntos porcentuales respecto a lo programado. El Instituto determinó llevar a cabo la Campaña Respirara sin humo, realizando espirometrías a 117 mujeres al segundo semestre.
</t>
    </r>
    <r>
      <rPr>
        <b/>
        <sz val="10"/>
        <rFont val="Montserrat"/>
      </rPr>
      <t>UR:</t>
    </r>
    <r>
      <rPr>
        <sz val="10"/>
        <rFont val="Montserrat"/>
      </rPr>
      <t xml:space="preserve"> 160
Al final del año en reporte el indicador alcanza la meta programada. No se presentan variaciones significativas en el desempeño de las variables. 
</t>
    </r>
    <r>
      <rPr>
        <b/>
        <sz val="10"/>
        <rFont val="Montserrat"/>
      </rPr>
      <t>UR:</t>
    </r>
    <r>
      <rPr>
        <sz val="10"/>
        <rFont val="Montserrat"/>
      </rPr>
      <t xml:space="preserve"> NBB
En Hospitalización, en el período de octubre a diciembre de 2022, se alcanzó un cumplimiento del indicador Porcentaje de pacientes mujeres atendidas en hospitalización, del 103.29 por ciento con respecto a la meta programada del 53.0 por ciento; al lograrse que el 54.74 por ciento (1,113) pacientes mujeres se atendieran en el área de hospitalización en relación a los 2,033 pacientes atendidos en esta área.    Durante el período de enero a diciembre de 2022, se alcanzó un cumplimiento del indicador Porcentaje de pacientes mujeres atendidas en hospitalización, del 105.77 por ciento con respecto a la meta programada del 53.0 por ciento; al lograrse que el 56.05 por ciento (4,288) pacientes mujeres se atendieran en el área de hospitalización en relación a los 7,649 pacientes atendidos en esta área.    Las pacientes femeninas que egresaron fueron de los siguientes servicios: 2,041 de Cirugía, 357 de Pediatría; 490 de Medicina Interna y 1,400 de Ginecobstetricia.        Durante este periodo ;  En Consulta Externa, en el período octubre a diciembre de 2022 se alcanzó un cumplimiento del indicador Porcentaje de pacientes mujeres atendidas en Consulta Externa del 113.5 por ciento con respecto a la meta programada del 53.0 por ciento; atendiéndose a 16,804 consultas mujeres, que representan el 60.19 por ciento de 27,917 consultas otorgadas a pacientes atendidos en el área de consulta externa.        Durante el período de enero a diciembre de 2022, se alcanzó un cumplimiento del indicador Porcentaje de pacientes mujeres atendidas en Consulta Externa del 108.73 por ciento con respecto a la meta programada del 53.0 por ciento; al lograr que se otorgaran 70,699 consultas a pacientes mujeres, 57.63 por ciento de las 122,679 consultas otorgadas en esta área.    Debido a la reapertura total de la Consulta Externa con todas las medidas preventivas para evitar riesgos a pacientes y personal de salud, se otorgó un mayor número de consultas a pacientes (122,679 realizadas) con respecto a las 122,446 programadas, logrando a su vez rebasar la meta, al otorgar 70,699 consultas a mujeres, cifra superior a las programadas (64,896 consultas).    
</t>
    </r>
    <r>
      <rPr>
        <b/>
        <sz val="10"/>
        <rFont val="Montserrat"/>
      </rPr>
      <t>UR:</t>
    </r>
    <r>
      <rPr>
        <sz val="10"/>
        <rFont val="Montserrat"/>
      </rPr>
      <t xml:space="preserve"> NDE
131 Otorgar atención ambulatoria  1,788 usuarias en atención ambulatoria manifestaron una calificación de percepción de satisfacción de la calidad de la atención recibida superior a los 80 puntos-  De un total de 1,912 usuarias en atención ambulatoria encuestados en el periodo, representando el 6.9%.  134. Otorgar atención hospitalaria.  Se logró la meta gracias</t>
    </r>
  </si>
  <si>
    <r>
      <t>Acciones de mejora para el siguiente periodo
UR:</t>
    </r>
    <r>
      <rPr>
        <sz val="10"/>
        <rFont val="Montserrat"/>
      </rPr>
      <t xml:space="preserve"> NCK
De acuerdo a la base de datos de todos los pacientes, se continua con la comunicación vía telefónica, para agendar citas y así continúen con sus tratamientos.
</t>
    </r>
    <r>
      <rPr>
        <b/>
        <sz val="10"/>
        <rFont val="Montserrat"/>
      </rPr>
      <t>UR:</t>
    </r>
    <r>
      <rPr>
        <sz val="10"/>
        <rFont val="Montserrat"/>
      </rPr>
      <t xml:space="preserve"> NBV
Sin información
</t>
    </r>
    <r>
      <rPr>
        <b/>
        <sz val="10"/>
        <rFont val="Montserrat"/>
      </rPr>
      <t>UR:</t>
    </r>
    <r>
      <rPr>
        <sz val="10"/>
        <rFont val="Montserrat"/>
      </rPr>
      <t xml:space="preserve"> NCD
Se continúa otorgando atención médica especializada de mujeres con diagnóstico de enfermedades respiratorias de alta complejidad en los servicios de hospitalización. Asimismo, el INER continúa buscando las mejores alternativas para cumplir con el objetivo institucional; otorgar atención médica especializada a la población con padecimientos respiratorios, y sobre todo contribuir en la igualdad de oportunidades para las mujeres.
</t>
    </r>
    <r>
      <rPr>
        <b/>
        <sz val="10"/>
        <rFont val="Montserrat"/>
      </rPr>
      <t>UR:</t>
    </r>
    <r>
      <rPr>
        <sz val="10"/>
        <rFont val="Montserrat"/>
      </rPr>
      <t xml:space="preserve"> 160
Las acciones se realizan buscando las mejores condiciones sanitarias y de salud necesarias para que las usuarias alcancen la mejoría en su salud. 
</t>
    </r>
    <r>
      <rPr>
        <b/>
        <sz val="10"/>
        <rFont val="Montserrat"/>
      </rPr>
      <t>UR:</t>
    </r>
    <r>
      <rPr>
        <sz val="10"/>
        <rFont val="Montserrat"/>
      </rPr>
      <t xml:space="preserve"> NBB
En Hospitalización entre las acciones de mejora que se realizaron se encuentran:  Continuar con las reuniones diarias del grupo de Directores y Subdirectores y médicos para agilizar la atención médica de pacientes en el área de urgencias.  Construcción de la torre de especialidades básicas.  ;  En Consulta Externa entre las acciones de mejora que se realizaron se encuentran:  Reapertura total de los servicios de la Consulta Externa, para otorgar atención a los pacientes ambulatorios, por la disminución de pacientes COVID.      
</t>
    </r>
    <r>
      <rPr>
        <b/>
        <sz val="10"/>
        <rFont val="Montserrat"/>
      </rPr>
      <t>UR:</t>
    </r>
    <r>
      <rPr>
        <sz val="10"/>
        <rFont val="Montserrat"/>
      </rPr>
      <t xml:space="preserve"> NDE
A lo largo de este año se sortearon diferentes condiciones que imposibilitaron tener mayor crecimiento de la productividad en los distintos servicios, entre los más destacados se cuenta por la reconversión de servicios que continuó, con lo que se redujo la capacidad instalada; además hubo necesidad de efectuar la rehabilitación de terapias neonatales, quirófanos y terapia de adultas, con lo que temporalmente también se redujo el número de camas disponibles. </t>
    </r>
  </si>
  <si>
    <r>
      <t>Acciones realizadas en el periodo
UR:</t>
    </r>
    <r>
      <rPr>
        <sz val="10"/>
        <rFont val="Montserrat"/>
      </rPr>
      <t xml:space="preserve"> NDY
En el cuarto trimestre se finalizó levantamiento de información en campo de la Encuesta Nacional de Salud y Nutrición 2022. La plataforma CLIMA se encuentra en funcionamiento y recibiendo nuevas solicitudes de inscripción, el acumulado al cuarto trimestre muestra que han finalizado el curso más de 28 mil mujeres y se encuentran inscritas más de 67 mil mujeres. En las acciones del grupo de Igualdad, se organizó un webinar relacionado con factores que intervienen en la discriminación en el aula, se participó en el conversatorio relacionado con mecanismos, retrocesos y retos para la comunidad INSP. En el cuarto trimestre se continuó realizando seminarios institucionales que permiten visibilizar brechas de atención prioritarias en temas de salud pública. Adicionalmente, las plataformas digitales de los cursos virtuales y de comolehago continúan en funcionamiento. El INSP continúa realizando actividades en el GIPEA, participa como secretaria técnica del grupo de monitoreo de indicadores para seguimiento de la ENAPEA. 
</t>
    </r>
    <r>
      <rPr>
        <b/>
        <sz val="10"/>
        <rFont val="Montserrat"/>
      </rPr>
      <t>UR:</t>
    </r>
    <r>
      <rPr>
        <sz val="10"/>
        <rFont val="Montserrat"/>
      </rPr>
      <t xml:space="preserve"> NDE
 E022 128 Durante el año en cuanto al número de investigadoras en el INPer se mantuvo la misma cifra, es decir del total del personal dedicado a la investigación vigente del INPer que son 68, 40 son mujeres, E022 129 publicaron 98 artículos de los cuales 29 con enfoque de género, entre los que destacan: Comparación entre el ultrasonido y la resonancia magnética en la evaluación de defectos estructurales fetales del sistema nervioso central, Detección atípica de Chlamydia pneumoniae no humana en una muestra endocervical. Reporte de caso y Ct Test, v2.0 para la detección de cepas de Chlamydia Trachomatis circulantes en México. E022 130 existen 48 proyectos de investigación 26 con enfoque de género, destacando los siguientes; Estrategias preventivas en el embarazo adolescente en menores de 15 años de edad, Estudio del microbioma de madres mexicanas y de sus hijos, alimentados con leche materna vs formula y su efecto sobre la somatometría y composición corporal en el primer año de vida y Desenlaces perinatales adversos en pacientes embarazadas con Lupus Eritematoso Sistémico en una cohorte prospectiva multiétnica.</t>
    </r>
  </si>
  <si>
    <r>
      <t>Justificación de diferencia de avances con respecto a las metas programadas
UR:</t>
    </r>
    <r>
      <rPr>
        <sz val="10"/>
        <rFont val="Montserrat"/>
      </rPr>
      <t xml:space="preserve"> NDY
A lo largo del año se mandaron correos masivos a las personas que se inscribieron en los cursos,  se obtuvieron  respuestas satisfactorias en algunos casos y se obtuvo información que será insumo para realizar mejoras en el  seguimiento para los siguientes períodos, aunque la tendencia fue positiva al pasar del 6.2% en el primer trimestre al 41.8% en el cuarto trimestre, no se logró la meta del 50% planteada originalmente. De manera adicional, se comenta que la eficiencia terminal de los programas en la plataforma CLIMA del INSP es más alta que lo que se documenta en la literatura donde se señala un promedio de 6.5% (Jordan, 2014). Referencia: Jordan, K. (2014). Initial Trends in Enrolment and Completion of Massive Open Online Courses. The International Review of Research in Open and Distance Learning, 15(1), 133-159. Disponible en: https://www.irrodl.org/index.php/irrodl/article/view/1651/2813
</t>
    </r>
    <r>
      <rPr>
        <b/>
        <sz val="10"/>
        <rFont val="Montserrat"/>
      </rPr>
      <t>UR:</t>
    </r>
    <r>
      <rPr>
        <sz val="10"/>
        <rFont val="Montserrat"/>
      </rPr>
      <t xml:space="preserve"> NDE
Al periodo dentro del Sistema Nacional de Investigadores, se tienen registrados 40 mujeres y 28 hombres (12 Candidatos, 44 nivel I, 8 nivel II y 4 nivel III. En el Sistema Institucional de Investigadores, se registran 78 investigadores vigentes, de los cuales 46 son mujeres y 32 son hombres (Promover la generación de proyectos de investigación que coadyuven a disminuir la morbi-mortalidad materna y perinatal mediante la prevención, el diagnóstico temprano y el tratamiento, mejorar la calidad de vida de los pacientes y reducir el costo de su atención, tanto para las mujeres como para los hombres de nuestra población objetivo, en las convocatorias institucionales como en las convocatorias para desarrollo de proyectos con financiamiento externo. Divulgar y asesorar a las y los investigadores en convocatorias internas y externas para financiamientos de proyectos de investigación. Al cierre del año, de los 48 proyectos e investigación en desarrollo, 26 proyectos se reportaron con enfoque de género.  Hasta el momento, de las  106 publicaciones reportadas, 31 son con enfoque de género. Lo anterior como resultado de la canalización de los recursos, priorizando el pago de publicaciones.</t>
    </r>
  </si>
  <si>
    <r>
      <t>Acciones de mejora para el siguiente periodo
UR:</t>
    </r>
    <r>
      <rPr>
        <sz val="10"/>
        <rFont val="Montserrat"/>
      </rPr>
      <t xml:space="preserve"> NDY
Sin información
</t>
    </r>
    <r>
      <rPr>
        <b/>
        <sz val="10"/>
        <rFont val="Montserrat"/>
      </rPr>
      <t>UR:</t>
    </r>
    <r>
      <rPr>
        <sz val="10"/>
        <rFont val="Montserrat"/>
      </rPr>
      <t xml:space="preserve"> NDE
Atendiendo a las políticas de igualdad y equidad, la Dirección de Investigación trabaja para  fomentar la participación de mujeres y hombres en las convocatorias de nuevo ingreso o permanencia del Sistema Nacional de Investigadores y del Sistema Institucional de Investigadores, no obstante se ha visto mayor participación del personal de sexo femenino para la obtención de dichos nombramientos.</t>
    </r>
  </si>
  <si>
    <r>
      <t>Acciones realizadas en el periodo
UR:</t>
    </r>
    <r>
      <rPr>
        <sz val="10"/>
        <rFont val="Montserrat"/>
      </rPr>
      <t xml:space="preserve"> 160
Todas las acciones relacionadas con las actividades académicas del posgrado clínico practicado en la unidad médica se llevan acabo con total equidad de género y prevaleciendo las capacidades y habilidades que presentan los médic@s en formación en el ejercicio de las actividades estipuladas en el mapa curricular vigente. 
</t>
    </r>
    <r>
      <rPr>
        <b/>
        <sz val="10"/>
        <rFont val="Montserrat"/>
      </rPr>
      <t>UR:</t>
    </r>
    <r>
      <rPr>
        <sz val="10"/>
        <rFont val="Montserrat"/>
      </rPr>
      <t xml:space="preserve"> NCE
Durante el periodo enero- diciembre 2022 se impartió el curso autodirigido Atención Centrada en la Persona con Demencia, que da prioridad a la atención de mujeres e hijas, quienes son cuidadoras primarias de las personas mayores, sea como personal de salud e incluso como familiares de los mismas, el cual se realizó del 22 de junio al 19 de julio, con un total de 377 participantes. 
</t>
    </r>
    <r>
      <rPr>
        <b/>
        <sz val="10"/>
        <rFont val="Montserrat"/>
      </rPr>
      <t>UR:</t>
    </r>
    <r>
      <rPr>
        <sz val="10"/>
        <rFont val="Montserrat"/>
      </rPr>
      <t xml:space="preserve"> NDE
E010 163 Durante el año 3,789 profesionales de la salud se inscribieron a cursos de educación continua realizados por la Institución y únicamente 2,854 mujeres profesionales recibieron constancia de estudios de educación continua impartida por la Institución. E010 302 durante el periodo 1, 096 servidores públicos se inscribieron a cursos de capacitación y sólo 499 servidoras y servidores públicos recibieron capacitación en materia de derechos humanos y perspectiva de género. 
</t>
    </r>
    <r>
      <rPr>
        <b/>
        <sz val="10"/>
        <rFont val="Montserrat"/>
      </rPr>
      <t>UR:</t>
    </r>
    <r>
      <rPr>
        <sz val="10"/>
        <rFont val="Montserrat"/>
      </rPr>
      <t xml:space="preserve"> NBV
El programa Reconocimiento INCan revisó la unidad de mastografía del Hospital General de Zona ?Centenario de la Revolución Mexicana? del ISSSTE, el cual cumplió satisfactoriamente todo el proceso.   En lo que respecta al curso de técnicos radiólogos 2022-1, se finalizó la parte práctica en el Hospital General de Silao con los 7 estudiantes aprobados. Se realizó el análisis operativo y se concluyó que se cumplen con todas las condiciones para que Silao sea una sede más del curso. Esto permitirá ampliar la cobertura del curso.  Se realizó la clausura oficial del Curso de Actualización de Técnicos, en cuanto al Curso de Actualización para Médicos Radiólogos, este finalizó la parte teórica con un total de 119 médicos aprobados y cursando un total de 13 módulos. La parte práctica (la cual también es obligatoria) también se realizó. Del total del curso, se tuvieron 4 bajas, 8 no aprobados, y 119 aprobados.  En cuanto al programa Reconocimiento INCan, se realizó la entrega oficial del reconocimiento en las instalaciones de la ?Clínica de mama Norte - CDMX? del IMSS. Se inició la revisión de tres nuevas unidades: Unidad Detección y Diagnóstico de Cáncer de Mama Tláhuac del IMSS con 4 mastógrafos; Unidad Médico Familiar 34 del IMSS con un mastógrafo; Antiguo Hospital Civil de Guadalajara Fray Antonio Alcalde con 2 mastógrafos.  Para el programa permanente de tamizaje, se realizaron 1,520 mastografías con los siguientes resultados reportados en BIRADS: B0 ? 10; B1 ? 59; B2 ? 1336; B3 ? 78; B4 ? 22; B5 ? 15. Se realizaron en total 35 biopsias, y se obtuvieron 11 mujeres con cáncer en etapa I, las cuales ya tienen seguimiento en diferentes instituciones para su tratamiento  
</t>
    </r>
    <r>
      <rPr>
        <b/>
        <sz val="10"/>
        <rFont val="Montserrat"/>
      </rPr>
      <t>UR:</t>
    </r>
    <r>
      <rPr>
        <sz val="10"/>
        <rFont val="Montserrat"/>
      </rPr>
      <t xml:space="preserve"> NDY
Acciones realizadas durante el cuarto trimestre 2022  E010 ?Formación y capacitación de recursos humanos para la salud?  Nombre del Indicador: Porcentaje de aceptación de alumnas en Programas Académicos para la formación de recursos humanos. En los trimestres de enero a diciembre la generación 2022 se reporta un ingreso de 165 alumnos de los cuales, de los cuales 107 (65%) son mujeres y 58 (35%) son hombres.  Nombre del Indicador: Porcentaje de alumnas graduadas en los Programas Académicos. En el período de enero a diciembre 2022 el alumnado graduado fue de un total de 187, de los cuales 114 (61%) son mujeres y 73 (39%) son hombres.  Nombre del Indicador: Porcentaje de directoras de tesis para formar recursos humanos especializados en salud. En el período de enero a diciembre 2022 el total de directoras y directores de tesis fue de un total de 75, de los cuales 46 (61%) son mujeres y 29 (39%) son hombres.  Nombre del Indicador: Porcentaje de alumnas capacitadas en el Programa de Educación Continua. En el período de enero a diciembre de 2022 el alumnado capacitado</t>
    </r>
  </si>
  <si>
    <r>
      <t>Justificación de diferencia de avances con respecto a las metas programadas
UR:</t>
    </r>
    <r>
      <rPr>
        <sz val="10"/>
        <rFont val="Montserrat"/>
      </rPr>
      <t xml:space="preserve"> 160
Para el termino del ciclo escolar en reporte no se presentan bajas o variaciones significativas que afecten el desarrollo de las actividades académicas. Por lo que el total de los médic@s en formación culminan sus estudios en tiempo y forma. 
</t>
    </r>
    <r>
      <rPr>
        <b/>
        <sz val="10"/>
        <rFont val="Montserrat"/>
      </rPr>
      <t>UR:</t>
    </r>
    <r>
      <rPr>
        <sz val="10"/>
        <rFont val="Montserrat"/>
      </rPr>
      <t xml:space="preserve"> NCE
Durante el periodo enero- diciembre 2022 se impartió el curso autodirigido Atención Centrada en la Persona con Demencia, que da prioridad a la atención de mujeres e hijas, quienes son cuidadoras primarias de las personas mayores, sea como personal de salud e incluso como familiares de los mismas, el cual se realizó del 22 de junio al 19 de julio, con un total de 377 participantes. 
</t>
    </r>
    <r>
      <rPr>
        <b/>
        <sz val="10"/>
        <rFont val="Montserrat"/>
      </rPr>
      <t>UR:</t>
    </r>
    <r>
      <rPr>
        <sz val="10"/>
        <rFont val="Montserrat"/>
      </rPr>
      <t xml:space="preserve"> NDE
E010 163, la variación se debe a que se inscribieron 3,789 profesionales de la salud a cursos de educación continua y solamente concluyeron 2,854 personas, E010 302 La variación entre la meta programada y el resultado alcanzado durante el periodo se llevaron a cabo los cursos Responsabilidades Administrativas de las Personas Servidoras Públicas y Acceso sin Discriminación a los Servicios de Salud para las Personas de la Diversidad Sexual que al ser obligatorios para todo el personal y sumarse con el resto del año rebasó la meta programada y lo mismo ocurre con la variable 2 aunado a lo acumulado hasta el tercer trimestre.
</t>
    </r>
    <r>
      <rPr>
        <b/>
        <sz val="10"/>
        <rFont val="Montserrat"/>
      </rPr>
      <t>UR:</t>
    </r>
    <r>
      <rPr>
        <sz val="10"/>
        <rFont val="Montserrat"/>
      </rPr>
      <t xml:space="preserve"> NBV
El indicador Porcentaje de mujeres atendidas en programa de tamizaje para detección de cáncer de mama, cumplió con el objetivo planteado. Adicional a los resultados, se encontraron 11 mujeres con cáncer en etapa temprana. Se incluyeron 20 mujeres adicionales debido a la alta demanda del servicio.;  El indicador Porcentaje de Médicos Radiólogos aprobados con calificación aceptable en lectura de tamizaje, se encontró variación negativa del 0.8% (119 de 120) con respecto a la meta programada. Los casos donde no aprobaron, fue debido a falta de tiempo por parte de los interesados debido a carga laborar o situaciones de salud. Se decidió aumentar la capacidad de inscritos debido a la demanda registrada.;  Indicador Porcentaje de Técnicos Radiólogos (hombres y mujeres)  capacitados en posicionamiento y control de calidad  en mastografía, presenta variación entre las variables programadas respecto a las realizadas. Cabe mencionar, que el Curso de actualización en control de calidad y posicionamiento para Técnicos Radiólogos en mastografía tiene el formato de ser teórico-práctico. La teoría se lleva a través del aula virtual del programa, y la práctica está diseñada para realizarse en las instalaciones del Departamento de Radiodiagnóstico . Se realizan grupo de 6-8 técnicos para rotar durante 1 semana, y se alojan en las instalaciones del INCan.   Se tenía contemplado dar inicio a las rotaciones durante el mes de junio de 2022, pero debido al incremento en el número de contagios por COVID-19, se decidió posponer la rotación y evitar exponer al personal participante.   Para contar con una sede alterna al INCan, se inició un programa piloto con el Estado de Guanajuato. En este se contó con un grupo pequeño de técnicos para evaluar la capacidad del Hospital General de Silao. Se integraron 8 técnicos radiólogos de centros cercanos al hospital, y aprobaron 7. El técnico que no aprobó fue por cuestiones personales que le impidieron continuar en el curso. Se contempla para el próximo año incluir la sede de Guanajuato como parte del curso de actualización.
</t>
    </r>
    <r>
      <rPr>
        <b/>
        <sz val="10"/>
        <rFont val="Montserrat"/>
      </rPr>
      <t>UR:</t>
    </r>
    <r>
      <rPr>
        <sz val="10"/>
        <rFont val="Montserrat"/>
      </rPr>
      <t xml:space="preserve"> NDY
Sin información</t>
    </r>
  </si>
  <si>
    <r>
      <t>Acciones de mejora para el siguiente periodo
UR:</t>
    </r>
    <r>
      <rPr>
        <sz val="10"/>
        <rFont val="Montserrat"/>
      </rPr>
      <t xml:space="preserve"> 160
Las acciones académicas se continuarán realizando respetando los procedimientos y requerimientos de las instituciones de procedencia de los medic@s en formación. 
</t>
    </r>
    <r>
      <rPr>
        <b/>
        <sz val="10"/>
        <rFont val="Montserrat"/>
      </rPr>
      <t>UR:</t>
    </r>
    <r>
      <rPr>
        <sz val="10"/>
        <rFont val="Montserrat"/>
      </rPr>
      <t xml:space="preserve"> NCE
Durante el periodo enero- diciembre 2022 se impartió el curso autodirigido Atención Centrada en la Persona con Demencia, que da prioridad a la atención de mujeres e hijas, quienes son cuidadoras primarias de las personas mayores, sea como personal de salud e incluso como familiares de los mismas, el cual se realizó del 22 de junio al 19 de julio, con un total de 377 participantes. 
</t>
    </r>
    <r>
      <rPr>
        <b/>
        <sz val="10"/>
        <rFont val="Montserrat"/>
      </rPr>
      <t>UR:</t>
    </r>
    <r>
      <rPr>
        <sz val="10"/>
        <rFont val="Montserrat"/>
      </rPr>
      <t xml:space="preserve"> NDE
Con los cursos de Inducción Institucional se busca brindar información del INPer como estructura orgánica, misión, visión y objetivos, normatividad, derechos y obligaciones, ética y valores, equidad y género, derechos humanos y protección civil al personal de nuevo ingreso; a través del curso Género y Derechos Humanos se pretende que las personas servidoras públicas adquieran conocimientos básicos sobre la perspectiva de género y derechos humanos, para fortalecer el ejercicio de las funciones del servicio público, evitando con ello la réplica de actos de discriminación y violencia y garantizar la protección de los derechos humanos de las mujeres; el curso Violencias contra niñas, jóvenes y mujeres en contextos de emergencia y crisis tiene como finalidad analizar la violencia, con el fin de plantear acciones para su erradicación, atención y prevención.
</t>
    </r>
    <r>
      <rPr>
        <b/>
        <sz val="10"/>
        <rFont val="Montserrat"/>
      </rPr>
      <t>UR:</t>
    </r>
    <r>
      <rPr>
        <sz val="10"/>
        <rFont val="Montserrat"/>
      </rPr>
      <t xml:space="preserve"> NBV
Sin información
</t>
    </r>
    <r>
      <rPr>
        <b/>
        <sz val="10"/>
        <rFont val="Montserrat"/>
      </rPr>
      <t>UR:</t>
    </r>
    <r>
      <rPr>
        <sz val="10"/>
        <rFont val="Montserrat"/>
      </rPr>
      <t xml:space="preserve"> NDY
Sin información</t>
    </r>
  </si>
  <si>
    <r>
      <t>Acciones realizadas en el periodo
UR:</t>
    </r>
    <r>
      <rPr>
        <sz val="10"/>
        <rFont val="Montserrat"/>
      </rPr>
      <t xml:space="preserve"> O00
Durante el cuarto trimestre de 2022, la CNBBBJ ha emitido becas a 5,806,181 estudiantes de educación media superior a través del Pp S311, de los cuales 2,989,583 (51.5%) fueron mujeres.</t>
    </r>
  </si>
  <si>
    <r>
      <t>Justificación de diferencia de avances con respecto a las metas programadas
UR:</t>
    </r>
    <r>
      <rPr>
        <sz val="10"/>
        <rFont val="Montserrat"/>
      </rPr>
      <t xml:space="preserve"> O00
Sin información</t>
    </r>
  </si>
  <si>
    <r>
      <t>Acciones de mejora para el siguiente periodo
UR:</t>
    </r>
    <r>
      <rPr>
        <sz val="10"/>
        <rFont val="Montserrat"/>
      </rPr>
      <t xml:space="preserve"> O00
A pesar del importante incremento en el presupuesto del programa se observa un exceso de demanda.</t>
    </r>
  </si>
  <si>
    <r>
      <t>Acciones realizadas en el periodo
UR:</t>
    </r>
    <r>
      <rPr>
        <sz val="10"/>
        <rFont val="Montserrat"/>
      </rPr>
      <t xml:space="preserve"> O00
Durante el cuarto trimestre del ejercicio, se emitieron becas a 545,668 estudiantes de los cuales el 58.6% fueron mujeres. Para el ejercicio se tiene una estimación de emisión de 4.1 millones de becas mensuales a 537 mil becarios con una meta del 50% de becas entregadas a mujeres.     Con el fin de contribuir a asegurar la mayor inclusión y equidad educativa entre todos los grupos de la población para la construcción de una sociedad más justa mediante el otorgamiento de becas a personas que cuentan con un ingreso per cápita inferior a la línea de pobreza por ingreso, para la permanencia y terminación de su educación superior.    </t>
    </r>
  </si>
  <si>
    <r>
      <t>Acciones de mejora para el siguiente periodo
UR:</t>
    </r>
    <r>
      <rPr>
        <sz val="10"/>
        <rFont val="Montserrat"/>
      </rPr>
      <t xml:space="preserve"> O00
El presupuesto parece quedarse corto para el interés que puede despertar esta beca por lo que se puede presentar una sobredemanda de la misma</t>
    </r>
  </si>
  <si>
    <r>
      <t>Acciones realizadas en el periodo
UR:</t>
    </r>
    <r>
      <rPr>
        <sz val="10"/>
        <rFont val="Montserrat"/>
      </rPr>
      <t xml:space="preserve"> 173
Al cuarto trimestre de 2022 con la implementación de la Estrategia Nacional de Formación Continua 2022, se tienen registros preliminares de 24,260 figuras educativas participantes en los diferentes procesos de formación continua que se implementaron en las entidades federativas, la característica de registros preliminares es porque a la fecha de elaboración de este informe se sigue recopilando información de personal participante, así como también se desarrolla un proceso de conciliación de información entre esta Dirección General y las Autoridades Educativas Estatales, a fin de proporcionar información final confiable y verídica.    Los temas transversales de relevancia social vinculados a los procesos de formación para la atención de este informe son la perspectiva de género, derechos humanos, convivencia escolar pacífica, educación inclusiva, educación especial y educación socioemocional para los ambientes de aprendizaje escolar.  </t>
    </r>
  </si>
  <si>
    <r>
      <t>Justificación de diferencia de avances con respecto a las metas programadas
UR:</t>
    </r>
    <r>
      <rPr>
        <sz val="10"/>
        <rFont val="Montserrat"/>
      </rPr>
      <t xml:space="preserve"> 173
Sin información</t>
    </r>
  </si>
  <si>
    <r>
      <t>Acciones de mejora para el siguiente periodo
UR:</t>
    </r>
    <r>
      <rPr>
        <sz val="10"/>
        <rFont val="Montserrat"/>
      </rPr>
      <t xml:space="preserve"> 173
Durante el año se mantuvieron algunas medidas de restricción de convivencia social como consecuencia de la emergencia sanitaria derivada del virus SARS-CoV2 (COVID-19), lo que originó que la oferta de formación se mantuviera con prioridad en el modelo a distancia o virtual; esto limita o causa dificultades para la participación de algunos sectores educativos, sobre todo a los que carecen de infraestructura tecnológica para desarrollar los programas formativos en esta modalidad.  Por otra parte, al mantenerse medidas de prevención por la emergencia sanitaria, se ha dado la posibilidad de fortalecer la comunicación con las Autoridades Educativas Estatales, a través de medios como redes sociales o aplicaciones tecnológicas para la realización de reuniones virtuales, la comunicación ha sido constante, y a la vez ha favorecido el flujo de información y comunicación de manera dinámica.  </t>
    </r>
  </si>
  <si>
    <r>
      <t>Acciones realizadas en el periodo
UR:</t>
    </r>
    <r>
      <rPr>
        <sz val="10"/>
        <rFont val="Montserrat"/>
      </rPr>
      <t xml:space="preserve"> O00
Mediante el Oficio DGPYRF/20.1/1418/2022 la DGPyRF de la SEP notificó que, por motivos de control presupuestario, la SHCP realizó una reducción líquida al presupuesto autorizado en el programa para el año 2022 por 2,473.6 millones de pesos, equivalente al total de recursos que le fueron asignados a la CNBBBJ.
</t>
    </r>
    <r>
      <rPr>
        <b/>
        <sz val="10"/>
        <rFont val="Montserrat"/>
      </rPr>
      <t>UR:</t>
    </r>
    <r>
      <rPr>
        <sz val="10"/>
        <rFont val="Montserrat"/>
      </rPr>
      <t xml:space="preserve"> A3Q
Otorgar becas a las estudiantes de los planteles de nivel medio superior, superior y de posgrado de la UNAM, para coadyuvar a su acceso, permanencia y conclusión de los estudios que están cursando.
</t>
    </r>
    <r>
      <rPr>
        <b/>
        <sz val="10"/>
        <rFont val="Montserrat"/>
      </rPr>
      <t>UR:</t>
    </r>
    <r>
      <rPr>
        <sz val="10"/>
        <rFont val="Montserrat"/>
      </rPr>
      <t xml:space="preserve"> A2M
En la UAM, la implementación de una oferta de becas con recursos provenientes del programa presupuestario S243 ?Programa de Becas Elisa Acuña?, es una de las medidas adoptadas con la finalidad de atenuar el problema de abandono escolar por razones de tipo socioeconómico. Estos apoyos contribuyen a lograr una equidad educativa, favorecer el egreso de la UAM, y propiciar la terminación oportuna de los estudios superiores y en general permiten a los alumnos desarrollar una formación académica integral. Para mayor detalle de la oferta de becas institucionales se puede consultar el portal: https://becas.uam.mx/index.html     Al cuarto trimestre de 2022, se pagaron 18,927 becas, de las cuales el 62.1 por ciento se otorgaron a mujeres y 37.9 por ciento a hombres. El grupo etario predominante es para el rango de 15 hasta 29 años (18,029) y de este grupo, el 62.6 por ciento son mujeres y 37.4 por ciento son hombres. Se beneficiaron a 567 mujeres y 361 hombres que presentan algún tipo de discapacidad.      
</t>
    </r>
    <r>
      <rPr>
        <b/>
        <sz val="10"/>
        <rFont val="Montserrat"/>
      </rPr>
      <t>UR:</t>
    </r>
    <r>
      <rPr>
        <sz val="10"/>
        <rFont val="Montserrat"/>
      </rPr>
      <t xml:space="preserve"> 313
Sin información
</t>
    </r>
    <r>
      <rPr>
        <b/>
        <sz val="10"/>
        <rFont val="Montserrat"/>
      </rPr>
      <t>UR:</t>
    </r>
    <r>
      <rPr>
        <sz val="10"/>
        <rFont val="Montserrat"/>
      </rPr>
      <t xml:space="preserve"> B00
Los Subcomités de Becas de las Unidades Académicas, llevaron a cabo el proceso de Validación de requisitos de la Convocatoria General de Becas 2022-2023, mediante el cual se obtienen las poblaciones potenciales y atendida.
</t>
    </r>
    <r>
      <rPr>
        <b/>
        <sz val="10"/>
        <rFont val="Montserrat"/>
      </rPr>
      <t>UR:</t>
    </r>
    <r>
      <rPr>
        <sz val="10"/>
        <rFont val="Montserrat"/>
      </rPr>
      <t xml:space="preserve"> 600
Derivado de los estímulos de becas que otorgara el Programa de Becas Elisa Acuña, se desprende que su objetivo específico es fomentar o impulsar el desarrollo de capacidades científicas y tecnológicas en los alumnos de Educación Media Superior, así como, contribuir a la formación profesional y superación académica del personal académico, personal académico-investigador, investigadores/as personal con funciones de dirección, y/o docentes de Instituciones Públicas de Educación Media Superior.    El programa no puede designar de forma directa un número de becas para mujeres, si no que de acuerdo a la demanda y al cumplimiento de los requisitos específicos, es decir, es necesario que las alumnas soliciten la beca y realicen el procedimiento en estricto apego a lo estipulado en la convocatoria de la beca solicitada.  
</t>
    </r>
    <r>
      <rPr>
        <b/>
        <sz val="10"/>
        <rFont val="Montserrat"/>
      </rPr>
      <t>UR:</t>
    </r>
    <r>
      <rPr>
        <sz val="10"/>
        <rFont val="Montserrat"/>
      </rPr>
      <t xml:space="preserve"> A00
En el periodo, la Universidad Pedagógica Nacional realizó las siguientes acciones:    ? Instaló el Comité de Becas de la UPN   ? Registro de la UPN en el Sistema para el Registro de Padrones de Beneficiarios    ? Configuración de la Contraloría Social de la UPN para el programa de Becas    En el marco del Comité de Becas se acordó lo siguiente:    ? Dada la condición del recurso, se acordó emitir la Convocatoria para la Beca de Manutención en el mes de agosto de 2022 para otorgar un semestre completo atendiendo a un número mayor de estudiantes.    ? La UPN restructuró el cuestionario de estudio socioeconómico en colaboración con la Unidad de Igualdad de Género e Inclusión, con el objetivo de garantizar la construcción de datos con perspectiva de género y, sobre todo, con datos que permitan la toma de decisiones.    ? Se inició el diseño de una plataforma para recibir, validar y analizar las solicitudes para que correspondan para el otorgamiento del recurso.   ? El 25 de agosto de 2022 se llevó a cabo la Segunda Sesión del Comité de Becas de la UPN donde se definieron aspectos fundamentales para la emisión de la convocatoria de las becas de manutención y titulación.    ? El 05 de septiembre de 2022 se emitió la convocatoria de Becas de Manutención UPN CDMX.   El 30 de septiembre de 2022 se obtuvieron los datos definitivos del padrón de p</t>
    </r>
  </si>
  <si>
    <r>
      <t>Justificación de diferencia de avances con respecto a las metas programadas
UR:</t>
    </r>
    <r>
      <rPr>
        <sz val="10"/>
        <rFont val="Montserrat"/>
      </rPr>
      <t xml:space="preserve"> O00
Mediante el Oficio DGPYRF/20.1/1418/2022 la DGPyRF de la SEP notificó que, por motivos de control presupuestario, la SHCP realizó una reducción líquida al presupuesto autorizado en el programa para el año 2022 por 2,473.6 millones de pesos, equivalente al total de recursos que le fueron asignados a la CNBBBJ.
</t>
    </r>
    <r>
      <rPr>
        <b/>
        <sz val="10"/>
        <rFont val="Montserrat"/>
      </rPr>
      <t>UR:</t>
    </r>
    <r>
      <rPr>
        <sz val="10"/>
        <rFont val="Montserrat"/>
      </rPr>
      <t xml:space="preserve"> A3Q
ind 1.-Porcentaje de permanencia de mujeres estudiantes becadas en los niveles medio superior, superior y de posgrado.-Se reportan cifras preliminares.  Al cierre del ejercicio 2022, se reportan  61,859 becarias al inicio del ciclo escolar y 58,147 becarias al final del ciclo escolar, lo que representa el 94.7% de cumplimiento en la meta, la cual es preliminar dado que algunos procesos de validación aún no concluyen para un tipo de becas que se entregan.;  ind 2.-(Presupuesto asignado a becas para alumnas en el año t / total del presupuesto asignado al programa presupuestario en el año t) X 100.-A través de este indicador se busca apoyar en el acceso, la permanencia y la terminación de los estudios en los niveles educativos de nivel medio superior, superior y de posgrado. Datos preliminares.
</t>
    </r>
    <r>
      <rPr>
        <b/>
        <sz val="10"/>
        <rFont val="Montserrat"/>
      </rPr>
      <t>UR:</t>
    </r>
    <r>
      <rPr>
        <sz val="10"/>
        <rFont val="Montserrat"/>
      </rPr>
      <t xml:space="preserve"> A2M
1nd 1.-Porcentaje de alumnas becadas que cursan el último año de estudios de nivel licenciatura en el año t..-Información preliminar. El dato definitivo se reflejará en el informe anual para Cuenta Pública. La variación se debe a becas que durante al año fueron suspendida o canceladas, o bien, debido a que benficiarias lograron su egreso.
</t>
    </r>
    <r>
      <rPr>
        <b/>
        <sz val="10"/>
        <rFont val="Montserrat"/>
      </rPr>
      <t>UR:</t>
    </r>
    <r>
      <rPr>
        <sz val="10"/>
        <rFont val="Montserrat"/>
      </rPr>
      <t xml:space="preserve"> 313
1.- IND.-Porcentaje de madres jóvenes y jóvenes embarazadas que reciben beca y permanecen en los servicios educativos de tipo básico respecto del total que reciben beca en el mismo año.-No se firmó el convenio entre la DGEIIB y la Coordinación Nacional de Becas para el Bienestar Benito Juárez, para el traslado de los recursos de esta beca a la CNBBBJ para su operación de acuerdo con lo establecido en el Inciso m) del cuadro 3.4.i de las reglas de operación 2021.    Al no ejercerse los recursos correspondientes al citado Programa, se reintegraron a la Secretaría de Hacienda y Crédito Público en su totalidad.
</t>
    </r>
    <r>
      <rPr>
        <b/>
        <sz val="10"/>
        <rFont val="Montserrat"/>
      </rPr>
      <t>UR:</t>
    </r>
    <r>
      <rPr>
        <sz val="10"/>
        <rFont val="Montserrat"/>
      </rPr>
      <t xml:space="preserve"> B00
1nd 2.-Porcentaje de alumnas becadas con recurso del IPN y de convenios en el nivel superior (NS).-Se aplicaron los criterios de priorización establecidos en las Reglas de Operación Del Programa de Becas Elisa Acuña,;  ind 1.-( Total de alumnas becadas en NMS con recurso IPN y convenios / Total de estudiantes becados y becadas en el NMS) X 100.-Se presento un incremento en el incumplimiento de requisitos de los alumnos de Nivel Superior, aunado a esto, la Cordinación Nacional de Becas para el Bienestar Benito Juarez, tiene mayo presencia en el Instituto.
</t>
    </r>
    <r>
      <rPr>
        <b/>
        <sz val="10"/>
        <rFont val="Montserrat"/>
      </rPr>
      <t>UR:</t>
    </r>
    <r>
      <rPr>
        <sz val="10"/>
        <rFont val="Montserrat"/>
      </rPr>
      <t xml:space="preserve"> 600
Sin información
</t>
    </r>
    <r>
      <rPr>
        <b/>
        <sz val="10"/>
        <rFont val="Montserrat"/>
      </rPr>
      <t>UR:</t>
    </r>
    <r>
      <rPr>
        <sz val="10"/>
        <rFont val="Montserrat"/>
      </rPr>
      <t xml:space="preserve"> A00
Al cierre del cuarto trimestre se otorgaron un total de 620 becas bajo dos modalidades, manutención (a nivel licenciatura) y apoyo a la titulación (nivel licenciatura), de las cuales se beneficiaron a 519 mujeres estudiantes para que continuen con sus estudios y logren concluir sus estudios.</t>
    </r>
  </si>
  <si>
    <r>
      <t>Acciones de mejora para el siguiente periodo
UR:</t>
    </r>
    <r>
      <rPr>
        <sz val="10"/>
        <rFont val="Montserrat"/>
      </rPr>
      <t xml:space="preserve"> O00
Mediante el Oficio DGPYRF/20.1/1418/2022 la DGPyRF de la SEP notificó que, por motivos de control presupuestario, la SHCP realizó una reducción líquida al presupuesto autorizado en el programa para el año 2022 por 2,473.6 millones de pesos, equivalente al total de recursos que le fueron asignados a la CNBBBJ
</t>
    </r>
    <r>
      <rPr>
        <b/>
        <sz val="10"/>
        <rFont val="Montserrat"/>
      </rPr>
      <t>UR:</t>
    </r>
    <r>
      <rPr>
        <sz val="10"/>
        <rFont val="Montserrat"/>
      </rPr>
      <t xml:space="preserve"> A3Q
Durante la operación, no se presentan obstáculos y oportunidades, derivado de que al momento no se cuenta aún con resultados ya que el indicador es de medición anual.
</t>
    </r>
    <r>
      <rPr>
        <b/>
        <sz val="10"/>
        <rFont val="Montserrat"/>
      </rPr>
      <t>UR:</t>
    </r>
    <r>
      <rPr>
        <sz val="10"/>
        <rFont val="Montserrat"/>
      </rPr>
      <t xml:space="preserve"> A2M
Obstáculos:  ? Documentación incompleta en trámites de solicitud y formalización de beca.  ? Menores de Edad sin identificación para tramites bancarios.   ? Problemas con las cuentas para realizar el depósito    Oportunidades:  ? Ampliación de los periodos de registro y difusión de listados de Trámites Incompletos.  ? Gestión de Cuentas Bancarias para menores de edad.  ? Solicitar previamente al alumno que verifique con la institución bancaria que su cuenta se encuentre  activa, o en su caso, registre una cuenta nueva.  ? Se incrementa la posibilidad de beneficiar a un mayor número de mujeres con la nueva modalidad de beca implementada por la Institución (Beca para Titulación de Posgrado), misma que registró un 56% de mujeres beneficiadas con este apoyo.  ? Aprovechamiento de las plataformas virtuales que permiten ofertan becas en esta modalidad como la beca de movilidad virtual para alumnos de licenciatura.  ? La emergencia sanitaria generada por el virus SARS-CoV-2 (COVID-19), ha permitido que los eventos realizados en materia de igualdad de género se lleven a cabo de manera virtual aprovechando las plataformas digitales con las que cuenta la Institución.  
</t>
    </r>
    <r>
      <rPr>
        <b/>
        <sz val="10"/>
        <rFont val="Montserrat"/>
      </rPr>
      <t>UR:</t>
    </r>
    <r>
      <rPr>
        <sz val="10"/>
        <rFont val="Montserrat"/>
      </rPr>
      <t xml:space="preserve"> 313
No hay avances cualitativos: No se firmó el convenio entre la DGEIIB y la Coordinación Nacional de Becas para el Bienestar Benito Juárez, para el traslado de los recursos de esta beca a la CNBBBJ para su operación de acuerdo con lo establecido en el Inciso m) del cuadro 3.4.i de las reglas de operación 2021.    Al no ejercerse los recursos correspondientes al citado Programa, se reintegraron a la Secretaría de Hacienda y Crédito Público en su totalidad.  
</t>
    </r>
    <r>
      <rPr>
        <b/>
        <sz val="10"/>
        <rFont val="Montserrat"/>
      </rPr>
      <t>UR:</t>
    </r>
    <r>
      <rPr>
        <sz val="10"/>
        <rFont val="Montserrat"/>
      </rPr>
      <t xml:space="preserve"> B00
Los alumnos que registran su solicitud de becas en el Sistema Informático de Becas del IPN no cumplen con la totalidad de requisitos o no concluyen con el trámite para poder acceder a una beca.    - La constante rotación de personal que se presenta entre los responsables de becas de las diferentes unidades académicas dificulta la continuidad en la operación de los procesos.    - La información académica que proporciona la Dirección de Administración Escolar del IPN no está actualizada en su totalidad, situación que dificulta la asignación de becas por parte de las unidades académicas.  
</t>
    </r>
    <r>
      <rPr>
        <b/>
        <sz val="10"/>
        <rFont val="Montserrat"/>
      </rPr>
      <t>UR:</t>
    </r>
    <r>
      <rPr>
        <sz val="10"/>
        <rFont val="Montserrat"/>
      </rPr>
      <t xml:space="preserve"> 600
Las becas otorgadas dependen de la demanda de cada estudiante y su otorgamiento del cumplimiento de los requisitos establecidos en las Reglas de Operación y en la convocatoria
</t>
    </r>
    <r>
      <rPr>
        <b/>
        <sz val="10"/>
        <rFont val="Montserrat"/>
      </rPr>
      <t>UR:</t>
    </r>
    <r>
      <rPr>
        <sz val="10"/>
        <rFont val="Montserrat"/>
      </rPr>
      <t xml:space="preserve"> A00
La UPN trabaja para garantizar que el recurso sea otorgado con los criterios de igualdad sustantiva para atender las necesidades y problemáticas del estudiantado. #8239; </t>
    </r>
  </si>
  <si>
    <r>
      <t>Acciones realizadas en el periodo
UR:</t>
    </r>
    <r>
      <rPr>
        <sz val="10"/>
        <rFont val="Montserrat"/>
      </rPr>
      <t xml:space="preserve"> O00
Durante el cuarto trimestre de 2022, se emitieron becas a 4,092,205 familias de las cuales 95.6% fueron familias con mujeres como titulares beneficiarias. Para el ejercicio 2022 se tiene una estimación de 95% de familias con mujeres como titulares beneficiarias ante el Programa como meta.     Con el fin de contribuir a asegurar la mayor inclusión y equidad educativa entre todos los grupos de la población para la construcción de una sociedad más justa, el Programa otorga becas a familias con niñas, niños y/o adolescentes que se caracterizan por tener un ingreso per cápita inferior a la línea de pobreza por ingreso, para la permanencia y continuidad educativa de sus integrantes en el nivel básico.  </t>
    </r>
  </si>
  <si>
    <r>
      <t>Acciones de mejora para el siguiente periodo
UR:</t>
    </r>
    <r>
      <rPr>
        <sz val="10"/>
        <rFont val="Montserrat"/>
      </rPr>
      <t xml:space="preserve"> O00
Debido a que el apoyo se otorga por familia y no de forma individual y que las Reglas de Operación establecen la preferencia de asignar como tutora a la jefa de familia, el desglose por género que se reporta es de las y los titulares de cada familia beneficiaria.</t>
    </r>
  </si>
  <si>
    <r>
      <t>Acciones realizadas en el periodo
UR:</t>
    </r>
    <r>
      <rPr>
        <sz val="10"/>
        <rFont val="Montserrat"/>
      </rPr>
      <t xml:space="preserve"> 700
Se revisaron los proyectos de Reglas de Operación 2023, de los Programas responsabilidad de la SEP y se emitieron observaciones recomendaciones para incorporar las perspectivas de género y derechos humanos.  Se brindó asesoría a las Unidades Administrativas que participan en la atención de las Acciones Puntuales responsabilidad de la SEP en el marco de los siguientes programas especiales: PROIGUALDAD, PRONAPINNA y PNDH.  A partir de la información de 21 unidades administrativas se integró el Informe de Avances y Resultados 2022 del Programa Nacional de Derechos Humanos 2020-2024, donde se reportó información relativa a 19 acciones puntuales responsabilidad de la SEP.  Se llevó a cabo el diseño y difusión de tres campañas de sensibilización en materia de igualdad de género: ?Las carreras no tienen género?, ?Las mujeres y los cuidados? y la ?Campaña de Sensibilización para la ?Conmemoración del 25 de Noviembre. Día Internacional de la Eliminación de la Violencia contra las Mujeres?.  Se integró el ?Informe de Auditoría Interna? que contiene los resultados del Diagnóstico de Autoevaluación para el proceso de recertificación de la SEP en la norma NMX-R-025-SCFI-2015.  Personas servidoras públicas de 36 áreas participaron en 15 sesiones informativas con las que se busca sensibilizar en materia de igualdad de género, no discriminación y de derechos humanos  Se elaboró y difundió un documento de orientador respecto a la oferta de capacitación existente en materia de igualdad de género, no discriminación y derechos humanos.  </t>
    </r>
  </si>
  <si>
    <r>
      <t>Justificación de diferencia de avances con respecto a las metas programadas
UR:</t>
    </r>
    <r>
      <rPr>
        <sz val="10"/>
        <rFont val="Montserrat"/>
      </rPr>
      <t xml:space="preserve"> 700
ind 2.-Realización de acciones de difusión y campañas institucionales de sensibilización en materia de igualdad de género, no discriminación y derechos humanos.-No se registra diferencia de avance ya que se cumplió con la meta acumulada de 10 campañas en el ejercicio fiscal y 3 en el trimestre.;  ind 1.-( Número de áreas que desarrollan las condiciones para la institucionalización de las perspectivas / Total de áreas que componen la población potencial ) X 100.-No existe diferencia en el avance ya que se cumplió la meta de atención ya que 27 de las 27 áreas programadas participaron en la acciones por medio de las que se desarrollan las condiciones para la institucionalización de las perspectivas de género y de derechos humanos.</t>
    </r>
  </si>
  <si>
    <r>
      <t>Acciones de mejora para el siguiente periodo
UR:</t>
    </r>
    <r>
      <rPr>
        <sz val="10"/>
        <rFont val="Montserrat"/>
      </rPr>
      <t xml:space="preserve"> 700
La rotación de personal de las diferentes áreas de la Secretaría hace necesario ratificar o nombrar nuevos enlaces de los programas. En  consecuencia se tienen en  su caso, que capacitar nuevamente sobre la operación de los mismos.  </t>
    </r>
  </si>
  <si>
    <r>
      <t>Acciones realizadas en el periodo
UR:</t>
    </r>
    <r>
      <rPr>
        <sz val="10"/>
        <rFont val="Montserrat"/>
      </rPr>
      <t xml:space="preserve"> A3Q
Realización de investigación, seminarios, diplomados, cursos, talleres, conferencias, coloquios, congresos, conversatorio, foros, homenajes, presentación de libros y mesas de diálogo en la UNAM, así como la publicación de boletines en medios electrónicos, con la finalidad de contribuir a la igualdad de género, derechos humanos, derechos de las personas con discapacidad y la no discriminación, dirigidos a la comunidad universitaria de la UNAM y público en general.</t>
    </r>
  </si>
  <si>
    <r>
      <t>Justificación de diferencia de avances con respecto a las metas programadas
UR:</t>
    </r>
    <r>
      <rPr>
        <sz val="10"/>
        <rFont val="Montserrat"/>
      </rPr>
      <t xml:space="preserve"> A3Q
ind 2.-(Número de mujeres asistentes a las actividades académicas con perspectiva de género en el año t/ Total de asistentes a las actividades académicas con perspectiva de género realizadas en el año t) X 100.-Al cuarto trimestre, se alcanzó una meta de 4,658 mujeres participantes de un total de 6,504 (71.62%), a las actividades académicas.  Las condiciones sanitarias provocadas por la pandemia (COVID-19)  fortalecieron las estrategias en medios virtuales/digitales para impactar y favorecer a las mujeres. Es por esto, que se refleja una meta alcanzada muy sustantiva con el uso de las plataformas y demás medios de comunicación digital.;  ind 1.-(Número de actividades académicas con perspectiva de género realizadas durante el  año t / Número de actividades académicas con perspectiva de género programadas a realizar durante el año t) X 100.-Al cierre del ejercicio 2022 se alcanzó una meta de 103 actividades académicas con perspectiva de género, derechos humanos, derechos de las personas con discapacidad y la no discriminación, cifra superior a su estimación en 1,400% por ciento.  Las actividades realizadas en el cuarto trimestre fueron:  3ra. Conferencia Anual LAIGN Irrupciones feministas anti-sistema en América Latina (1)  4to. Congreso Internacional Mujeres y Niñas desde una Doble Perspectiva. Género y Derechos Humanos (1)  Anti-manual de la lengua española para un lenguaje no sexista (1)  Comunicación incluyente y sin sexismo (11)  Derechos político-electorales de las mujeres (6)  Derechos político-electorales de los grupos en situación de discriminación (5)  Espacios laborales libres de violencia y discriminación (4)  Genealogías y lazos críticos: rutas posibles para los estudios de género de los hombres (1)  Gestor bibliográfico Mendeley (1)  Igualdad entre mujeres y hombres (8)  Investigación empírica actual sobre hombres y masculinidades I (1)  Transgresiones del encierro. Perspectivas de libertad (1)  XXIX Coloquio Internacional de Estudios de Género. Cuerpos de Agua: Lenguajes Flujos y Luchas en los Archipiélagos Feministas (1).</t>
    </r>
  </si>
  <si>
    <r>
      <t>Acciones de mejora para el siguiente periodo
UR:</t>
    </r>
    <r>
      <rPr>
        <sz val="10"/>
        <rFont val="Montserrat"/>
      </rPr>
      <t xml:space="preserve"> A3Q
Las acciones implementadas han presentado resultados positivos e interés al interior de la comunidad universitaria y del público en general que asistió a las actividades académicas desarrolladas, lo que ha permitido fortalecer la concientización de igualdad de género derechos humanos, derechos de las personas con discapacidad y la no discriminación.</t>
    </r>
  </si>
  <si>
    <r>
      <t>Acciones realizadas en el periodo
UR:</t>
    </r>
    <r>
      <rPr>
        <sz val="10"/>
        <rFont val="Montserrat"/>
      </rPr>
      <t xml:space="preserve"> A3Q
Eliminación de cualquier restricción que pudiera significar un impedimento para el acceso y/o permanencia de las mujeres en la educación superior y de posgrado que ofrece la UNAM, así como la realización y promoción de acciones que refuerzan la igualdad de género y la erradicación de estereotipos.
</t>
    </r>
    <r>
      <rPr>
        <b/>
        <sz val="10"/>
        <rFont val="Montserrat"/>
      </rPr>
      <t>UR:</t>
    </r>
    <r>
      <rPr>
        <sz val="10"/>
        <rFont val="Montserrat"/>
      </rPr>
      <t xml:space="preserve"> B00
Por lo que respecta al cuarto trimestre, se realizaron 30 acciones de sensibilización y capacitación, formación, investigación y promoción de la perspectiva de género en el IPN, a favor de una cultura de igualdad de género en su comunidad, mismas que representan el 37.5% de la meta anual programada de 80 acciones y con un sobre cumplimiento del 50% en la meta trimestral (19 acciones). Lo anterior debido a que se incrementó el número pláticas en temáticas de prevención de las violencias de género, las cuales se llevaron a cabo en unidades académicas en donde se presentaron denuncias de violencia. Asimismo, resultado de las distintas investigaciones realizadas por la UPGPG, se tuvo una mayor participación en congresos, a fin de dar a conocer en distintos espacios académicos los hallazgos encontrados. </t>
    </r>
  </si>
  <si>
    <r>
      <t>Justificación de diferencia de avances con respecto a las metas programadas
UR:</t>
    </r>
    <r>
      <rPr>
        <sz val="10"/>
        <rFont val="Montserrat"/>
      </rPr>
      <t xml:space="preserve"> A3Q
1nd 2.-(Número de planes y programas de estudio con asignaturas con perspectiva de género incorporadas en el año t/número de planes y programas de estudio con asignaturas con perspectiva de género programadas a incorporar en el año t)*100.-En 2022, se incorporaron 3 planes y programas con módulos y asignaturas complementarias a los planes de estudio de nivel licenciatura con perspectivas de género, para contribuir a erradicar los problemas de violencia y desigualdad entre la comunidad estudiantil de la UNAM. Dato preliminar.;  ind 1.-Porcentaje de mujeres que acceden y permanecen en la educación superior y de posgrado.-Al cierre del ejercicio 2022, el indicador refleja un porcentaje de 101.3 por ciento, equivalente a 139,994 mujeres que acceden y permanecen en la educación superior y posgrado con respecto de 265,878 estudiantes de educación superior y posgrado en la UNAM.  A través de este indicador se logró dar seguimiento de los servicios educativos ofertados en el nivel de licenciatura y posgrado enfocados a la igualdad de género.
</t>
    </r>
    <r>
      <rPr>
        <b/>
        <sz val="10"/>
        <rFont val="Montserrat"/>
      </rPr>
      <t>UR:</t>
    </r>
    <r>
      <rPr>
        <sz val="10"/>
        <rFont val="Montserrat"/>
      </rPr>
      <t xml:space="preserve"> B00
ind 1.-Porcentaje de acciones de sensibilización, capacitación, formación, investigación y promoción de la perspectiva de  género realizadas en el IPN.-El sobrecumplimiento que se ha presentado a lo largo de año,  se debe a  que aumentaron las solicitudes de sensibilización en el tema de acoso y hostigamiento sexual por parte de las Unidades Académicas que reanudaron clases presenciales, situación que no estaba prevista.    Asimismo se logró una mayor participación en congresos, con la exposición de los hallazgos encontrados en las distintas investigaciones que se han realizado.;  ind 2.-Porcentaje de acciones con perspectiva de género realizadas por la Redes de Género en el IPN..-Se logró un mayor número de acciones a las programadas, en razón de que se continuó dando acompañamiento cercano, capacitación y orientación a las Redes de Género que tuvieron cambio en la coordinación, con el propósito de reducir el tiempo de inactividad que se da en esta situación. Esta medida se continuará realizando de forma permanente para mitigar la problemática que se presenta por la alta rotación, tanto de personas que coordinan las redes, como de sus integrantes.  </t>
    </r>
  </si>
  <si>
    <r>
      <t>Acciones de mejora para el siguiente periodo
UR:</t>
    </r>
    <r>
      <rPr>
        <sz val="10"/>
        <rFont val="Montserrat"/>
      </rPr>
      <t xml:space="preserve"> A3Q
Las acciones implementadas han presentado resultados positivos e interés al interior de la comunidad universitaria, lo que ha permitido avanzar en la concientización de la igualdad de género entre hombres y mujeres de la UNAM.
</t>
    </r>
    <r>
      <rPr>
        <b/>
        <sz val="10"/>
        <rFont val="Montserrat"/>
      </rPr>
      <t>UR:</t>
    </r>
    <r>
      <rPr>
        <sz val="10"/>
        <rFont val="Montserrat"/>
      </rPr>
      <t xml:space="preserve"> B00
Por lo que respecta al cuarto trimestre de 2022, se logró un mayor número de acciones a las programadas, en razón de que se continuó dando acompañamiento cercano, capacitación y orientación a las Redes de Género que se presentó un cambio en la coordinación, con el propósito de reducir el tiempo de inactividad que se da en esta situación. Esta medida se continuará haciendo de forma permanente para mitigar la problemática que se presenta por la alta rotación, tanto de personas que coordinan las redes, como de sus integrantes.</t>
    </r>
  </si>
  <si>
    <r>
      <t>Acciones realizadas en el periodo
UR:</t>
    </r>
    <r>
      <rPr>
        <sz val="10"/>
        <rFont val="Montserrat"/>
      </rPr>
      <t xml:space="preserve"> 710
Se realizaron acciones de difusión en línea en temas de igualdad de género y no discriminación, a través de comunicación interna para todo el personal de la Secretaría de Economía de: cursos, conferencias virtuales y obra de teatro.</t>
    </r>
  </si>
  <si>
    <r>
      <t>Justificación de diferencia de avances con respecto a las metas programadas
UR:</t>
    </r>
    <r>
      <rPr>
        <sz val="10"/>
        <rFont val="Montserrat"/>
      </rPr>
      <t xml:space="preserve"> 710
En el mes de noviembre y diciembre se llevó a cabo la difusión de tres conferencias virtuales y una obra de teatro presencial, en las que se abordaron diversos temas de género y violencias hacia las mujeres.  Finalmente, se obtuvo una respuesta favorable por parte del personal de la Secretaría, registrándose una participación de 13 personas más del total programado en el periodo, la cual representa el 09.92% sobre la meta correspondiente a este trimestre.  Durante la conmemoración del 25 de noviembre, Día Internacional de la Eliminación de la Violencia contra la Mujer y  la campaña 16 días de activismo contra la violencia hacia las mujeres, se enviaron invitaciones a través del correo institucional a todo el personal de la Secretaría para asistir a las actividades programadas, causando un mayor impacto en las mujeres, lo cual se vio reflejado en su participación.</t>
    </r>
  </si>
  <si>
    <r>
      <t>Acciones de mejora para el siguiente periodo
UR:</t>
    </r>
    <r>
      <rPr>
        <sz val="10"/>
        <rFont val="Montserrat"/>
      </rPr>
      <t xml:space="preserve"> 710
Continuar con la difusión de los cursos de capacitación y sensibilización en temas de género durante el primer trimestre de 2023.</t>
    </r>
  </si>
  <si>
    <r>
      <t>Acciones realizadas en el periodo
UR:</t>
    </r>
    <r>
      <rPr>
        <sz val="10"/>
        <rFont val="Montserrat"/>
      </rPr>
      <t xml:space="preserve"> 300
Para este cuarto trimestre 2022, en el Sector de Infraestructura Comunicaciones y Transportes, contamos con la colaboración de diferentes áreas que realizaron actividades incorporando la Perspectiva de Género en su quehacer institucional. De estas áreas podemos mencionar: 10 centros SICT, 6 áreas centrales, 3 desconcentrados, así como 5 descentralizados.</t>
    </r>
  </si>
  <si>
    <r>
      <t>Justificación de diferencia de avances con respecto a las metas programadas
UR:</t>
    </r>
    <r>
      <rPr>
        <sz val="10"/>
        <rFont val="Montserrat"/>
      </rPr>
      <t xml:space="preserve"> 300
En los últimos meses tuvimos un incidente cibernético, lo que ocasionó que se detuvieran las actividades programadas de manera virtual.</t>
    </r>
  </si>
  <si>
    <r>
      <t>Acciones de mejora para el siguiente periodo
UR:</t>
    </r>
    <r>
      <rPr>
        <sz val="10"/>
        <rFont val="Montserrat"/>
      </rPr>
      <t xml:space="preserve"> 300
Se continúa con la realización de eventos, reuniones y capacitaciones de manera virtual. </t>
    </r>
  </si>
  <si>
    <r>
      <t>Acciones realizadas en el periodo
UR:</t>
    </r>
    <r>
      <rPr>
        <sz val="10"/>
        <rFont val="Montserrat"/>
      </rPr>
      <t xml:space="preserve"> RJL
Al 31 de diciembre del 2022, el Componente Recursos Genéticos Acuícolas ha concluido con el periodo de ventanilla, la revisión de las solicitudes, el dictamen de las mismas, la formalización de los instrumentos jurídicos con los beneficiarios, la supervisión de las entregas de los insumos biológicos y la entrega del apoyo a las personas beneficiarias. A la fecha se entregó el recurso a 321 beneficiarios del Subcomponente de Semilla Acuícola y 1 beneficiario del Subcomponente Líneas Genéticas Mejoradas.  Para el ejercicio 2022, se entregó el recurso a 201 mujeres, es decir, el 62.6% de los beneficiarios del Subcomponente Semilla Acuícola  
</t>
    </r>
    <r>
      <rPr>
        <b/>
        <sz val="10"/>
        <rFont val="Montserrat"/>
      </rPr>
      <t>UR:</t>
    </r>
    <r>
      <rPr>
        <sz val="10"/>
        <rFont val="Montserrat"/>
      </rPr>
      <t xml:space="preserve"> I00
De conformidad con el Acuerdo por el que se dan a conocer las Reglas de Operación del Programa de Fomento a la Agricultura, Ganadería, Pesca y Acuicultura para el ejercicio 2022 publicado en el Diario Oficial de la Federación (DOF) el 31 de diciembre de 2021 y su modificación del 04 de julio de 2022, en lo que concierne al Componente operado por esta Comisión Nacional, se define una cobertura nacional, y como se mencionó anteriormente, se prioriza bajo una perspectiva de género e inclusión social a los(as) pescadores(as) y acuicultores (as) que se encuentren ubicados(as) en las zonas rurales, que pertenezcan a etnias o pueblos indígenas y/o afrodescendientes, mujeres y personas con discapacidad que se ubiquen dentro de los municipios comprendidos en el Corredor Interoceánico del Istmo de Tehuantepec o en zonas de alta vulnerabilidad y marginación social. Y aunado a lo anterior, se le agrega el hecho de que en el PEF 2022, en el Anexo 13 del mismo se enmarca este programa presupuestario con recursos destinados a la Equidad de Género, lo cual ha permitido abatir esas brechas de desigualdad, y una participación más incluyente de las mujeres en las actividades pesquera y acuícola en México.  Al cuarto trimestre del ejercicio 2022, el programa S304 ejerció recursos presupuestales para apoyos al sector por la cantidad de $1,326.6 MDP, otorgándose apoyos a 38,313 mujeres y 138,684 hombres, dando un total de 176,997 beneficiarios.   </t>
    </r>
  </si>
  <si>
    <r>
      <t>Justificación de diferencia de avances con respecto a las metas programadas
UR:</t>
    </r>
    <r>
      <rPr>
        <sz val="10"/>
        <rFont val="Montserrat"/>
      </rPr>
      <t xml:space="preserve"> RJL
Sin información
</t>
    </r>
    <r>
      <rPr>
        <b/>
        <sz val="10"/>
        <rFont val="Montserrat"/>
      </rPr>
      <t>UR:</t>
    </r>
    <r>
      <rPr>
        <sz val="10"/>
        <rFont val="Montserrat"/>
      </rPr>
      <t xml:space="preserve"> I00
Sin información</t>
    </r>
  </si>
  <si>
    <r>
      <t>Acciones de mejora para el siguiente periodo
UR:</t>
    </r>
    <r>
      <rPr>
        <sz val="10"/>
        <rFont val="Montserrat"/>
      </rPr>
      <t xml:space="preserve"> RJL
Dado que los solicitantes se registran de manera libre a la apertura de ventanilla, se considera un área de oportunidad hacer hincapié en la promoción del programa el apoyo a mujeres.
</t>
    </r>
    <r>
      <rPr>
        <b/>
        <sz val="10"/>
        <rFont val="Montserrat"/>
      </rPr>
      <t>UR:</t>
    </r>
    <r>
      <rPr>
        <sz val="10"/>
        <rFont val="Montserrat"/>
      </rPr>
      <t xml:space="preserve"> I00
Las limitantes son las que aún persisten en una cultura aún presente de restringir la participación de la mujer en actividades productivas que se reducían sólo al género masculino, lo cual abre oportunidades inmejorables para profundizar en la formación de valores por una sociedad más justa e igualitaria, con equidad de género.</t>
    </r>
  </si>
  <si>
    <r>
      <t>Acciones realizadas en el periodo
UR:</t>
    </r>
    <r>
      <rPr>
        <sz val="10"/>
        <rFont val="Montserrat"/>
      </rPr>
      <t xml:space="preserve"> 215
El Programa Producción para el Bienestar en el ejercicio fiscal 2022, tiene un avance de 624,976 mujeres apoyadas con un monto de 4,357.8 millones de pesos, lo que representa aproximadamente el 34.15% respecto del total de productores beneficiarios del Programa en dicho periodo (1,829,805). Los productos apoyados fueron:Granos (maíz, frijol, trigo, arroz, entre otros), café,  caña de azúcar, cacao y miel.</t>
    </r>
  </si>
  <si>
    <r>
      <t>Justificación de diferencia de avances con respecto a las metas programadas
UR:</t>
    </r>
    <r>
      <rPr>
        <sz val="10"/>
        <rFont val="Montserrat"/>
      </rPr>
      <t xml:space="preserve"> 215
Sin información</t>
    </r>
  </si>
  <si>
    <r>
      <t>Acciones de mejora para el siguiente periodo
UR:</t>
    </r>
    <r>
      <rPr>
        <sz val="10"/>
        <rFont val="Montserrat"/>
      </rPr>
      <t xml:space="preserve"> 215
Las personas productoras cuentan con liquidez para realizar las labores productivas en sus predios.</t>
    </r>
  </si>
  <si>
    <r>
      <t>Acciones realizadas en el periodo
UR:</t>
    </r>
    <r>
      <rPr>
        <sz val="10"/>
        <rFont val="Montserrat"/>
      </rPr>
      <t xml:space="preserve"> 311
Al trimestre que se reporta, la Dirección General de Suelos y Agua, en su carácter de Unidad Responsable del Programa ha finalizado la distribución del fertilizante a los Centros de Distribución de AGRICULTURA-SEGALMEX de las nueve entidades federativas descritas en las ROP, así mismo, se encuentra en proceso la entrega del apoyo en los estados de Chiapas, Durango, Guerrero, Morelos, Nayarit, Oaxaca, Puebla, Tlaxcala y Zacatecas, de lo cual a al cuarto trimestre se han apoyado 823,948 personas productoras de cultivos prioritarios de los cuales 342,063 son mujeres, lo que representa un 41.52% de apoyo a las mujeres.  En apego a lo establecido en el antepenúltimo párrafo, fracción VI, articulo 11, de las ROP, donde se establece que una vez publicado el nombre de la población beneficiaria como positivo, éste tendrá 90 días naturales para recoger sus insumos, en los estados de Chiapas Durango Tlaxcala y Nayarit aún se están entregando apoyos a los productores, por lo cual los datos reportados en el presente informe son preliminares.   </t>
    </r>
  </si>
  <si>
    <r>
      <t>Justificación de diferencia de avances con respecto a las metas programadas
UR:</t>
    </r>
    <r>
      <rPr>
        <sz val="10"/>
        <rFont val="Montserrat"/>
      </rPr>
      <t xml:space="preserve"> 311
A partir del ejercicio fiscal 2020 en las Reglas de Operación (ROP) del Programa de Fertilizantes se amplió el catálogo de documentos para acreditar la legal posesión de la tierra, permitiendo el acceso al apoyo que ofrece el Programa a un mayor número de mujeres, asimismo, se incluyen criterios que facilitan a las beneficiarias y los beneficiaros del ejercicio anterior, acceder de forma directa al paquete de fertilizantes que se entregan conforme a la convocatoria que se publica para cada entidad.  Lo anterior, se traduce en que para el ejercicio fiscal 2022, alrededor de 276,000 mujeres productoras de pequeña escala, podrán acceder de forma directa a los apoyos del Programa de Fertilizantes, lo que inicialmente representa un 35 % del total de las personas productoras que se espera publicar, quienes podrán recibir hasta 600 kilogramos de fertilizantes para su cultivo.</t>
    </r>
  </si>
  <si>
    <r>
      <t>Acciones de mejora para el siguiente periodo
UR:</t>
    </r>
    <r>
      <rPr>
        <sz val="10"/>
        <rFont val="Montserrat"/>
      </rPr>
      <t xml:space="preserve"> 311
Para el caso de entrega de fertilizante, el principal reto es la logística y entrega del insumo dada la diversidad de condiciones de infraestructura, climáticas y de orden social, en cada una de las entidades de Cobertura. Con la ampliación de Cobertura del Programa a la fecha el presente informe, se han apoyado alrededor de 165,454 mujeres más, respecto del ejercicio fiscal 2021, dedicadas a la producción agrícola de los cultivos prioritarios del país.  El Programa de fertilizantes ha incrementado el número de beneficiarios en un 40% respecto del ejercicio fiscal 2021, lo que permite que el apoyo a mujeres también se incremente y para el ejercicio fiscal 2022 se supere la meta establecida en un 6%. Sin embargo, es importante señalar que este está condicionado toda vez que los padrones utilizados son de Producción para el bienestar, en los cuales se observa un rezago en el apoyo a la mujer rural.  La ampliación de cobertura del Programa para los estados de Chiapas, Durango, Nayarit, Oaxaca, Zacatecas permite contribuir a la autosuficiencia alimentaria del país y a mitigar la pobreza alimentaria en beneficio de personas productoras agrícolas de pequeña escala dedicada a los cultivos prioritarios y a mitigar la brecha de igualdad entre hombre y mujeres toda vez que en cada ejercicio fiscal de operación del programa el apoyo a las mujeres se ha incrementado.   </t>
    </r>
  </si>
  <si>
    <r>
      <t>Acciones realizadas en el periodo
UR:</t>
    </r>
    <r>
      <rPr>
        <sz val="10"/>
        <rFont val="Montserrat"/>
      </rPr>
      <t xml:space="preserve"> JBP
El acopio de maíz inicio en el mes de diciembre, de un total de 1,369 pequeños productores beneficiarios, 381 son mujeres lo que representa el 27.83%, respecto a los rangos de edad de las beneficiarias se tiene que el 38.32% de las beneficiarias tiene una edad entre 30 a 44 años, mientras que el 32.28% tiene entre 45 a 59 años, por lo que se puede concluir que las beneficiarias del programa por el acopio de maíz son mujeres maduras y en edad productiva.   El acopio de frijol inicio en el mes de diciembre, de un total de 53 productores beneficiarios, 21 son mujeres lo que representa el 39.62%, respecto a los rangos de edad de las beneficiarias se tiene que el 28.57% de las beneficiarias tiene una edad entre 60 y más, mientras que el 23.80% tiene entre 45 a 59 años, por lo que se puede concluir que las beneficiarias del programa por el acopio de frijol son mujeres maduras y de la tercera edad.   En el cuarto trimestre de 2022, se han apoyado a 5,676 medianas productoras de maíz. Los estados donde se encuentran las productoras beneficiadas son: Sinaloa (5,643), Sonora (25) y Tamaulipas (8).  En el cuarto trimestre del 2022, se han apoyado a 1,488 productoras de trigo. Los estados donde se encuentran las productoras beneficiadas son: Baja California (247), Guanajuato (47), Sinaloa (547) y Sonora (647).  En el cuarto trimestre de 2022 se han apoyado a 211 productoras de arroz. Los estados donde se encuentran las productoras beneficiadas son: Campeche (10), Colima (1), Jalisco (24), Michoacán (1), Morelos (7), Nayarit (129), Tabasco (1), Tamaulipas (37) y Veracruz de Ignacio de la Llave (1).  </t>
    </r>
  </si>
  <si>
    <r>
      <t>Justificación de diferencia de avances con respecto a las metas programadas
UR:</t>
    </r>
    <r>
      <rPr>
        <sz val="10"/>
        <rFont val="Montserrat"/>
      </rPr>
      <t xml:space="preserve"> JBP
Porcentaje de productoras medianas de maíz elegibles para el programa, que reciben precios de garantía por la venta de sus productos a SEGALMEX.  En el caso de este indicador la diferencia de la meta programada y la meta alcanzada está en relación del porcentaje de mujeres que obtuvieron validación positiva en los expedientes ingresados.  Porcentaje de productoras pequeñas de maíz elegibles para el programa, que reciben precios de garantía por la venta de sus productos a SEGALMEX.  En el caso de este indicador la diferencia de la meta programada y la meta alcanzada está en función de que el precio del maíz incrementó de manera generalizada en los mercados internacionales, así como también a nivel nacional. Se tuvo menor acopio a lo esperado y por ende impactó en el número de mujeres beneficiarias.   Porcentaje de productoras de frijol elegibles que reciben precios de garantía por la venta de sus productos a SEGALMEX.  En el caso de este indicador la diferencia de la meta programada y la meta alcanzada está en función de las mujeres que decidieron participar en el programa.  Porcentaje de productoras de arroz elegibles que reciben precios de garantía por la venta de sus productos a SEGALMEX  En el caso de este indicador la diferencia de la meta programada y la meta alcanzada está en relación del porcentaje de mujeres que obtuvieron validación positiva en los expedientes ingresados. Asimismo, el porcentaje de mujeres que ingresaron solicitudes no fue el que se esperaba conforme el histórico del programa del año 2019 al 2021.    Porcentaje de productoras de trigo elegibles que reciben precios de garantía por la venta de sus productos a SEGALMEX.  En el caso de este indicador la diferencia de la meta programada y la meta alcanzada está en función de las mujeres que decidieron participar en el programa.   </t>
    </r>
  </si>
  <si>
    <r>
      <t>Acciones de mejora para el siguiente periodo
UR:</t>
    </r>
    <r>
      <rPr>
        <sz val="10"/>
        <rFont val="Montserrat"/>
      </rPr>
      <t xml:space="preserve"> JBP
El factor de mujeres rurales e indígenas agrega rezago para las mujeres. Aunque las diferencias por género en el medio rural no son muy significativas, pues las condiciones de ambos géneros suelen ser críticas, las mujeres mantienen peores condiciones, sobre todo cuando se refiere a la cantidad de tierra. Es decir, como ?sujetos agrarios? o dueñas de tierra agrícola es evidente el rezago, a ello se suman otros tipos de discriminación que limitan su desarrollo de capacidades, como poco acceso a capacitación y tecnología, el monolingüismo, la invisibilidad como productoras y la todavía imperante división de tareas en las que los hombres son quienes toman las decisiones sobre los recursos.    Por lo tanto, el programa de Precios de Garantía a Productos Alimentarios Básicos, deberá continuar con los esfuerzos para expandir la cobertura de los precios de garantía a las productoras de toda la república, y a los municipios a donde aún no se ha llegado.  </t>
    </r>
  </si>
  <si>
    <r>
      <t>Acciones realizadas en el periodo
UR:</t>
    </r>
    <r>
      <rPr>
        <sz val="10"/>
        <rFont val="Montserrat"/>
      </rPr>
      <t xml:space="preserve"> VSS
Al cierre de noviembre de 2022, el 62.7% de las tiendas comunitarias en operación (15,308 de 24,430) cuentan con una mujer como encargada de tienda.</t>
    </r>
  </si>
  <si>
    <r>
      <t>Justificación de diferencia de avances con respecto a las metas programadas
UR:</t>
    </r>
    <r>
      <rPr>
        <sz val="10"/>
        <rFont val="Montserrat"/>
      </rPr>
      <t xml:space="preserve"> VSS
Sin información</t>
    </r>
  </si>
  <si>
    <r>
      <t>Acciones de mejora para el siguiente periodo
UR:</t>
    </r>
    <r>
      <rPr>
        <sz val="10"/>
        <rFont val="Montserrat"/>
      </rPr>
      <t xml:space="preserve"> VSS
Actualmente, la desigualdad laboral que existe en el país, ha derivado en la falta de acceso a oportunidades en actividades productivas a mujeres, sobre todo en localidades marginadas en las que la presencia de hombres es mayor en relación a la de las mujeres.</t>
    </r>
  </si>
  <si>
    <r>
      <t>Acciones realizadas en el periodo
UR:</t>
    </r>
    <r>
      <rPr>
        <sz val="10"/>
        <rFont val="Montserrat"/>
      </rPr>
      <t xml:space="preserve"> VST
Al cierre de diciembre de 2022, se atendieron 3,388,111 mujeres con dotación de leche. Durante el año 2022, hubo una mayor apertura de tiendas y se depuró el padrón incorporando nuevas personas beneficiarias.</t>
    </r>
  </si>
  <si>
    <r>
      <t>Justificación de diferencia de avances con respecto a las metas programadas
UR:</t>
    </r>
    <r>
      <rPr>
        <sz val="10"/>
        <rFont val="Montserrat"/>
      </rPr>
      <t xml:space="preserve"> VST
Al cierre de diciembre de 2022, se atendieron 3,388,111 mujeres con dotación de leche. Durante el año 2022, hubo una mayor apertura de tiendas y se depuró el padrón incorporando nuevas personas beneficiarias. El ingreso al padrón no es controlable por tipo de  beneficiario, los movimientos se dan de manera natural, por ello el avance de la meta quedó por debajo de la programada .    </t>
    </r>
  </si>
  <si>
    <r>
      <t>Acciones de mejora para el siguiente periodo
UR:</t>
    </r>
    <r>
      <rPr>
        <sz val="10"/>
        <rFont val="Montserrat"/>
      </rPr>
      <t xml:space="preserve"> VST
Mejorar el acceso a la alimentación de las personas integrantes de las familias beneficiarias, mediante el consumo de leche fortificada, de calidad y a bajo precio.</t>
    </r>
  </si>
  <si>
    <r>
      <t>Acciones realizadas en el periodo
UR:</t>
    </r>
    <r>
      <rPr>
        <sz val="10"/>
        <rFont val="Montserrat"/>
      </rPr>
      <t xml:space="preserve"> VST
Al Corte del cuarto trimestre del presente ejercicio se atendieron con la compra de leche a 2,490 personas productoras,  de las cuales 318 fueron mujeres y 2,172 fueron hombres.</t>
    </r>
  </si>
  <si>
    <r>
      <t>Justificación de diferencia de avances con respecto a las metas programadas
UR:</t>
    </r>
    <r>
      <rPr>
        <sz val="10"/>
        <rFont val="Montserrat"/>
      </rPr>
      <t xml:space="preserve"> VST
Existe una diferencia de avances entre la meta programada y la realizada, debido a que se benefició a un número menor de productoras con la adquisición de leche.  Asimismo, se modificó el denominador del indicador, debido a que disminuyó el total de personas productoras que venden  leche fresca a Liconsa.</t>
    </r>
  </si>
  <si>
    <r>
      <t>Acciones de mejora para el siguiente periodo
UR:</t>
    </r>
    <r>
      <rPr>
        <sz val="10"/>
        <rFont val="Montserrat"/>
      </rPr>
      <t xml:space="preserve"> VST
Fomentar la venta de leche fresca.</t>
    </r>
  </si>
  <si>
    <r>
      <t>Acciones realizadas en el periodo
UR:</t>
    </r>
    <r>
      <rPr>
        <sz val="10"/>
        <rFont val="Montserrat"/>
      </rPr>
      <t xml:space="preserve"> 111
Durante el cuarto Trimestre se concluyeron los trabajos de los siguientes proyectos: Construcción de un local y Adquisición e instalación de un Bodyscanner y una banda deslizadora de rayos X para la Prisión Militar de la V R.M., Construcción de un alojamiento para mujeres militares del Campo Mil. No. 38-A, Tenosique, Tab., Adecuación y Equipamiento de la clínica de colposcopía del Hospital Militar de Especialidades de la Mujer y Neonatología (Lomas de Sotelo, Cd. Méx.), Construcción de un alojamiento para mujeres de la Dir. Gral. Cart., Construcción de un alojamiento para mujeres militares Perts. al C.G. de la 35/a. Z.M. (Chilpancingo, Gro.), Construcción de un alojamiento para mujeres de la Banda de Música de la Comandancia del Ejercito. (Campo Mil. No. 1-A, Cd. Méx.), Construcción de un alojamiento para mujeres militares Perts. al 1/er. Btn. Trans. y E.M.S.T. (Los Leones Tacuba, Cd. Méx.), Acondicionamiento y equipamiento de una sala de lactancia para la mujer en las instalaciones del 3/er. Btn. Svs. Espls. P.M. (Santa Lucía, Méx.), Ampliación del alojamiento para el personal de mujeres Pert. al C.G. de la 33/a. Z.M. (Campeche, Camp.)., construcción del Centro de Liderazgo Militar, Confección de 5,000 uniformes maternales para mujeres militares embarazadas, Producción de 1,000 chalecos antibala, para mujeres militares de artillería, zapadoras y paracaidistas y adquisición de 8 Biciclos eléctricos para las mujeres Pol. Mil. del 1/er. Btn. Svs. Espls. Pol. Mil.
</t>
    </r>
    <r>
      <rPr>
        <b/>
        <sz val="10"/>
        <rFont val="Montserrat"/>
      </rPr>
      <t>UR:</t>
    </r>
    <r>
      <rPr>
        <sz val="10"/>
        <rFont val="Montserrat"/>
      </rPr>
      <t xml:space="preserve"> 116
Durante el Cuarto Trimestre del presente Ejercicio Fiscal se concluyó con el siguiente proyecto: Diplomado de Igualdad de Género.
</t>
    </r>
    <r>
      <rPr>
        <b/>
        <sz val="10"/>
        <rFont val="Montserrat"/>
      </rPr>
      <t>UR:</t>
    </r>
    <r>
      <rPr>
        <sz val="10"/>
        <rFont val="Montserrat"/>
      </rPr>
      <t xml:space="preserve"> 138
Durante el Cuarto Trimestre del Ejercicio Fiscal 2022, se concluyó con la Campaña de Difusión Interna.
</t>
    </r>
    <r>
      <rPr>
        <b/>
        <sz val="10"/>
        <rFont val="Montserrat"/>
      </rPr>
      <t>UR:</t>
    </r>
    <r>
      <rPr>
        <sz val="10"/>
        <rFont val="Montserrat"/>
      </rPr>
      <t xml:space="preserve"> 139
Durante el Cuarto Trimestre del ejercicio fiscal 2022: concluyó la capacitación los siguientes proyectos: Talleres de Igualdad de género y derechos humanos, Diplomado Masculinidades Hegemónicas del feminismo a los estudios de Género de los hombres, Curso de Igualdad de Género en línea, Taller de Perspectiva de Género, Violencia de género y hostigamiento y acoso sexual y Talleres para la prevención de Violencia de Género.</t>
    </r>
  </si>
  <si>
    <r>
      <t>Justificación de diferencia de avances con respecto a las metas programadas
UR:</t>
    </r>
    <r>
      <rPr>
        <sz val="10"/>
        <rFont val="Montserrat"/>
      </rPr>
      <t xml:space="preserve"> 111
Ninguna, debido a que se cumplió con la meta del Cuarto Trimestre.
</t>
    </r>
    <r>
      <rPr>
        <b/>
        <sz val="10"/>
        <rFont val="Montserrat"/>
      </rPr>
      <t>UR:</t>
    </r>
    <r>
      <rPr>
        <sz val="10"/>
        <rFont val="Montserrat"/>
      </rPr>
      <t xml:space="preserve"> 116
Ninguna, en virtud de que se cumplió con la meta Trimestral.
</t>
    </r>
    <r>
      <rPr>
        <b/>
        <sz val="10"/>
        <rFont val="Montserrat"/>
      </rPr>
      <t>UR:</t>
    </r>
    <r>
      <rPr>
        <sz val="10"/>
        <rFont val="Montserrat"/>
      </rPr>
      <t xml:space="preserve"> 138
Ninguna, en virtud de que se cumplió con la meta Trimestral establecida.
</t>
    </r>
    <r>
      <rPr>
        <b/>
        <sz val="10"/>
        <rFont val="Montserrat"/>
      </rPr>
      <t>UR:</t>
    </r>
    <r>
      <rPr>
        <sz val="10"/>
        <rFont val="Montserrat"/>
      </rPr>
      <t xml:space="preserve"> 139
Ninguna, en virtud de que se cumplió con la meta Trimestral establecida.</t>
    </r>
  </si>
  <si>
    <r>
      <t>Acciones de mejora para el siguiente periodo
UR:</t>
    </r>
    <r>
      <rPr>
        <sz val="10"/>
        <rFont val="Montserrat"/>
      </rPr>
      <t xml:space="preserve"> 111
Ninguna, debido a que se cumplió con la meta del Cuarto Trimestre.
</t>
    </r>
    <r>
      <rPr>
        <b/>
        <sz val="10"/>
        <rFont val="Montserrat"/>
      </rPr>
      <t>UR:</t>
    </r>
    <r>
      <rPr>
        <sz val="10"/>
        <rFont val="Montserrat"/>
      </rPr>
      <t xml:space="preserve"> 116
Ninguna, en virtud de que se cumplió con la meta Trimestral.
</t>
    </r>
    <r>
      <rPr>
        <b/>
        <sz val="10"/>
        <rFont val="Montserrat"/>
      </rPr>
      <t>UR:</t>
    </r>
    <r>
      <rPr>
        <sz val="10"/>
        <rFont val="Montserrat"/>
      </rPr>
      <t xml:space="preserve"> 138
Ninguna, en virtud de que se cumplió con la meta Trimestral establecida.
</t>
    </r>
    <r>
      <rPr>
        <b/>
        <sz val="10"/>
        <rFont val="Montserrat"/>
      </rPr>
      <t>UR:</t>
    </r>
    <r>
      <rPr>
        <sz val="10"/>
        <rFont val="Montserrat"/>
      </rPr>
      <t xml:space="preserve"> 139
Ninguna, en virtud de que se cumplió con la meta Trimestral establecida.</t>
    </r>
  </si>
  <si>
    <r>
      <t>Acciones realizadas en el periodo
UR:</t>
    </r>
    <r>
      <rPr>
        <sz val="10"/>
        <rFont val="Montserrat"/>
      </rPr>
      <t xml:space="preserve"> 711
Durante el cuarto trimestre de 2022, se implementaron las siguientes acciones: Indicador 155. Promoción de las buenas prácticas laborales en materia de inclusión, igualdad, combate a la violencia laboral, y conciliación trabajo-familia. Se realizó el curso de alineación en la competencia ?Atención a presuntas víctimas de hostigamiento sexual y acoso sexual en la APF; el taller 2Estrategias de apoyo y acompañamiento para la construcción de medidas de conciliación entre la vida laboral, personal y familiar?; y se celebraron dos sesiones ordinarias del Comité de Igualdad Laboral y No Discriminación. Se tuvo una participación de 124 personas (86 mujeres y 38 hombres). Indicador. 157 acciones estratégicas en temas de igualdad entre mujeres y hombres (foros, talleres, eventos y marco jurídico, entre otros). ? Se realizaron 5 acciones de formación (cursos, talleres y foros) en materia de prevención y atención de hostigamiento sexual y acoso sexual; y no discriminación. Se logró beneficiar 218 servidoras públicas y 110 servidores públicos (en total 328 personas). Indicador 160 capacitación y sensibilización. ? Se elaboró y difundió un documento con la oferta de capacitación a distancia disponible en plataformas de diversas instituciones de la APF. Esta oferta incluyó temáticas en materia de: igualdad entre mujeres y hombres, inclusión, violencia contra las mujeres, derechos humanos de las mujeres, entre otras. De esta oferta interinstitucional se tomaron 38 cursos con los cuales se benefició a 257 servidoras y servidores públicos (163 mujeres y 94 hombres). Indicador 160 difusión-campañas. - Se diseñaron y difundieron 35 instrumentos de comunicación (7 infografías, 10 cartas informativas, 16 banners y 2 wallpapers) que fueron distribuidos al personal de la SHCP y de las entidades que conforman el Sector Coordinado mediante el Intranet, correos electrónicos institucionales, redes sociales y página institucional de la dependencia. </t>
    </r>
  </si>
  <si>
    <r>
      <t>Justificación de diferencia de avances con respecto a las metas programadas
UR:</t>
    </r>
    <r>
      <rPr>
        <sz val="10"/>
        <rFont val="Montserrat"/>
      </rPr>
      <t xml:space="preserve"> 711
Al cierre del cuarto trimestre de 2022, las metas comprometidas por indicador se cumplieron al 100%. Indicador 155. Promoción de las buenas prácticas laborales en materia de inclusión, igualdad, combate a la violencia laboral, y conciliación trabajo-familia. ? En el segundo semestre se programaron tres actividades, de las cuales se realizaron 4 actividades donde se concentró una participación de 86 servidoras y 38 servidores públicos (124 personas en total). Indicador 157 acciones estratégicas en temas de igualdad entre mujeres y hombres (foros, talleres, eventos y marco jurídico, entre otros). ? Se programó una trimestral de 200 personas y se benefició a un total de 328 servidoras y servidores públicos (218 mujeres y 110 hombres). Indicador 160 capacitación y sensibilización. ? Para el cuarto trimestre de este indicador se programaron 500 personas capacitadas, y al termino del trimestre se capacitaron a 257 personas en total. Al cierre del ejercicio fiscal, la mayoría del personal había cubierto sus horas de capacitación. Aun cuando la meta trimestral quedo por debajo de lo programado, la meta anual se rebaso. Indicador 160 difusión-campañas. ? Para el último trimestre del año se programaron 15 materiales de comunicación y difusión, cuya meta fue cumplida en el periodo que se informa porque se elaboraron y difundieron 35 instrumentos de comunicación.</t>
    </r>
  </si>
  <si>
    <r>
      <t>Acciones de mejora para el siguiente periodo
UR:</t>
    </r>
    <r>
      <rPr>
        <sz val="10"/>
        <rFont val="Montserrat"/>
      </rPr>
      <t xml:space="preserve"> 711
Indicador 155. Promoción de las buenas prácticas laborales en materia de inclusión, igualdad, combate a la violencia laboral, y conciliación trabajo-familia. ? Se sugiere continuar con el trabajo colaborativo con actores estratégicos, por ejemplo, el realizado con quienes integran el Comité de Igualdad Laboral y No Discriminación de la SHCP para dar seguimiento a la implementación de políticas de conciliación y corresponsabilidad. Indicador 157 acciones estratégicas en temas de igualdad entre mujeres y hombres (foros, talleres, eventos y marco jurídico, entre otros). ? Reforzar la difusión de las convocatorias de las actividades estratégicas, mediante el apoyo de figuras estratégicas en la SHCP, como el Comité de Igualdad Laboral y No Discriminación, las Personas Consejeras e integrantes de la Red de Enlaces de Género en la dependencia, para el apoyo en la difusión. Indicador 160 capacitación y sensibilización. ? Para acercar las actividades de formación a más personal del sector, se recomienda dar continuidad a la vinculación con las entidades y dependencias del sector hacendario, por medio de la Red de Enlaces de Género, quienes podrían apoyar en la difusión de la oferta interinstitucional de capacitación en línea y a distancia. Indicador 160 difusión-campañas. ?Para abonar en el intercambio de material de comunicación e información elaborado por la Unidad de Igualdad de Género de la SHCP, es importante dar cumplimiento al compromiso de ?Conformar una Red de enlaces de género en las áreas de comunicación de las dependencias que integran el Sector Hacendario?, según se indicó en el FORO COMUNICACIÓN PARA LA IGUALDAD Y LA NO VIOLENCIA.</t>
    </r>
  </si>
  <si>
    <r>
      <t>Acciones realizadas en el periodo
UR:</t>
    </r>
    <r>
      <rPr>
        <sz val="10"/>
        <rFont val="Montserrat"/>
      </rPr>
      <t xml:space="preserve"> 812
En relación con las actividades realizadas en el trimestre, se han tenido los siguientes avances en la promoción de acciones afirmativas en cumplimiento con las obligaciones internacionales de México en materia de igualdad de género:     1. XV Conferencia Regional sobre la Mujer de América Latina y el Caribe.     2. Organización del Evento Paralelo Feminist Foreign Policy, a Pathway to Climate Justice.     3. Participación en evento paralelo Namibia-Gender and Climate Change event.     Participación en Evento Alto Nivel: ?Resultados Encuentro Regional Cambio Climático e Igualdad de Género: Por una acción climática con enfoque de género en América Latina y el Caribe?.     La Subsecretaria para Asuntos Multilaterales y Derechos Humanos, Mtra. Martha Delgado Peralta señaló que las múltiples crisis de los últimos años (políticas, económicas, sanitarias, climáticas) han puesto en evidencia que el modelo de desarrollo actual está caracterizado por profundas brechas estructurales que generan tensión en los pactos sociales, como lo son de género y el cambio climático. Se destacó que en la COP 27, México presentó su Plan de Acción de Género y Cambio Climático, ya que este se convirtió en un gran compromiso para México. De igual forma, se compartieron algunas de las acciones que México ha llevado en el ámbito multilateral y regional para promover el enfoque de igualdad de género para garantizar la acción climática.       </t>
    </r>
  </si>
  <si>
    <r>
      <t>Justificación de diferencia de avances con respecto a las metas programadas
UR:</t>
    </r>
    <r>
      <rPr>
        <sz val="10"/>
        <rFont val="Montserrat"/>
      </rPr>
      <t xml:space="preserve"> 812
La Dirección General cumplió con sus metas planteadas para el cuarto trimestre de 2022, en gran medida, debido al liderazgo de México en materia de igualdad de género y derechos humanos de las mujeres y niñas; así como a la reanudación de actividades presenciales, lo cual permite el ejercicio de recursos del Anexo 13 Erogaciones para la Igualdad entre Mujeres y Hombres.</t>
    </r>
  </si>
  <si>
    <r>
      <t>Acciones de mejora para el siguiente periodo
UR:</t>
    </r>
    <r>
      <rPr>
        <sz val="10"/>
        <rFont val="Montserrat"/>
      </rPr>
      <t xml:space="preserve"> 812
Se compartieron algunas de las acciones que México ha llevado en el ámbito multilateral y regional para promover el enfoque de igualdad de género para garantizar la acción climática y se destacó cómo están interrelacionados con otros temas con el de cuidados y autonomía económica de las mujeres. En este sentido, México presentó el ?Fondo Ellas? pensando internacionalmente para apoyar a las mujeres a emprender. Este fondo comenzará actividades en América Latina.</t>
    </r>
  </si>
  <si>
    <r>
      <t>Acciones realizadas en el periodo
UR:</t>
    </r>
    <r>
      <rPr>
        <sz val="10"/>
        <rFont val="Montserrat"/>
      </rPr>
      <t xml:space="preserve"> 610
El 11 de marzo de 2020 la Organización Mundial de la Salud (OMS) declaró el brote de coronavirus COVID-19 como pandemia, recomendando que los países tomen medidas tempranas y firmes de contención y control para detener, contener, controlar, retrasar y reducir el impacto del virus. Como parte de las acciones tomadas en México por parte del Gobierno Federal, la Secretaría de Salud recomendó diversas medidas básicas de prevención durante la Jornada Nacional de Sana Distancia que inició el 23 de marzo de 2020. Debido a esta contingencia algunas oficinas de la Secretaría Relaciones Exteriores no han podido realizar acciones de sensibilización, formación y capacitación al personal, para la incorporación de la perspectiva de género.</t>
    </r>
  </si>
  <si>
    <r>
      <t>Justificación de diferencia de avances con respecto a las metas programadas
UR:</t>
    </r>
    <r>
      <rPr>
        <sz val="10"/>
        <rFont val="Montserrat"/>
      </rPr>
      <t xml:space="preserve"> 610
El total del personal que se capacito en este cuarto trimestre del 2022, fue de 968 personas  (498 mujeres y 470 hombres). Dada la oportunidad de realizar las actividades de manera virtual se ha facilitado la capacitación y sensibilización en los temas de Igualdad, inclusión y una vida libre de violencia para el personal de la Secretaría de Relaciones Exteriores y para las personas que rodean a cada uno de los trabajadores de esta Institución.</t>
    </r>
  </si>
  <si>
    <r>
      <t>Acciones de mejora para el siguiente periodo
UR:</t>
    </r>
    <r>
      <rPr>
        <sz val="10"/>
        <rFont val="Montserrat"/>
      </rPr>
      <t xml:space="preserve"> 610
Continuar con la capacitación y sensibilización en los temas de Igualdad, inclusión y una vida libre de violencia para el personal de la Secretaría de Relaciones Exteriores y para las personas que rodean a cada uno de los trabajadores de esta Institución.</t>
    </r>
  </si>
  <si>
    <r>
      <t>Acciones realizadas en el periodo
UR:</t>
    </r>
    <r>
      <rPr>
        <sz val="10"/>
        <rFont val="Montserrat"/>
      </rPr>
      <t xml:space="preserve"> 151
La DGPCPE concentra esfuerzos en la aplicación de la perspectiva de género en las gestiones diarias de la protección consular en las RMEs. Una acción afirmativa que se continúa  instrumentando es la Ventanilla de Atención Integral a la Mujer (VAIM) en la red consular de México en Estados Unidos.   En 2016, se instaló una VAIM en cada uno de los 50 consulados de México en Estados Unidos, a través de la cual se ofrece atención consular especializada y diferenciada, reconociendo las situaciones de vulnerabilidad y necesidades específicas de las mujeres, lo cual permite brindar una atención consular integral.   La VAIM es un esquema transversal que comunica todos los servicios que ofrecen las representaciones consulares a partir de la perspectiva de género. La adopción del concepto de la VAIM en la red consular en EUA es consistente con el nuevo paradigma de protección consular que pone en el centro de las acciones y de las políticas públicas a las personas. Además, reconoce a las mujeres como sujetos de derechos y agentes de cambio en sus contextos familiares y en sus comunidades.  En ese sentido, el concepto integral y transversal de la VAIM se fortalece con la construcción de una red diversificada de aliados. De esta manera, se integra una gama de recursos disponibles para atender las necesidades específicas de los diversos perfiles de mujeres mexicanas que habitan cada circunscripción.    Durante el cuarto trimestre de 2022, la red consular en Estados Unidos reportó haber realizado 162 eventos relacionados con la VAIM, en los que participaron 20,683 personas.    El 8 de marzo de 2022, en el marco del Día Internacional de la Mujer, el Consulado de México en Leamington inauguró la primera Ventanilla de Atención Integral a la Mujer (VAIM) fuera de Estados Unidos, la cual tiene como principal objetivo contribuir con la defensa, protección y empoderamiento de las mujeres y niñas en la circunscripción del consulado.  </t>
    </r>
  </si>
  <si>
    <r>
      <t>Justificación de diferencia de avances con respecto a las metas programadas
UR:</t>
    </r>
    <r>
      <rPr>
        <sz val="10"/>
        <rFont val="Montserrat"/>
      </rPr>
      <t xml:space="preserve"> 151
  La variación en los indicadores se debe ya sea al aumento la disminución en las solicitudes de asistencia y protección consular, pues es importante señalar que la asistencia y protección consular a personas mexicanas en el exterior se brinda únicamente a petición de parte y es voluntaria.    Respecto a la descripción de la acción realizada y acción de mejora, esta información se incluyó en nuestro reporte en el anexo 6.  La incluyo ahora en el cuerpo del correo:   </t>
    </r>
  </si>
  <si>
    <r>
      <t>Acciones de mejora para el siguiente periodo
UR:</t>
    </r>
    <r>
      <rPr>
        <sz val="10"/>
        <rFont val="Montserrat"/>
      </rPr>
      <t xml:space="preserve"> 151
Acciones de mejora en materia de igualdad de género:   Las representaciones de México en el exterior continúan extendiendo su red de aliados estratégicos con la finalidad de diversificar las actividades de protección preventiva y aumentar su impacto en la comunidad mexicana que reside en el exterior.   La red de aliados estratégicos en la materia se amplía a través de acercamientos con autoridades y organizaciones de la sociedad civil, y mediante reuniones de trabajo que permiten alcanzar acuerdos en los que se establezca primordialmente la difusión de los servicios que ofrecen las representaciones de México en el exterior y sus aliados a favor de las personas mexicanas.      Acciones de mejora en materia de trata de personas:     Considerando las distintas aristas y la complejidad que representa la atención al fenómeno de trata de personas, particularmente en el exterior, es indispensable poner en marcha estrategias de sensibilización dirigidas a la población mexicana sobre las características de este delito, sus causas y consecuencias, la detección de las víctimas y posibles víctimas, la difusión de los derechos humanos de las personas, acciones para garantizar el acceso a la justicia y a los servicios disponibles para las víctimas, contemplando la unidad familiar y apoyo de empoderamiento para su reincorporación social.      </t>
    </r>
  </si>
  <si>
    <r>
      <t>Acciones realizadas en el periodo
UR:</t>
    </r>
    <r>
      <rPr>
        <sz val="10"/>
        <rFont val="Montserrat"/>
      </rPr>
      <t xml:space="preserve"> D00
3. Porcentaje de mujeres que concluyeron su plan de intervención: Durante el ejercicio fiscal 2022,  se brindó a las usuarias la atención integral la cual consiste en otorgarles la atención psicológica, orientación jurídica, servicios de servicio social y atención médica, de manera conjunta a mujeres atendidas en el refugio del 1 de enero al 30 de septiembre del ejercicio fiscal en curso y que concluyeron su plan de intervención.;  4. Tasa de variación de mujeres atendidas en el Centro Externo de Atención en el año en curso con respecto al año anterior: Durante el ejercicio fiscal 2022, la meta no tuvo un avance significativo. Toda vez que, se capacitó al personal de los Centros Externos de Atención para el manejo, ingreso y captura de información en el Banco Nacional de Datos e Información sobre casos de Violencia contra las Mujeres (BANAVIM), esto permitiría conocer las estadísticas de atenciones brindadas por los Centros Externos de Atención. En este sentido, se tuvo un total de 10,;  5. Tasa de variación de mujeres atendidas por refugios especializados apoyados por el Programa en el ejercicio fiscal en curso respecto del año anterior: Durante el ejercicio fiscal 2022, la meta del indicador fue superada en un 275% más de lo programado, toda vez que con la finalidad de transitar paulatinamente al uso del Banco Nacional de Datos e Información sobre casos de Violencia contra las Mujeres (BANAVIM) como plataforma  para el registro  de los datos de violencia contra las mujeres, niñas, niños y adolescentes; esta Comisión Nacional, capacitó al personal de los REFUGIOS, en el manejo, ingreso y captura de información en el BANAVIM, con el propósito de identificar las estadísticas de atenciones brindadas por los Centros Externos de Atención. En este sentido, se tuvieron un total de 2,967 mujeres atendidas en situación de violencia.</t>
    </r>
  </si>
  <si>
    <r>
      <t>Justificación de diferencia de avances con respecto a las metas programadas
UR:</t>
    </r>
    <r>
      <rPr>
        <sz val="10"/>
        <rFont val="Montserrat"/>
      </rPr>
      <t xml:space="preserve"> D00
4. La variación de la meta de dicho indicador fue que los recursos asignados para la operación de algunos de los Centros Externos de Atención (CEA) fueron ejercidos de forma tardía, debido al traspaso del Programa del Ramo 20 al Ramo 4. Además de que algunos CEA, no cumplieron en tiempo y forma con el registro de la información en el Banco Nacional de Datos e Información sobre casos de Violencia contra las Mujeres. ;  3. No se  alcanzó la meta programada debido a que algunas de las mujeres decidieron abandonar el proceso a la mitad.;  5. La variación del 275%, corresponde a que todos los Refugios y Centros Externos de Atención cumplieron en tiempo y forma con el registro de casos y servicios del Programa de Apoyo para Refugios Especializados para Mujeres Víctimas de Violencia de Género, sus Hijas e Hijos ante el BANAVIM. Cabe mencionar que anteriormente, esta actividad no se llevaba a cabo en el Pp U012. Motivo por el cual es la variación. ;  2: No hay diferencia de avance;  1: La variación de la meta del 91.67% corresponde a que en la segunda convocatoria solo fueron autorizados 10 proyectos de los 15 que se recibieron. Además, cabe aclarar que derivado de que el Programa presupuestario U012 fue trasferido a la Comisión Nacional en el mes de marzo. Esto no permitió que los tiempos se cumplieran conforme a los Lineamientos del Programa de Apoyo para Refugios Especializados para Mujeres Víctimas de Violencia de Género, sus Hijas e Hijos.</t>
    </r>
  </si>
  <si>
    <r>
      <t>Acciones de mejora para el siguiente periodo
UR:</t>
    </r>
    <r>
      <rPr>
        <sz val="10"/>
        <rFont val="Montserrat"/>
      </rPr>
      <t xml:space="preserve"> D00
5. En lo subsecuente, se hará una mejor planeación de las metas programadas de las mujeres atendidas por los REFUGIOS. Cabe aclarar, que el BANAVIM se implementó a los REFUGIOS y Centros Externos de Atención en el ejercicio fiscal 2022 como una herramienta para un buen registro de los datos. ;  2. Sin comentarios;  3: En lo subsecuente, se hará una mejor planeación de las metas programadas de las mujeres atendidas por los REFUGIOS, y que concluyeron su plan de intervención.;  4: Derivado de la publicación de los Lineamientos del Programa de Apoyo para Refugios Especializados para Mujeres Víctimas de Violencia de Género, sus Hijas e Hijos 2023, esto permitirá  que los procesos se inicien en los tiempos indicados.;  1: Derivado de la publicación de los Lineamientos del Programa de Apoyo para Refugios Especializados para Mujeres Víctimas de Violencia de Género, sus Hijas e Hijos 2023, esto permitirá  que los procesos se inicien en los tiempos indicados.</t>
    </r>
  </si>
  <si>
    <r>
      <t>Acciones realizadas en el periodo
UR:</t>
    </r>
    <r>
      <rPr>
        <sz val="10"/>
        <rFont val="Montserrat"/>
      </rPr>
      <t xml:space="preserve"> D00
1. Porcentaje de unidades de atención del PAIMEF operadas por las instancias de mujeres en las entidades: Durante el ejercicio fiscal 2022, la meta de dicho indicador fue superada en un 1.04% más de lo programado, ya que el PAIMEF priorizó el fortalecimiento de las Unidades Locales a través de las siguientes acciones.    1. 32 Programas Anuales para la prevención y atención de las violencias contra las mujeres ejecutados.   2. 424 Unidades de Atención Operadas  3. 1,801 especialistas en Psicología, Trabajo Social y Derecho contratados.  4. Se brindaron 500,758 servicios integrales y especializados para acompañar a las mujeres en su proceso de empoderamiento para una vida libre de violencia.   5. Orientación y atención especializada a 200,201 mujeres y 12,289 niñas; de ellas, 134,906 reportaron experimentar violencia por parte de su pareja en los últimos 12 meses.  ;  2. Porcentaje de mujeres de 15 años y más que declararon haber sufrido al menos un incidente de violencia por parte: Durante el cuarto trimestre, la meta de dicho indicador fue superior un 1.05% para ello, se realizaron las siguientes acciones:  1. Ajustes totales a los 32 Programas Anuales para la prevención y atención de las violencias contra las mujeres de las IMEF; con la finalidad de enfocar los esfuerzos, de forma estratégica, al fortalecimiento de la vertiente C (orientación y atención especializada) del PAIMEF.  2. Entrega de subsidios para la segunda ministración, así como ampliaciones para la ejecución de los Programas Anuales, por un monto de $45´853,846.51 de pesos.  3. Además, las 424 Unidades locales apoyadas por el PAIMEF brindaron servicios de orientación y atención a 128,687 mujeres, de ellas 79,380 reportaron experimentar violencia por parte de su pareja, en los últimos 12 meses.</t>
    </r>
  </si>
  <si>
    <r>
      <t>Justificación de diferencia de avances con respecto a las metas programadas
UR:</t>
    </r>
    <r>
      <rPr>
        <sz val="10"/>
        <rFont val="Montserrat"/>
      </rPr>
      <t xml:space="preserve"> D00
1. El PAIMEF fortaleció la capacidad operativa de las Unidades locales mediante la contratación de más profesionistas de atención directa a mujeres en situación de violencia. Lo que permitió tener una diferencia de avance en la meta de 16 Unidades de Atención Operadas más de lo programado. ;  2. La meta superada, obedece a que el Programa reorientó sus esfuerzos en el fortalecimiento de los servicios de orientación y atención a mujeres en situación de violencia; destinando un monto de $220´560,304.91 a las Unidades Locales que mantuvieron su operación. Esta decisión estratégica permitió superar la meta en un 1.05%, lo que en números absolutos representa a 4,176 mujeres más de las programadas en proceso de acompañamiento integral para una vida libre de violencia. </t>
    </r>
  </si>
  <si>
    <r>
      <t>Acciones de mejora para el siguiente periodo
UR:</t>
    </r>
    <r>
      <rPr>
        <sz val="10"/>
        <rFont val="Montserrat"/>
      </rPr>
      <t xml:space="preserve"> D00
1. Durante el cuarto trimestre del ejercicio 2022 se concluyó el proceso de gestión de las Reglas de Operación del ejercicio fiscal 2023; de esta forma, se incidió en agilizar los procesos previos lo que conlleva a que la suscripción de convenios de coordinación y dispersión de los recursos se realice en el tiempo establecido y tendrá como efecto acelerar el periodo de operación de los 32 Programas Anuales para la prevención y atención de las violencias contra las mujeres durante el 2023.;  2. Durante el cuarto trimestre del ejercicio 2022 se concluyó el proceso de gestión de las Reglas de Operación del ejercicio fiscal 2023; de esta forma, se incidió en agilizar los procesos previos lo que conlleva a que la suscripción de convenios de coordinación y dispersión de los recursos se realice en el tiempo establecido y tendrá como efecto ampliar el periodo de operación de los 32 Programas Anuales para la prevención y atención de las violencias contra las mujeres durante el 2023.</t>
    </r>
  </si>
  <si>
    <r>
      <t>Acciones realizadas en el periodo
UR:</t>
    </r>
    <r>
      <rPr>
        <sz val="10"/>
        <rFont val="Montserrat"/>
      </rPr>
      <t xml:space="preserve"> EZQ
Se realizó la campaña Ser Diferente es mi Derecho versión La Diversidad nos Une de manera nacional y a través de medios de comunicación impresos, complementarios y digitales, así como radio buscando concientizar a la población sobre los prejuicios provocados por  características físicas, creencias religiosas, género, orientación sexual, expresión de género, edad, entre otras.</t>
    </r>
  </si>
  <si>
    <r>
      <t>Justificación de diferencia de avances con respecto a las metas programadas
UR:</t>
    </r>
    <r>
      <rPr>
        <sz val="10"/>
        <rFont val="Montserrat"/>
      </rPr>
      <t xml:space="preserve"> EZQ
Se cumplió con la meta establecida que fue llevar a cabo la campaña Ser Diferente es mi Derecho versión La Diversidad nos Une, en este sentido no hay desviaciones de la meta.</t>
    </r>
  </si>
  <si>
    <r>
      <t>Acciones de mejora para el siguiente periodo
UR:</t>
    </r>
    <r>
      <rPr>
        <sz val="10"/>
        <rFont val="Montserrat"/>
      </rPr>
      <t xml:space="preserve"> EZQ
No son necesarias acciones de mejora ya que se cumplió con la meta establecida.</t>
    </r>
  </si>
  <si>
    <r>
      <t>Acciones realizadas en el periodo
UR:</t>
    </r>
    <r>
      <rPr>
        <sz val="10"/>
        <rFont val="Montserrat"/>
      </rPr>
      <t xml:space="preserve"> 911
Se planteó reforzar la metodología utilizada para realizar los estudios de evaluación de riesgo con perspectiva de género, que es el procedimiento que determina el nivel de riesgo así como las medidas de protección, urgentes de protección o preventivas que se le otorgan a una persona protegida por el mecanismo, para lo cual se plantearon las siguientes líneas de acción: Elaborar estudios de evaluación de riesgo con un enfoque de construcción de planes integrales de protección donde el enfoque diferenciado, perspectiva de género, análisis de fortalezas de las beneficiarias del Mecanismo de Protección, determinen la definición, operación y seguimiento de las medidas de protección que se otorgan.</t>
    </r>
  </si>
  <si>
    <r>
      <t>Justificación de diferencia de avances con respecto a las metas programadas
UR:</t>
    </r>
    <r>
      <rPr>
        <sz val="10"/>
        <rFont val="Montserrat"/>
      </rPr>
      <t xml:space="preserve"> 911
Se hace mención que se trata de una meta acumulable en este sentido los resultados en cada trimestre 2022 son los siguientes = 40 (1er trimestre) + 41 (2do. Trimestre) + 42 (3er. Trimestre) + 52 (4to. Trimestre) Estudios de Evaluación de riesgo con perspectiva de género elaborados, cifra acumulada al periodo 175 Estudios de Evaluación, se informa que las variaciones entre la meta programada y la alcanzada se deben a la difusión del mecanismo de protección y una mayor coordinación con las fiscalías y demás autoridades federativas.</t>
    </r>
  </si>
  <si>
    <r>
      <t>Acciones de mejora para el siguiente periodo
UR:</t>
    </r>
    <r>
      <rPr>
        <sz val="10"/>
        <rFont val="Montserrat"/>
      </rPr>
      <t xml:space="preserve"> 911
No se contemplan</t>
    </r>
  </si>
  <si>
    <r>
      <t>Acciones realizadas en el periodo
UR:</t>
    </r>
    <r>
      <rPr>
        <sz val="10"/>
        <rFont val="Montserrat"/>
      </rPr>
      <t xml:space="preserve"> G00
Al cuarto trimestre se reporta el 25% de avance anual, derivado a la difusión digital orgánica de la campaña a través de las redes sociales institucionales. Twitter:  https://twitter.com/CONAPO_mx   -  Facebook: https://es-la.facebook.com/CONAPO/    -    Instagram:  https://www.instagram.com/conapo_mx/?hl=es    -    Sitio CONAPO:  https://www.gob.mx/conapo    -    Micrositio Enapea: https://enapea.segob.gob.mx/</t>
    </r>
  </si>
  <si>
    <r>
      <t>Justificación de diferencia de avances con respecto a las metas programadas
UR:</t>
    </r>
    <r>
      <rPr>
        <sz val="10"/>
        <rFont val="Montserrat"/>
      </rPr>
      <t xml:space="preserve"> G00
Debido a que no fueron autorizados los tiempos oficiales de radio y televisión para difundir la campaña de comunicación, se continuó la difusión digital orgánica en las redes sociales institucionales. Twitter:  https://twitter.com/CONAPO_mx   -  Facebook: https://es-la.facebook.com/CONAPO/    -    Instagram:  https://www.instagram.com/conapo_mx/?hl=es    -    Sitio CONAPO:  https://www.gob.mx/conapo    -    Micrositio Enapea: https://enapea.segob.gob.mx//  </t>
    </r>
  </si>
  <si>
    <r>
      <t>Acciones de mejora para el siguiente periodo
UR:</t>
    </r>
    <r>
      <rPr>
        <sz val="10"/>
        <rFont val="Montserrat"/>
      </rPr>
      <t xml:space="preserve"> G00
Para atender los objetivos prioritarios de la ENAPEA, la prevención del embarazo en adolescentes y la erradicación del embarazo en niñas de 10 a 14 años, la SG CONAPO continuará con la difusión de los materiales gráficos y audiovisuales a través de las redes sociales institucionales, con la finalidad de seguir haciendo visible la importancia del ejercicio de los derechos sexuales y reproductivos, y  la prevención, denuncia y atención de la violencia sexual en niñas y adolescentes. </t>
    </r>
  </si>
  <si>
    <r>
      <t>Acciones realizadas en el periodo
UR:</t>
    </r>
    <r>
      <rPr>
        <sz val="10"/>
        <rFont val="Montserrat"/>
      </rPr>
      <t xml:space="preserve"> V00
Porcentaje de avance de las acciones de coadyuvancia para las alertas de género. En el cuarto trimestre, el avance de la meta fue del 96.33% de la meta programada, toda vez que se realizaron las siguientes acciones: se elaboraron los Dictámenes de la Implementación de la Resolución de la Declaratoria de alerta de Violencia de Género contra las Mujeres para para los estados de Durango, Nayarit en su vertiente de Desaparición, Puebla, Michoacán, Baja California, Estado de México por violencia Feminicida y Estado de México por Desaparición. Además, se elaboraron dos actualizaciones a las resoluciones respecto de la declaratoria de Alerta de Violencia de Género contra las Mujeres (AVGM) por Violencia Feminicida y Agravio Comparado para el estado de Guerrero. Asimismo, el estado de Nayarit presento su Programa de Trabajo y el estado de San Luis Potosí envío su reporte sobre el análisis del Informe de las Acciones para atender las medidas de Seguridad, Prevención, Justicia y Reparación de la;  Tasa de variación trimestral de mujeres atendidas en los CJM en operación: Durante el cuarto trimestre, la meta programada del indicador no se cumplió, toda vez que hubo un avance del 0%. Aún con 59 Centros de Justicia para las Mujeres en operación en las 31 entidades federativas de: Aguascalientes, Baja California Sur, Campeche, Chiapas, Chihuahua, Coahuila de Zaragoza, Colima, Ciudad de México, Durango, México, Guanajuato, Guerrero, Hidalgo, Jalisco, Michoacán, Morelos, Nayarit, Nuevo León, Oaxaca, Puebla, Querétaro, Quintana Roo, San Luis Potosí, Sinaloa, Sonora, Tlaxcala, Veracruz, Yucatán y Zacatecas, se atendió a 63,959 mujeres en el trimestre, lo cual da un total de enero a diciembre de 224,470 mujeres atendidas.   Con estos datos se procedió al método de cálculo de ((224,470 Mujeres atendidas en situación de violencia en los CJM del cuarto trimestre del ejercicio fiscal 2022 /236,502 Mujeres atendidas en situación de violencia en los CJM del cuarto trimestre del ejercicio fiscal 2021) -1)*100, y usando los datos numéricos registrados, dando como resultado el siguiente valor en negativo 5.09</t>
    </r>
  </si>
  <si>
    <r>
      <t>Justificación de diferencia de avances con respecto a las metas programadas
UR:</t>
    </r>
    <r>
      <rPr>
        <sz val="10"/>
        <rFont val="Montserrat"/>
      </rPr>
      <t xml:space="preserve"> V00
Porcentaje de avance en las acciones para la instrumentación y seguimiento de algunas líneas de la SEGOB: La variación corresponde a que se atendieron más solicitudes de capacitaciones y se llevaron a cabo más reuniones y eventos programados.   ;  Tasa de variación trimestral de mujeres atendidas en los CJM en operación: Al igual que a la tendencia observada en meses anteriores, este semestre no se presentó el aumento esperado acorde a las Metas programadas. La causa principal de esta tendencia puede aducirse a que el indicador hace referencias a mujeres atendidas por primera vez en un territorio determinado. Los principales descensos se identifican en los CJM con mayor tiempo de iniciar las operaciones, normalmente en las capitales de los estados. Los nuevos CJM están ubicados en municipios más pequeños en donde se espera que tengan un impacto importante.  ;  Porcentaje de avance de las acciones de coadyuvancia para las alertas de género. La diferencia de avance de dicho indicador, se debió a que no se llevaron a cabo las sesiones programadas con los Grupos de Trabajo y Grupos Interinstitucionales de Trabajo, toda vez que el área encargada de las Alertas de Violencia de Genero contra las Mujeres se quedó sin personal en el mes de diciembre. </t>
    </r>
  </si>
  <si>
    <r>
      <t>Acciones de mejora para el siguiente periodo
UR:</t>
    </r>
    <r>
      <rPr>
        <sz val="10"/>
        <rFont val="Montserrat"/>
      </rPr>
      <t xml:space="preserve"> V00
Porcentaje de avance en las acciones para la instrumentación y seguimiento de algunas líneas de la SEGOB: En lo subsecuente, se estará realizando una mejor planeación para las metas programadas.  ;  Tasa de variación trimestral de mujeres atendidas en los CJM en operación: Se debe de reconsiderar el uso del indicador para medir los avances del programa como es medir los servicios brindados, lo cual puede dar una mayor claridad sobre el impacto en la vida de las mujeres. Asimismo, se revalorara el indicador para dar cuenta de las acciones que realmente llevan a cabo los CJM. ;  Porcentaje de avance de las acciones de coadyuvancia para las alertas de género. En lo subsecuente, se estará realizando una programación adecuada para que no afecte el resultado del indicador.   </t>
    </r>
  </si>
  <si>
    <r>
      <t>Acciones realizadas en el periodo
UR:</t>
    </r>
    <r>
      <rPr>
        <sz val="10"/>
        <rFont val="Montserrat"/>
      </rPr>
      <t xml:space="preserve"> 200
CAPACITACIÓN EN MATERIA DE IGUALDAD ENTRE MUJERES Y HOMBRES.  CERTIFICACIÓN EN IGUALDAD LABORAL Y NO DISCRIMINACIÓN  CAMPAÑAS INSTITUCIONALES CON CONTENIDOS PARA CONSOLIDAR UNA CULTURA CON LA PERSPECTIVA DE GÉNERO, LIBRE DE DISCRIMINACIÓN Y VIOLENCIA  ACCIONES PARA LA PREVENCIÓN, ATENCIÓN Y SANCIÓN DE LA VIOLENCIA DE GÉNERO AL INTERIOR DEL SENADO DE LA REPÚBLICA  Reuniones de Trabajo</t>
    </r>
  </si>
  <si>
    <r>
      <t>Justificación de diferencia de avances con respecto a las metas programadas
UR:</t>
    </r>
    <r>
      <rPr>
        <sz val="10"/>
        <rFont val="Montserrat"/>
      </rPr>
      <t xml:space="preserve"> 200
En el archivo de población atendida, se omiten las edades de las personas capacitadas, toda vez que no es su deseo brindar dicho dato. </t>
    </r>
  </si>
  <si>
    <r>
      <t>Acciones de mejora para el siguiente periodo
UR:</t>
    </r>
    <r>
      <rPr>
        <sz val="10"/>
        <rFont val="Montserrat"/>
      </rPr>
      <t xml:space="preserve"> 200
Sin información</t>
    </r>
  </si>
  <si>
    <t>Unidad de Administración</t>
  </si>
  <si>
    <t>Unidad de Medios y Contenidos Audiovisuales</t>
  </si>
  <si>
    <t>Unidad Técnica para la Igualdad de Género</t>
  </si>
  <si>
    <t>Dirección General de Seguimiento y Logística para el Desarrollo Rural y Productivo</t>
  </si>
  <si>
    <t>Dirección General de Protección Consular y Planeación Estratégica</t>
  </si>
  <si>
    <t>UR: NBG</t>
  </si>
  <si>
    <t>UR: NDF</t>
  </si>
  <si>
    <t>NBG</t>
  </si>
  <si>
    <t>NDF</t>
  </si>
  <si>
    <t>Hospital General "Dr. Manuel Gea González"</t>
  </si>
  <si>
    <t>Hospital Infantil de México Federico Gómez</t>
  </si>
  <si>
    <t>Instituto Nacional de Rehabilitación Luis Guillermo Ibarra Ibarra</t>
  </si>
  <si>
    <t>UR: M7A</t>
  </si>
  <si>
    <t>UR: M7B</t>
  </si>
  <si>
    <t>Dirección General de Fábricas de Vestuario y Equipo</t>
  </si>
  <si>
    <t>Dirección General de Educación Militar y Rectoría de la Universidad del Ejército y Fuerza Aérea</t>
  </si>
  <si>
    <t>Dirección General de Intendencia</t>
  </si>
  <si>
    <t>UR: 141</t>
  </si>
  <si>
    <t>800</t>
  </si>
  <si>
    <t>Unidad de Innovación y Política Turística</t>
  </si>
  <si>
    <t>UR: 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</si>
</sst>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35" x14ac:knownFonts="1">
    <font>
      <sz val="10"/>
      <name val="Soberana Sans"/>
      <family val="2"/>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Soberana Sans"/>
      <family val="2"/>
    </font>
    <font>
      <sz val="12"/>
      <color theme="0"/>
      <name val="Montserrat"/>
    </font>
    <font>
      <b/>
      <sz val="12"/>
      <color indexed="23"/>
      <name val="Montserrat"/>
    </font>
    <font>
      <sz val="11"/>
      <color theme="1"/>
      <name val="Montserrat"/>
    </font>
    <font>
      <b/>
      <sz val="11"/>
      <name val="Montserrat"/>
    </font>
    <font>
      <b/>
      <sz val="11"/>
      <color theme="0"/>
      <name val="Montserrat"/>
    </font>
    <font>
      <b/>
      <sz val="10"/>
      <color indexed="8"/>
      <name val="Montserrat"/>
    </font>
    <font>
      <sz val="10"/>
      <color indexed="8"/>
      <name val="Montserrat"/>
    </font>
    <font>
      <sz val="10"/>
      <name val="Montserrat"/>
    </font>
    <font>
      <sz val="10"/>
      <color theme="1"/>
      <name val="Montserrat"/>
    </font>
    <font>
      <sz val="11"/>
      <name val="Montserrat"/>
    </font>
    <font>
      <sz val="11"/>
      <color indexed="8"/>
      <name val="Calibri"/>
      <family val="2"/>
    </font>
    <font>
      <b/>
      <sz val="10"/>
      <color indexed="53"/>
      <name val="Montserrat"/>
    </font>
    <font>
      <b/>
      <sz val="10"/>
      <name val="Montserrat"/>
    </font>
    <font>
      <sz val="10"/>
      <name val="Arial"/>
      <family val="2"/>
    </font>
    <font>
      <b/>
      <sz val="10"/>
      <color indexed="9"/>
      <name val="Montserrat"/>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4C19C"/>
        <bgColor indexed="64"/>
      </patternFill>
    </fill>
    <fill>
      <patternFill patternType="solid">
        <fgColor theme="0" tint="-4.9989318521683403E-2"/>
        <bgColor indexed="64"/>
      </patternFill>
    </fill>
    <fill>
      <patternFill patternType="solid">
        <fgColor rgb="FFF2F2F2"/>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top/>
      <bottom style="medium">
        <color theme="0" tint="-0.499984740745262"/>
      </bottom>
      <diagonal/>
    </border>
    <border>
      <left/>
      <right/>
      <top/>
      <bottom style="thin">
        <color theme="0"/>
      </bottom>
      <diagonal/>
    </border>
    <border>
      <left/>
      <right/>
      <top style="medium">
        <color theme="0" tint="-0.499984740745262"/>
      </top>
      <bottom style="medium">
        <color theme="0" tint="-0.499984740745262"/>
      </bottom>
      <diagonal/>
    </border>
    <border>
      <left/>
      <right/>
      <top style="thin">
        <color theme="0"/>
      </top>
      <bottom/>
      <diagonal/>
    </border>
    <border>
      <left/>
      <right/>
      <top style="thin">
        <color theme="0"/>
      </top>
      <bottom style="thin">
        <color theme="0"/>
      </bottom>
      <diagonal/>
    </border>
    <border>
      <left/>
      <right/>
      <top style="medium">
        <color theme="0" tint="-0.499984740745262"/>
      </top>
      <bottom/>
      <diagonal/>
    </border>
    <border>
      <left/>
      <right/>
      <top/>
      <bottom style="thick">
        <color theme="0" tint="-0.499984740745262"/>
      </bottom>
      <diagonal/>
    </border>
  </borders>
  <cellStyleXfs count="49">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30" fillId="0" borderId="0"/>
    <xf numFmtId="0" fontId="19" fillId="0" borderId="0"/>
    <xf numFmtId="43" fontId="33" fillId="0" borderId="0" applyFont="0" applyFill="0" applyBorder="0" applyAlignment="0" applyProtection="0"/>
    <xf numFmtId="0" fontId="33" fillId="0" borderId="0"/>
  </cellStyleXfs>
  <cellXfs count="277">
    <xf numFmtId="0" fontId="0" fillId="0" borderId="0" xfId="0"/>
    <xf numFmtId="0" fontId="21" fillId="0" borderId="0" xfId="42" applyFont="1" applyFill="1" applyAlignment="1">
      <alignment vertical="center"/>
    </xf>
    <xf numFmtId="0" fontId="22" fillId="0" borderId="0" xfId="42" applyFont="1"/>
    <xf numFmtId="0" fontId="23" fillId="0" borderId="0" xfId="42" applyFont="1" applyFill="1" applyBorder="1" applyAlignment="1">
      <alignment horizontal="center" vertical="center" wrapText="1"/>
    </xf>
    <xf numFmtId="0" fontId="24" fillId="36" borderId="0" xfId="42" applyFont="1" applyFill="1" applyBorder="1" applyAlignment="1">
      <alignment horizontal="center"/>
    </xf>
    <xf numFmtId="0" fontId="24" fillId="36" borderId="0" xfId="42" applyFont="1" applyFill="1" applyBorder="1" applyAlignment="1">
      <alignment horizontal="center" vertical="center" wrapText="1"/>
    </xf>
    <xf numFmtId="0" fontId="22" fillId="0" borderId="0" xfId="42" applyFont="1" applyAlignment="1">
      <alignment horizontal="center" vertical="center"/>
    </xf>
    <xf numFmtId="0" fontId="22" fillId="0" borderId="0" xfId="42" applyFont="1" applyAlignment="1">
      <alignment vertical="center"/>
    </xf>
    <xf numFmtId="0" fontId="22" fillId="0" borderId="0" xfId="42" applyFont="1" applyFill="1" applyAlignment="1">
      <alignment horizontal="center" vertical="center"/>
    </xf>
    <xf numFmtId="0" fontId="24" fillId="0" borderId="58" xfId="42" applyFont="1" applyFill="1" applyBorder="1" applyAlignment="1">
      <alignment horizontal="center" vertical="center"/>
    </xf>
    <xf numFmtId="0" fontId="24" fillId="0" borderId="58" xfId="42" applyFont="1" applyFill="1" applyBorder="1" applyAlignment="1">
      <alignment horizontal="center" vertical="center" wrapText="1"/>
    </xf>
    <xf numFmtId="0" fontId="22" fillId="0" borderId="0" xfId="42" applyFont="1" applyFill="1" applyAlignment="1">
      <alignment vertical="center"/>
    </xf>
    <xf numFmtId="0" fontId="24" fillId="0" borderId="60" xfId="42" applyFont="1" applyFill="1" applyBorder="1" applyAlignment="1">
      <alignment horizontal="center" vertical="center"/>
    </xf>
    <xf numFmtId="0" fontId="24" fillId="0" borderId="60" xfId="42" applyFont="1" applyFill="1" applyBorder="1" applyAlignment="1">
      <alignment horizontal="center" vertical="center" wrapText="1"/>
    </xf>
    <xf numFmtId="3" fontId="25" fillId="37" borderId="0" xfId="42" applyNumberFormat="1" applyFont="1" applyFill="1" applyBorder="1" applyAlignment="1">
      <alignment horizontal="center" vertical="center"/>
    </xf>
    <xf numFmtId="3" fontId="25" fillId="37" borderId="0" xfId="42" applyNumberFormat="1" applyFont="1" applyFill="1" applyBorder="1" applyAlignment="1">
      <alignment vertical="center"/>
    </xf>
    <xf numFmtId="1" fontId="25" fillId="37" borderId="0" xfId="42" applyNumberFormat="1" applyFont="1" applyFill="1" applyBorder="1" applyAlignment="1">
      <alignment horizontal="center" vertical="center"/>
    </xf>
    <xf numFmtId="3" fontId="26" fillId="37" borderId="0" xfId="42" applyNumberFormat="1" applyFont="1" applyFill="1" applyBorder="1" applyAlignment="1">
      <alignment horizontal="center"/>
    </xf>
    <xf numFmtId="166" fontId="26" fillId="37" borderId="0" xfId="42" applyNumberFormat="1" applyFont="1" applyFill="1" applyBorder="1" applyAlignment="1">
      <alignment vertical="top"/>
    </xf>
    <xf numFmtId="0" fontId="26" fillId="37" borderId="0" xfId="42" applyFont="1" applyFill="1" applyBorder="1" applyAlignment="1">
      <alignment vertical="top" wrapText="1"/>
    </xf>
    <xf numFmtId="0" fontId="26" fillId="0" borderId="0" xfId="42" applyFont="1"/>
    <xf numFmtId="3" fontId="26" fillId="37" borderId="0" xfId="42" applyNumberFormat="1" applyFont="1" applyFill="1" applyBorder="1" applyAlignment="1">
      <alignment vertical="top"/>
    </xf>
    <xf numFmtId="3" fontId="26" fillId="37" borderId="35" xfId="42" applyNumberFormat="1" applyFont="1" applyFill="1" applyBorder="1" applyAlignment="1">
      <alignment vertical="top"/>
    </xf>
    <xf numFmtId="0" fontId="26" fillId="37" borderId="35" xfId="42" applyFont="1" applyFill="1" applyBorder="1" applyAlignment="1">
      <alignment vertical="top" wrapText="1"/>
    </xf>
    <xf numFmtId="0" fontId="26" fillId="37" borderId="35" xfId="42" applyFont="1" applyFill="1" applyBorder="1" applyAlignment="1">
      <alignment horizontal="center" vertical="center" wrapText="1"/>
    </xf>
    <xf numFmtId="0" fontId="22" fillId="0" borderId="0" xfId="42" applyFont="1" applyBorder="1" applyAlignment="1">
      <alignment horizontal="right"/>
    </xf>
    <xf numFmtId="0" fontId="21" fillId="0" borderId="0" xfId="42" applyFont="1" applyFill="1" applyBorder="1" applyAlignment="1">
      <alignment vertical="center"/>
    </xf>
    <xf numFmtId="0" fontId="22" fillId="0" borderId="0" xfId="42" applyFont="1" applyBorder="1"/>
    <xf numFmtId="0" fontId="22" fillId="0" borderId="0" xfId="42" applyFont="1" applyBorder="1" applyAlignment="1">
      <alignment horizontal="center" vertical="center"/>
    </xf>
    <xf numFmtId="0" fontId="22" fillId="0" borderId="0" xfId="42" applyFont="1" applyBorder="1" applyAlignment="1">
      <alignment vertical="center"/>
    </xf>
    <xf numFmtId="0" fontId="22" fillId="0" borderId="0" xfId="42" applyFont="1" applyFill="1" applyBorder="1"/>
    <xf numFmtId="0" fontId="24" fillId="0" borderId="58" xfId="42" applyFont="1" applyFill="1" applyBorder="1" applyAlignment="1">
      <alignment horizontal="center"/>
    </xf>
    <xf numFmtId="0" fontId="22" fillId="0" borderId="60" xfId="42" applyFont="1" applyBorder="1"/>
    <xf numFmtId="0" fontId="22" fillId="0" borderId="60" xfId="42" applyFont="1" applyBorder="1" applyAlignment="1">
      <alignment horizontal="right"/>
    </xf>
    <xf numFmtId="165" fontId="25" fillId="37" borderId="0" xfId="42" applyNumberFormat="1" applyFont="1" applyFill="1" applyBorder="1" applyAlignment="1">
      <alignment vertical="center"/>
    </xf>
    <xf numFmtId="3" fontId="26" fillId="37" borderId="0" xfId="42" applyNumberFormat="1" applyFont="1" applyFill="1" applyBorder="1" applyAlignment="1">
      <alignment vertical="center"/>
    </xf>
    <xf numFmtId="165" fontId="26" fillId="37" borderId="0" xfId="42" applyNumberFormat="1" applyFont="1" applyFill="1" applyBorder="1" applyAlignment="1">
      <alignment vertical="center"/>
    </xf>
    <xf numFmtId="0" fontId="26" fillId="0" borderId="0" xfId="42" applyFont="1" applyBorder="1"/>
    <xf numFmtId="3" fontId="27" fillId="37" borderId="0" xfId="42" applyNumberFormat="1" applyFont="1" applyFill="1" applyBorder="1" applyAlignment="1">
      <alignment horizontal="center"/>
    </xf>
    <xf numFmtId="3" fontId="26" fillId="37" borderId="64" xfId="42" applyNumberFormat="1" applyFont="1" applyFill="1" applyBorder="1" applyAlignment="1">
      <alignment vertical="top"/>
    </xf>
    <xf numFmtId="0" fontId="26" fillId="37" borderId="64" xfId="42" applyFont="1" applyFill="1" applyBorder="1" applyAlignment="1">
      <alignment vertical="top" wrapText="1"/>
    </xf>
    <xf numFmtId="3" fontId="26" fillId="37" borderId="64" xfId="42" applyNumberFormat="1" applyFont="1" applyFill="1" applyBorder="1" applyAlignment="1">
      <alignment horizontal="center"/>
    </xf>
    <xf numFmtId="3" fontId="26" fillId="37" borderId="64" xfId="42" applyNumberFormat="1" applyFont="1" applyFill="1" applyBorder="1" applyAlignment="1">
      <alignment vertical="center"/>
    </xf>
    <xf numFmtId="165" fontId="26" fillId="37" borderId="64" xfId="42" applyNumberFormat="1" applyFont="1" applyFill="1" applyBorder="1" applyAlignment="1">
      <alignment vertical="center"/>
    </xf>
    <xf numFmtId="0" fontId="28" fillId="0" borderId="0" xfId="44" applyFont="1"/>
    <xf numFmtId="3" fontId="22" fillId="0" borderId="0" xfId="42" applyNumberFormat="1" applyFont="1" applyBorder="1"/>
    <xf numFmtId="0" fontId="29" fillId="0" borderId="0" xfId="42" applyFont="1" applyBorder="1" applyAlignment="1">
      <alignment horizontal="right"/>
    </xf>
    <xf numFmtId="0" fontId="29" fillId="0" borderId="0" xfId="42" applyFont="1" applyBorder="1"/>
    <xf numFmtId="3" fontId="26" fillId="38" borderId="0" xfId="45" applyNumberFormat="1" applyFont="1" applyFill="1" applyBorder="1" applyAlignment="1">
      <alignment horizontal="center"/>
    </xf>
    <xf numFmtId="0" fontId="27" fillId="0" borderId="0" xfId="46" applyFont="1" applyAlignment="1">
      <alignment horizontal="center"/>
    </xf>
    <xf numFmtId="0" fontId="27" fillId="0" borderId="0" xfId="46" applyFont="1"/>
    <xf numFmtId="0" fontId="27" fillId="0" borderId="0" xfId="46" applyFont="1" applyAlignment="1">
      <alignment vertical="top" wrapText="1"/>
    </xf>
    <xf numFmtId="164" fontId="27" fillId="0" borderId="0" xfId="46" applyNumberFormat="1" applyFont="1" applyAlignment="1">
      <alignment vertical="top" wrapText="1"/>
    </xf>
    <xf numFmtId="0" fontId="31" fillId="0" borderId="0" xfId="46" applyFont="1" applyAlignment="1">
      <alignment vertical="top" wrapText="1"/>
    </xf>
    <xf numFmtId="0" fontId="32" fillId="0" borderId="0" xfId="46" applyFont="1" applyAlignment="1">
      <alignment vertical="top" wrapText="1"/>
    </xf>
    <xf numFmtId="0" fontId="27" fillId="0" borderId="0" xfId="46" applyFont="1" applyAlignment="1">
      <alignment horizontal="right" vertical="top" wrapText="1"/>
    </xf>
    <xf numFmtId="0" fontId="24" fillId="36" borderId="61" xfId="42" applyFont="1" applyFill="1" applyBorder="1" applyAlignment="1">
      <alignment horizontal="center" vertical="center" wrapText="1"/>
    </xf>
    <xf numFmtId="0" fontId="24" fillId="36" borderId="0" xfId="42" applyFont="1" applyFill="1" applyBorder="1" applyAlignment="1">
      <alignment horizontal="center" vertical="center" wrapText="1"/>
    </xf>
    <xf numFmtId="0" fontId="24" fillId="36" borderId="62" xfId="42" applyFont="1" applyFill="1" applyBorder="1" applyAlignment="1">
      <alignment horizontal="center" vertical="center"/>
    </xf>
    <xf numFmtId="0" fontId="25" fillId="37" borderId="63" xfId="42" applyFont="1" applyFill="1" applyBorder="1" applyAlignment="1">
      <alignment horizontal="left" vertical="center"/>
    </xf>
    <xf numFmtId="0" fontId="27" fillId="0" borderId="0" xfId="44" applyFont="1" applyAlignment="1">
      <alignment horizontal="left" vertical="top" wrapText="1"/>
    </xf>
    <xf numFmtId="0" fontId="20" fillId="36" borderId="0" xfId="42" applyFont="1" applyFill="1" applyBorder="1" applyAlignment="1">
      <alignment horizontal="center" vertical="center" wrapText="1"/>
    </xf>
    <xf numFmtId="0" fontId="23" fillId="0" borderId="58" xfId="42" applyFont="1" applyFill="1" applyBorder="1" applyAlignment="1">
      <alignment horizontal="center" vertical="center" wrapText="1"/>
    </xf>
    <xf numFmtId="0" fontId="23" fillId="0" borderId="0" xfId="42" applyFont="1" applyFill="1" applyBorder="1" applyAlignment="1">
      <alignment horizontal="center" vertical="center" wrapText="1"/>
    </xf>
    <xf numFmtId="0" fontId="24" fillId="36" borderId="0" xfId="42" applyFont="1" applyFill="1" applyBorder="1" applyAlignment="1">
      <alignment horizontal="center" vertical="center"/>
    </xf>
    <xf numFmtId="0" fontId="24" fillId="36" borderId="59" xfId="42" applyFont="1" applyFill="1" applyBorder="1" applyAlignment="1">
      <alignment horizontal="center" vertical="center"/>
    </xf>
    <xf numFmtId="0" fontId="25" fillId="37" borderId="0" xfId="42" applyFont="1" applyFill="1" applyBorder="1" applyAlignment="1">
      <alignment horizontal="left" vertical="center"/>
    </xf>
    <xf numFmtId="0" fontId="20" fillId="36" borderId="0" xfId="42" applyFont="1" applyFill="1" applyAlignment="1">
      <alignment horizontal="center" vertical="center" wrapText="1"/>
    </xf>
    <xf numFmtId="0" fontId="24" fillId="36" borderId="59" xfId="42" applyFont="1" applyFill="1" applyBorder="1" applyAlignment="1">
      <alignment horizontal="center" vertical="center" wrapText="1"/>
    </xf>
    <xf numFmtId="0" fontId="25" fillId="36" borderId="0" xfId="0" applyFont="1" applyFill="1" applyAlignment="1">
      <alignment horizontal="center" vertical="center" wrapText="1"/>
    </xf>
    <xf numFmtId="0" fontId="26" fillId="33" borderId="0" xfId="0" applyFont="1" applyFill="1" applyAlignment="1">
      <alignment vertical="center"/>
    </xf>
    <xf numFmtId="0" fontId="34" fillId="33" borderId="0" xfId="0" applyFont="1" applyFill="1" applyAlignment="1">
      <alignment vertical="center"/>
    </xf>
    <xf numFmtId="0" fontId="27" fillId="0" borderId="0" xfId="0" applyNumberFormat="1" applyFont="1" applyFill="1" applyBorder="1" applyAlignment="1" applyProtection="1"/>
    <xf numFmtId="0" fontId="31" fillId="0" borderId="0" xfId="0" applyFont="1"/>
    <xf numFmtId="0" fontId="27" fillId="0" borderId="0" xfId="0" applyFont="1" applyFill="1" applyAlignment="1">
      <alignment horizontal="center"/>
    </xf>
    <xf numFmtId="0" fontId="27" fillId="0" borderId="0" xfId="0" applyFont="1" applyAlignment="1">
      <alignment horizontal="center"/>
    </xf>
    <xf numFmtId="0" fontId="27" fillId="0" borderId="0" xfId="0" applyFont="1" applyFill="1"/>
    <xf numFmtId="0" fontId="27" fillId="0" borderId="0" xfId="0" applyFont="1" applyAlignment="1">
      <alignment vertical="top" wrapText="1"/>
    </xf>
    <xf numFmtId="0" fontId="27" fillId="0" borderId="10" xfId="0" applyFont="1" applyBorder="1" applyAlignment="1">
      <alignment horizontal="center" vertical="center" wrapText="1"/>
    </xf>
    <xf numFmtId="0" fontId="25" fillId="34" borderId="11" xfId="0" applyFont="1" applyFill="1" applyBorder="1" applyAlignment="1">
      <alignment horizontal="centerContinuous" vertical="center"/>
    </xf>
    <xf numFmtId="0" fontId="26" fillId="34" borderId="12" xfId="0" applyFont="1" applyFill="1" applyBorder="1" applyAlignment="1">
      <alignment horizontal="centerContinuous" vertical="center"/>
    </xf>
    <xf numFmtId="0" fontId="26" fillId="34" borderId="12" xfId="0" applyFont="1" applyFill="1" applyBorder="1" applyAlignment="1">
      <alignment horizontal="centerContinuous" vertical="center" wrapText="1"/>
    </xf>
    <xf numFmtId="0" fontId="26" fillId="34" borderId="13" xfId="0" applyFont="1" applyFill="1" applyBorder="1" applyAlignment="1">
      <alignment horizontal="centerContinuous" vertical="center" wrapText="1"/>
    </xf>
    <xf numFmtId="0" fontId="27" fillId="0" borderId="0" xfId="0" applyFont="1" applyFill="1" applyAlignment="1">
      <alignment vertical="top" wrapText="1"/>
    </xf>
    <xf numFmtId="0" fontId="32" fillId="0" borderId="14" xfId="0" applyFont="1" applyFill="1" applyBorder="1" applyAlignment="1">
      <alignment vertical="center" wrapText="1"/>
    </xf>
    <xf numFmtId="0" fontId="32" fillId="0" borderId="15" xfId="0" applyFont="1" applyFill="1" applyBorder="1" applyAlignment="1">
      <alignment horizontal="center" vertical="center" wrapText="1"/>
    </xf>
    <xf numFmtId="0" fontId="32" fillId="0" borderId="15" xfId="0" applyFont="1" applyFill="1" applyBorder="1" applyAlignment="1">
      <alignment horizontal="justify" vertical="center" wrapText="1"/>
    </xf>
    <xf numFmtId="0" fontId="32" fillId="0" borderId="16" xfId="0" applyFont="1" applyFill="1" applyBorder="1" applyAlignment="1">
      <alignment horizontal="justify" vertical="center" wrapText="1"/>
    </xf>
    <xf numFmtId="0" fontId="27" fillId="0" borderId="0" xfId="0" applyFont="1" applyFill="1" applyBorder="1" applyAlignment="1">
      <alignment vertical="top" wrapText="1"/>
    </xf>
    <xf numFmtId="0" fontId="32" fillId="0" borderId="14" xfId="0" applyFont="1" applyFill="1" applyBorder="1" applyAlignment="1">
      <alignment horizontal="justify" vertical="center" wrapText="1"/>
    </xf>
    <xf numFmtId="0" fontId="25" fillId="0" borderId="15" xfId="0" applyFont="1" applyFill="1" applyBorder="1" applyAlignment="1">
      <alignment horizontal="justify" vertical="center" wrapText="1"/>
    </xf>
    <xf numFmtId="0" fontId="25" fillId="0" borderId="16" xfId="0" applyFont="1" applyFill="1" applyBorder="1" applyAlignment="1">
      <alignment horizontal="justify" vertical="center" wrapText="1"/>
    </xf>
    <xf numFmtId="165" fontId="27" fillId="0" borderId="0" xfId="0" applyNumberFormat="1" applyFont="1" applyFill="1" applyBorder="1" applyAlignment="1">
      <alignment vertical="center"/>
    </xf>
    <xf numFmtId="165" fontId="32" fillId="0" borderId="14" xfId="0" applyNumberFormat="1" applyFont="1" applyFill="1" applyBorder="1" applyAlignment="1">
      <alignment horizontal="center" vertical="center" wrapText="1"/>
    </xf>
    <xf numFmtId="165" fontId="32" fillId="0" borderId="15" xfId="0" applyNumberFormat="1" applyFont="1" applyFill="1" applyBorder="1" applyAlignment="1">
      <alignment horizontal="center" vertical="center" wrapText="1"/>
    </xf>
    <xf numFmtId="164" fontId="27" fillId="0" borderId="19" xfId="0" applyNumberFormat="1" applyFont="1" applyFill="1" applyBorder="1" applyAlignment="1">
      <alignment horizontal="left" vertical="center" wrapText="1"/>
    </xf>
    <xf numFmtId="164" fontId="27" fillId="0" borderId="18" xfId="0" applyNumberFormat="1" applyFont="1" applyFill="1" applyBorder="1" applyAlignment="1">
      <alignment horizontal="left" vertical="center" wrapText="1"/>
    </xf>
    <xf numFmtId="0" fontId="32" fillId="0" borderId="20" xfId="0" applyFont="1" applyBorder="1" applyAlignment="1">
      <alignment vertical="top" wrapText="1"/>
    </xf>
    <xf numFmtId="0" fontId="27" fillId="0" borderId="0" xfId="0" applyFont="1" applyBorder="1" applyAlignment="1">
      <alignment vertical="top" wrapText="1"/>
    </xf>
    <xf numFmtId="0" fontId="27" fillId="0" borderId="21" xfId="0" applyFont="1" applyBorder="1" applyAlignment="1">
      <alignment vertical="top" wrapText="1"/>
    </xf>
    <xf numFmtId="0" fontId="27" fillId="0" borderId="0" xfId="0" applyFont="1" applyBorder="1" applyAlignment="1">
      <alignment horizontal="center" vertical="top" wrapText="1"/>
    </xf>
    <xf numFmtId="0" fontId="27" fillId="0" borderId="0" xfId="0" applyFont="1" applyBorder="1" applyAlignment="1">
      <alignment horizontal="justify" vertical="top" wrapText="1"/>
    </xf>
    <xf numFmtId="0" fontId="27" fillId="0" borderId="0" xfId="0" applyFont="1" applyBorder="1" applyAlignment="1">
      <alignment vertical="top" wrapText="1"/>
    </xf>
    <xf numFmtId="0" fontId="25" fillId="0" borderId="22" xfId="0" applyFont="1" applyBorder="1" applyAlignment="1">
      <alignment horizontal="center" vertical="center" wrapText="1"/>
    </xf>
    <xf numFmtId="0" fontId="31" fillId="0" borderId="20" xfId="0" applyFont="1" applyBorder="1" applyAlignment="1">
      <alignment vertical="top" wrapText="1"/>
    </xf>
    <xf numFmtId="0" fontId="25" fillId="0" borderId="23" xfId="0" applyFont="1" applyBorder="1" applyAlignment="1">
      <alignment horizontal="center" vertical="center" wrapText="1"/>
    </xf>
    <xf numFmtId="0" fontId="31" fillId="0" borderId="0" xfId="0" applyFont="1" applyBorder="1" applyAlignment="1">
      <alignment vertical="top" wrapText="1"/>
    </xf>
    <xf numFmtId="3" fontId="27" fillId="0" borderId="23" xfId="0" applyNumberFormat="1" applyFont="1" applyBorder="1" applyAlignment="1">
      <alignment horizontal="center" vertical="center" wrapText="1"/>
    </xf>
    <xf numFmtId="0" fontId="32" fillId="0" borderId="24" xfId="0" applyFont="1" applyBorder="1" applyAlignment="1">
      <alignment horizontal="justify" vertical="center"/>
    </xf>
    <xf numFmtId="0" fontId="32" fillId="0" borderId="0" xfId="0" applyFont="1" applyAlignment="1">
      <alignment vertical="top" wrapText="1"/>
    </xf>
    <xf numFmtId="0" fontId="27" fillId="0" borderId="0" xfId="0" applyFont="1" applyAlignment="1">
      <alignment horizontal="right" vertical="top" wrapText="1"/>
    </xf>
    <xf numFmtId="0" fontId="32" fillId="0" borderId="25" xfId="0" applyFont="1" applyBorder="1" applyAlignment="1">
      <alignment horizontal="center" vertical="top" wrapText="1"/>
    </xf>
    <xf numFmtId="0" fontId="32" fillId="0" borderId="17" xfId="0" applyFont="1" applyBorder="1" applyAlignment="1">
      <alignment horizontal="center" vertical="top" wrapText="1"/>
    </xf>
    <xf numFmtId="0" fontId="27" fillId="0" borderId="17" xfId="0" applyFont="1" applyBorder="1" applyAlignment="1">
      <alignment vertical="top" wrapText="1"/>
    </xf>
    <xf numFmtId="0" fontId="32" fillId="0" borderId="17" xfId="0" applyFont="1" applyBorder="1" applyAlignment="1">
      <alignment vertical="top" wrapText="1"/>
    </xf>
    <xf numFmtId="0" fontId="32" fillId="0" borderId="26" xfId="0" applyFont="1" applyBorder="1" applyAlignment="1">
      <alignment horizontal="center" vertical="top" wrapText="1"/>
    </xf>
    <xf numFmtId="0" fontId="32" fillId="0" borderId="0" xfId="0" applyFont="1" applyBorder="1" applyAlignment="1">
      <alignment vertical="top" wrapText="1"/>
    </xf>
    <xf numFmtId="0" fontId="27" fillId="0" borderId="21" xfId="0" applyFont="1" applyBorder="1" applyAlignment="1">
      <alignment horizontal="justify" vertical="top" wrapText="1"/>
    </xf>
    <xf numFmtId="0" fontId="32" fillId="0" borderId="27" xfId="0" applyFont="1" applyBorder="1" applyAlignment="1">
      <alignment horizontal="justify" vertical="top" wrapText="1"/>
    </xf>
    <xf numFmtId="0" fontId="27" fillId="0" borderId="29" xfId="0" applyFont="1" applyBorder="1" applyAlignment="1">
      <alignment horizontal="justify" vertical="top" wrapText="1"/>
    </xf>
    <xf numFmtId="0" fontId="27" fillId="0" borderId="28" xfId="0" applyFont="1" applyBorder="1" applyAlignment="1">
      <alignment horizontal="justify" vertical="top" wrapText="1"/>
    </xf>
    <xf numFmtId="0" fontId="32" fillId="35" borderId="30" xfId="0" applyFont="1" applyFill="1" applyBorder="1" applyAlignment="1">
      <alignment horizontal="center" vertical="center" wrapText="1"/>
    </xf>
    <xf numFmtId="0" fontId="32" fillId="35" borderId="32" xfId="0" applyFont="1" applyFill="1" applyBorder="1" applyAlignment="1">
      <alignment horizontal="center" vertical="center" wrapText="1"/>
    </xf>
    <xf numFmtId="0" fontId="32" fillId="35" borderId="31" xfId="0" applyFont="1" applyFill="1" applyBorder="1" applyAlignment="1">
      <alignment horizontal="center" vertical="center" wrapText="1"/>
    </xf>
    <xf numFmtId="0" fontId="32" fillId="35" borderId="33" xfId="0" applyFont="1" applyFill="1" applyBorder="1" applyAlignment="1">
      <alignment horizontal="center" vertical="center" wrapText="1"/>
    </xf>
    <xf numFmtId="0" fontId="32" fillId="35" borderId="35" xfId="0" applyFont="1" applyFill="1" applyBorder="1" applyAlignment="1">
      <alignment horizontal="center" vertical="center" wrapText="1"/>
    </xf>
    <xf numFmtId="0" fontId="32" fillId="35" borderId="34" xfId="0" applyFont="1" applyFill="1" applyBorder="1" applyAlignment="1">
      <alignment horizontal="center" vertical="center" wrapText="1"/>
    </xf>
    <xf numFmtId="0" fontId="32" fillId="35" borderId="37" xfId="0" applyFont="1" applyFill="1" applyBorder="1" applyAlignment="1">
      <alignment horizontal="center" vertical="center" wrapText="1"/>
    </xf>
    <xf numFmtId="0" fontId="32" fillId="35" borderId="36" xfId="0" applyFont="1" applyFill="1" applyBorder="1" applyAlignment="1">
      <alignment horizontal="center" vertical="center" wrapText="1"/>
    </xf>
    <xf numFmtId="0" fontId="32" fillId="35" borderId="40" xfId="0" applyFont="1" applyFill="1" applyBorder="1" applyAlignment="1">
      <alignment horizontal="center" vertical="center" wrapText="1"/>
    </xf>
    <xf numFmtId="0" fontId="32" fillId="35" borderId="42" xfId="0" applyFont="1" applyFill="1" applyBorder="1" applyAlignment="1">
      <alignment horizontal="center" vertical="center" wrapText="1"/>
    </xf>
    <xf numFmtId="0" fontId="32" fillId="35" borderId="44" xfId="0" applyFont="1" applyFill="1" applyBorder="1" applyAlignment="1">
      <alignment horizontal="center" vertical="center" wrapText="1"/>
    </xf>
    <xf numFmtId="0" fontId="32" fillId="35" borderId="46" xfId="0" applyFont="1" applyFill="1" applyBorder="1" applyAlignment="1">
      <alignment horizontal="center" vertical="center" wrapText="1"/>
    </xf>
    <xf numFmtId="0" fontId="32" fillId="35" borderId="38" xfId="0" applyFont="1" applyFill="1" applyBorder="1" applyAlignment="1">
      <alignment horizontal="center" vertical="center" wrapText="1"/>
    </xf>
    <xf numFmtId="0" fontId="32" fillId="35" borderId="39" xfId="0" applyFont="1" applyFill="1" applyBorder="1" applyAlignment="1">
      <alignment horizontal="center" vertical="center" wrapText="1"/>
    </xf>
    <xf numFmtId="0" fontId="32" fillId="35" borderId="41" xfId="0" applyFont="1" applyFill="1" applyBorder="1" applyAlignment="1">
      <alignment horizontal="center" vertical="center" wrapText="1"/>
    </xf>
    <xf numFmtId="0" fontId="32" fillId="35" borderId="43" xfId="0" applyFont="1" applyFill="1" applyBorder="1" applyAlignment="1">
      <alignment horizontal="center" vertical="center" wrapText="1"/>
    </xf>
    <xf numFmtId="0" fontId="32" fillId="35" borderId="47" xfId="0" applyFont="1" applyFill="1" applyBorder="1" applyAlignment="1">
      <alignment horizontal="center" vertical="center" wrapText="1"/>
    </xf>
    <xf numFmtId="164" fontId="27" fillId="0" borderId="0" xfId="0" applyNumberFormat="1" applyFont="1" applyAlignment="1">
      <alignment vertical="top" wrapText="1"/>
    </xf>
    <xf numFmtId="0" fontId="32" fillId="0" borderId="20" xfId="0" applyFont="1" applyBorder="1" applyAlignment="1">
      <alignment horizontal="justify" vertical="center" wrapText="1"/>
    </xf>
    <xf numFmtId="0" fontId="32" fillId="0" borderId="0" xfId="0" applyFont="1" applyBorder="1" applyAlignment="1">
      <alignment horizontal="justify" vertical="center" wrapText="1"/>
    </xf>
    <xf numFmtId="0" fontId="27" fillId="0" borderId="0" xfId="0" applyFont="1" applyFill="1" applyBorder="1" applyAlignment="1">
      <alignment horizontal="center" vertical="center" wrapText="1"/>
    </xf>
    <xf numFmtId="0" fontId="27" fillId="0" borderId="0" xfId="0" applyFont="1" applyBorder="1" applyAlignment="1">
      <alignment horizontal="center" vertical="center" wrapText="1"/>
    </xf>
    <xf numFmtId="164" fontId="27" fillId="0" borderId="0" xfId="0" applyNumberFormat="1" applyFont="1" applyFill="1" applyBorder="1" applyAlignment="1">
      <alignment horizontal="center" vertical="center" wrapText="1"/>
    </xf>
    <xf numFmtId="0" fontId="27" fillId="0" borderId="21" xfId="0" applyFont="1" applyBorder="1" applyAlignment="1">
      <alignment horizontal="center" vertical="center" wrapText="1"/>
    </xf>
    <xf numFmtId="0" fontId="31" fillId="0" borderId="0" xfId="0" applyFont="1" applyAlignment="1">
      <alignment vertical="top" wrapText="1"/>
    </xf>
    <xf numFmtId="0" fontId="32" fillId="35" borderId="25" xfId="0" applyFont="1" applyFill="1" applyBorder="1" applyAlignment="1">
      <alignment horizontal="center" vertical="center"/>
    </xf>
    <xf numFmtId="0" fontId="32" fillId="35" borderId="17" xfId="0" applyFont="1" applyFill="1" applyBorder="1" applyAlignment="1">
      <alignment horizontal="center" vertical="center"/>
    </xf>
    <xf numFmtId="0" fontId="32" fillId="35" borderId="48" xfId="0" applyFont="1" applyFill="1" applyBorder="1" applyAlignment="1">
      <alignment horizontal="center" vertical="center"/>
    </xf>
    <xf numFmtId="0" fontId="32" fillId="35" borderId="35" xfId="0" applyFont="1" applyFill="1" applyBorder="1" applyAlignment="1">
      <alignment vertical="center" wrapText="1"/>
    </xf>
    <xf numFmtId="0" fontId="32" fillId="35" borderId="35" xfId="0" applyFont="1" applyFill="1" applyBorder="1" applyAlignment="1">
      <alignment horizontal="center" vertical="center" wrapText="1"/>
    </xf>
    <xf numFmtId="0" fontId="32" fillId="35" borderId="38" xfId="0" applyFont="1" applyFill="1" applyBorder="1" applyAlignment="1">
      <alignment horizontal="center" vertical="center"/>
    </xf>
    <xf numFmtId="0" fontId="32" fillId="35" borderId="39" xfId="0" applyFont="1" applyFill="1" applyBorder="1" applyAlignment="1">
      <alignment horizontal="center" vertical="center"/>
    </xf>
    <xf numFmtId="0" fontId="32" fillId="35" borderId="49" xfId="0" applyFont="1" applyFill="1" applyBorder="1" applyAlignment="1">
      <alignment horizontal="center" vertical="center"/>
    </xf>
    <xf numFmtId="0" fontId="32" fillId="35" borderId="39" xfId="0" applyFont="1" applyFill="1" applyBorder="1" applyAlignment="1">
      <alignment horizontal="center" vertical="center" wrapText="1"/>
    </xf>
    <xf numFmtId="0" fontId="32" fillId="35" borderId="45" xfId="0" applyFont="1" applyFill="1" applyBorder="1" applyAlignment="1">
      <alignment horizontal="center" vertical="center" wrapText="1"/>
    </xf>
    <xf numFmtId="0" fontId="32" fillId="0" borderId="50" xfId="0" applyFont="1" applyBorder="1" applyAlignment="1">
      <alignment horizontal="justify" vertical="top" wrapText="1"/>
    </xf>
    <xf numFmtId="0" fontId="32" fillId="0" borderId="22" xfId="0" applyFont="1" applyBorder="1" applyAlignment="1">
      <alignment horizontal="justify" vertical="top" wrapText="1"/>
    </xf>
    <xf numFmtId="0" fontId="32" fillId="0" borderId="22" xfId="0" applyFont="1" applyBorder="1" applyAlignment="1">
      <alignment horizontal="justify" vertical="top" wrapText="1"/>
    </xf>
    <xf numFmtId="0" fontId="27" fillId="0" borderId="22" xfId="0" applyFont="1" applyBorder="1" applyAlignment="1">
      <alignment vertical="top" wrapText="1"/>
    </xf>
    <xf numFmtId="4" fontId="27" fillId="0" borderId="22" xfId="0" applyNumberFormat="1" applyFont="1" applyBorder="1" applyAlignment="1">
      <alignment vertical="top" wrapText="1"/>
    </xf>
    <xf numFmtId="4" fontId="27" fillId="0" borderId="22" xfId="0" applyNumberFormat="1" applyFont="1" applyBorder="1" applyAlignment="1">
      <alignment horizontal="center" vertical="top" wrapText="1"/>
    </xf>
    <xf numFmtId="4" fontId="27" fillId="0" borderId="22" xfId="0" applyNumberFormat="1" applyFont="1" applyFill="1" applyBorder="1" applyAlignment="1">
      <alignment horizontal="center" vertical="top" wrapText="1"/>
    </xf>
    <xf numFmtId="0" fontId="27" fillId="0" borderId="51" xfId="0" applyFont="1" applyBorder="1" applyAlignment="1">
      <alignment horizontal="center" vertical="top" wrapText="1"/>
    </xf>
    <xf numFmtId="0" fontId="32" fillId="0" borderId="52" xfId="0" applyFont="1" applyBorder="1" applyAlignment="1">
      <alignment horizontal="justify" vertical="top" wrapText="1"/>
    </xf>
    <xf numFmtId="0" fontId="32" fillId="0" borderId="53" xfId="0" applyFont="1" applyBorder="1" applyAlignment="1">
      <alignment horizontal="justify" vertical="top" wrapText="1"/>
    </xf>
    <xf numFmtId="0" fontId="32" fillId="0" borderId="53" xfId="0" applyFont="1" applyBorder="1" applyAlignment="1">
      <alignment horizontal="justify" vertical="top" wrapText="1"/>
    </xf>
    <xf numFmtId="0" fontId="27" fillId="0" borderId="53" xfId="0" applyFont="1" applyBorder="1" applyAlignment="1">
      <alignment vertical="top" wrapText="1"/>
    </xf>
    <xf numFmtId="4" fontId="27" fillId="0" borderId="53" xfId="0" applyNumberFormat="1" applyFont="1" applyBorder="1" applyAlignment="1">
      <alignment vertical="top" wrapText="1"/>
    </xf>
    <xf numFmtId="4" fontId="27" fillId="0" borderId="53" xfId="0" applyNumberFormat="1" applyFont="1" applyBorder="1" applyAlignment="1">
      <alignment horizontal="center" vertical="top" wrapText="1"/>
    </xf>
    <xf numFmtId="4" fontId="27" fillId="0" borderId="53" xfId="0" applyNumberFormat="1" applyFont="1" applyFill="1" applyBorder="1" applyAlignment="1">
      <alignment horizontal="center" vertical="top" wrapText="1"/>
    </xf>
    <xf numFmtId="0" fontId="27" fillId="0" borderId="54" xfId="0" applyFont="1" applyBorder="1" applyAlignment="1">
      <alignment horizontal="center" vertical="top" wrapText="1"/>
    </xf>
    <xf numFmtId="0" fontId="32" fillId="0" borderId="25" xfId="0" applyFont="1" applyFill="1" applyBorder="1" applyAlignment="1">
      <alignment horizontal="justify" vertical="top" wrapText="1"/>
    </xf>
    <xf numFmtId="0" fontId="32" fillId="0" borderId="17" xfId="0" applyFont="1" applyFill="1" applyBorder="1" applyAlignment="1">
      <alignment horizontal="justify" vertical="top" wrapText="1"/>
    </xf>
    <xf numFmtId="0" fontId="32" fillId="0" borderId="26" xfId="0" applyFont="1" applyFill="1" applyBorder="1" applyAlignment="1">
      <alignment horizontal="justify" vertical="top" wrapText="1"/>
    </xf>
    <xf numFmtId="0" fontId="32" fillId="0" borderId="55" xfId="0" applyFont="1" applyFill="1" applyBorder="1" applyAlignment="1">
      <alignment horizontal="justify" vertical="top" wrapText="1"/>
    </xf>
    <xf numFmtId="0" fontId="32" fillId="0" borderId="57" xfId="0" applyFont="1" applyFill="1" applyBorder="1" applyAlignment="1">
      <alignment horizontal="justify" vertical="top" wrapText="1"/>
    </xf>
    <xf numFmtId="0" fontId="32" fillId="0" borderId="56" xfId="0" applyFont="1" applyFill="1" applyBorder="1" applyAlignment="1">
      <alignment horizontal="justify" vertical="top" wrapText="1"/>
    </xf>
    <xf numFmtId="0" fontId="32" fillId="0" borderId="38" xfId="0" applyFont="1" applyFill="1" applyBorder="1" applyAlignment="1">
      <alignment horizontal="justify" vertical="top" wrapText="1"/>
    </xf>
    <xf numFmtId="0" fontId="32" fillId="0" borderId="39" xfId="0" applyFont="1" applyFill="1" applyBorder="1" applyAlignment="1">
      <alignment horizontal="justify" vertical="top" wrapText="1"/>
    </xf>
    <xf numFmtId="0" fontId="32" fillId="0" borderId="47" xfId="0" applyFont="1" applyFill="1" applyBorder="1" applyAlignment="1">
      <alignment horizontal="justify" vertical="top" wrapText="1"/>
    </xf>
    <xf numFmtId="0" fontId="25" fillId="34" borderId="11" xfId="46" applyFont="1" applyFill="1" applyBorder="1" applyAlignment="1">
      <alignment horizontal="centerContinuous" vertical="center"/>
    </xf>
    <xf numFmtId="0" fontId="26" fillId="34" borderId="12" xfId="46" applyFont="1" applyFill="1" applyBorder="1" applyAlignment="1">
      <alignment horizontal="centerContinuous" vertical="center"/>
    </xf>
    <xf numFmtId="0" fontId="26" fillId="34" borderId="12" xfId="46" applyFont="1" applyFill="1" applyBorder="1" applyAlignment="1">
      <alignment horizontal="centerContinuous" vertical="center" wrapText="1"/>
    </xf>
    <xf numFmtId="0" fontId="26" fillId="34" borderId="13" xfId="46" applyFont="1" applyFill="1" applyBorder="1" applyAlignment="1">
      <alignment horizontal="centerContinuous" vertical="center" wrapText="1"/>
    </xf>
    <xf numFmtId="0" fontId="32" fillId="0" borderId="14" xfId="46" applyFont="1" applyBorder="1" applyAlignment="1">
      <alignment vertical="center" wrapText="1"/>
    </xf>
    <xf numFmtId="0" fontId="32" fillId="0" borderId="15" xfId="46" applyFont="1" applyBorder="1" applyAlignment="1">
      <alignment horizontal="center" vertical="center" wrapText="1"/>
    </xf>
    <xf numFmtId="0" fontId="32" fillId="0" borderId="15" xfId="46" applyFont="1" applyBorder="1" applyAlignment="1">
      <alignment horizontal="justify" vertical="center" wrapText="1"/>
    </xf>
    <xf numFmtId="0" fontId="32" fillId="0" borderId="16" xfId="46" applyFont="1" applyBorder="1" applyAlignment="1">
      <alignment horizontal="justify" vertical="center" wrapText="1"/>
    </xf>
    <xf numFmtId="0" fontId="32" fillId="0" borderId="14" xfId="46" applyFont="1" applyBorder="1" applyAlignment="1">
      <alignment horizontal="justify" vertical="center" wrapText="1"/>
    </xf>
    <xf numFmtId="0" fontId="25" fillId="0" borderId="15" xfId="46" applyFont="1" applyBorder="1" applyAlignment="1">
      <alignment horizontal="justify" vertical="center" wrapText="1"/>
    </xf>
    <xf numFmtId="0" fontId="25" fillId="0" borderId="16" xfId="46" applyFont="1" applyBorder="1" applyAlignment="1">
      <alignment horizontal="justify" vertical="center" wrapText="1"/>
    </xf>
    <xf numFmtId="165" fontId="27" fillId="0" borderId="0" xfId="46" applyNumberFormat="1" applyFont="1" applyAlignment="1">
      <alignment vertical="center"/>
    </xf>
    <xf numFmtId="165" fontId="32" fillId="0" borderId="14" xfId="46" applyNumberFormat="1" applyFont="1" applyBorder="1" applyAlignment="1">
      <alignment horizontal="center" vertical="center" wrapText="1"/>
    </xf>
    <xf numFmtId="165" fontId="32" fillId="0" borderId="15" xfId="46" applyNumberFormat="1" applyFont="1" applyBorder="1" applyAlignment="1">
      <alignment horizontal="center" vertical="center" wrapText="1"/>
    </xf>
    <xf numFmtId="164" fontId="27" fillId="0" borderId="19" xfId="46" applyNumberFormat="1" applyFont="1" applyBorder="1" applyAlignment="1">
      <alignment horizontal="left" vertical="center" wrapText="1"/>
    </xf>
    <xf numFmtId="164" fontId="27" fillId="0" borderId="18" xfId="46" applyNumberFormat="1" applyFont="1" applyBorder="1" applyAlignment="1">
      <alignment horizontal="left" vertical="center" wrapText="1"/>
    </xf>
    <xf numFmtId="0" fontId="32" fillId="0" borderId="20" xfId="46" applyFont="1" applyBorder="1" applyAlignment="1">
      <alignment vertical="top" wrapText="1"/>
    </xf>
    <xf numFmtId="0" fontId="27" fillId="0" borderId="0" xfId="46" applyFont="1" applyAlignment="1">
      <alignment vertical="top" wrapText="1"/>
    </xf>
    <xf numFmtId="0" fontId="27" fillId="0" borderId="21" xfId="46" applyFont="1" applyBorder="1" applyAlignment="1">
      <alignment vertical="top" wrapText="1"/>
    </xf>
    <xf numFmtId="0" fontId="27" fillId="0" borderId="0" xfId="46" applyFont="1" applyAlignment="1">
      <alignment horizontal="center" vertical="top" wrapText="1"/>
    </xf>
    <xf numFmtId="0" fontId="27" fillId="0" borderId="0" xfId="46" applyFont="1" applyAlignment="1">
      <alignment horizontal="justify" vertical="top" wrapText="1"/>
    </xf>
    <xf numFmtId="0" fontId="25" fillId="0" borderId="22" xfId="46" applyFont="1" applyBorder="1" applyAlignment="1">
      <alignment horizontal="center" vertical="center" wrapText="1"/>
    </xf>
    <xf numFmtId="0" fontId="31" fillId="0" borderId="20" xfId="46" applyFont="1" applyBorder="1" applyAlignment="1">
      <alignment vertical="top" wrapText="1"/>
    </xf>
    <xf numFmtId="0" fontId="25" fillId="0" borderId="23" xfId="46" applyFont="1" applyBorder="1" applyAlignment="1">
      <alignment horizontal="center" vertical="center" wrapText="1"/>
    </xf>
    <xf numFmtId="3" fontId="27" fillId="0" borderId="23" xfId="46" applyNumberFormat="1" applyFont="1" applyBorder="1" applyAlignment="1">
      <alignment horizontal="center" vertical="center" wrapText="1"/>
    </xf>
    <xf numFmtId="0" fontId="32" fillId="0" borderId="24" xfId="46" applyFont="1" applyBorder="1" applyAlignment="1">
      <alignment horizontal="justify" vertical="center"/>
    </xf>
    <xf numFmtId="0" fontId="32" fillId="0" borderId="25" xfId="46" applyFont="1" applyBorder="1" applyAlignment="1">
      <alignment horizontal="center" vertical="top" wrapText="1"/>
    </xf>
    <xf numFmtId="0" fontId="32" fillId="0" borderId="17" xfId="46" applyFont="1" applyBorder="1" applyAlignment="1">
      <alignment horizontal="center" vertical="top" wrapText="1"/>
    </xf>
    <xf numFmtId="0" fontId="27" fillId="0" borderId="17" xfId="46" applyFont="1" applyBorder="1" applyAlignment="1">
      <alignment vertical="top" wrapText="1"/>
    </xf>
    <xf numFmtId="0" fontId="32" fillId="0" borderId="17" xfId="46" applyFont="1" applyBorder="1" applyAlignment="1">
      <alignment vertical="top" wrapText="1"/>
    </xf>
    <xf numFmtId="0" fontId="32" fillId="0" borderId="26" xfId="46" applyFont="1" applyBorder="1" applyAlignment="1">
      <alignment horizontal="center" vertical="top" wrapText="1"/>
    </xf>
    <xf numFmtId="0" fontId="27" fillId="0" borderId="21" xfId="46" applyFont="1" applyBorder="1" applyAlignment="1">
      <alignment horizontal="justify" vertical="top" wrapText="1"/>
    </xf>
    <xf numFmtId="0" fontId="32" fillId="0" borderId="27" xfId="46" applyFont="1" applyBorder="1" applyAlignment="1">
      <alignment horizontal="justify" vertical="top" wrapText="1"/>
    </xf>
    <xf numFmtId="0" fontId="27" fillId="0" borderId="29" xfId="46" applyFont="1" applyBorder="1" applyAlignment="1">
      <alignment horizontal="justify" vertical="top" wrapText="1"/>
    </xf>
    <xf numFmtId="0" fontId="27" fillId="0" borderId="28" xfId="46" applyFont="1" applyBorder="1" applyAlignment="1">
      <alignment horizontal="justify" vertical="top" wrapText="1"/>
    </xf>
    <xf numFmtId="0" fontId="32" fillId="35" borderId="30" xfId="46" applyFont="1" applyFill="1" applyBorder="1" applyAlignment="1">
      <alignment horizontal="center" vertical="center" wrapText="1"/>
    </xf>
    <xf numFmtId="0" fontId="32" fillId="35" borderId="32" xfId="46" applyFont="1" applyFill="1" applyBorder="1" applyAlignment="1">
      <alignment horizontal="center" vertical="center" wrapText="1"/>
    </xf>
    <xf numFmtId="0" fontId="32" fillId="35" borderId="31" xfId="46" applyFont="1" applyFill="1" applyBorder="1" applyAlignment="1">
      <alignment horizontal="center" vertical="center" wrapText="1"/>
    </xf>
    <xf numFmtId="0" fontId="32" fillId="35" borderId="33" xfId="46" applyFont="1" applyFill="1" applyBorder="1" applyAlignment="1">
      <alignment horizontal="center" vertical="center" wrapText="1"/>
    </xf>
    <xf numFmtId="0" fontId="32" fillId="35" borderId="35" xfId="46" applyFont="1" applyFill="1" applyBorder="1" applyAlignment="1">
      <alignment horizontal="center" vertical="center" wrapText="1"/>
    </xf>
    <xf numFmtId="0" fontId="32" fillId="35" borderId="34" xfId="46" applyFont="1" applyFill="1" applyBorder="1" applyAlignment="1">
      <alignment horizontal="center" vertical="center" wrapText="1"/>
    </xf>
    <xf numFmtId="0" fontId="32" fillId="35" borderId="37" xfId="46" applyFont="1" applyFill="1" applyBorder="1" applyAlignment="1">
      <alignment horizontal="center" vertical="center" wrapText="1"/>
    </xf>
    <xf numFmtId="0" fontId="32" fillId="35" borderId="36" xfId="46" applyFont="1" applyFill="1" applyBorder="1" applyAlignment="1">
      <alignment horizontal="center" vertical="center" wrapText="1"/>
    </xf>
    <xf numFmtId="0" fontId="32" fillId="35" borderId="40" xfId="46" applyFont="1" applyFill="1" applyBorder="1" applyAlignment="1">
      <alignment horizontal="center" vertical="center" wrapText="1"/>
    </xf>
    <xf numFmtId="0" fontId="32" fillId="35" borderId="42" xfId="46" applyFont="1" applyFill="1" applyBorder="1" applyAlignment="1">
      <alignment horizontal="center" vertical="center" wrapText="1"/>
    </xf>
    <xf numFmtId="0" fontId="32" fillId="35" borderId="44" xfId="46" applyFont="1" applyFill="1" applyBorder="1" applyAlignment="1">
      <alignment horizontal="center" vertical="center" wrapText="1"/>
    </xf>
    <xf numFmtId="0" fontId="32" fillId="35" borderId="46" xfId="46" applyFont="1" applyFill="1" applyBorder="1" applyAlignment="1">
      <alignment horizontal="center" vertical="center" wrapText="1"/>
    </xf>
    <xf numFmtId="0" fontId="32" fillId="35" borderId="38" xfId="46" applyFont="1" applyFill="1" applyBorder="1" applyAlignment="1">
      <alignment horizontal="center" vertical="center" wrapText="1"/>
    </xf>
    <xf numFmtId="0" fontId="32" fillId="35" borderId="39" xfId="46" applyFont="1" applyFill="1" applyBorder="1" applyAlignment="1">
      <alignment horizontal="center" vertical="center" wrapText="1"/>
    </xf>
    <xf numFmtId="0" fontId="32" fillId="35" borderId="41" xfId="46" applyFont="1" applyFill="1" applyBorder="1" applyAlignment="1">
      <alignment horizontal="center" vertical="center" wrapText="1"/>
    </xf>
    <xf numFmtId="0" fontId="32" fillId="35" borderId="43" xfId="46" applyFont="1" applyFill="1" applyBorder="1" applyAlignment="1">
      <alignment horizontal="center" vertical="center" wrapText="1"/>
    </xf>
    <xf numFmtId="0" fontId="32" fillId="35" borderId="47" xfId="46" applyFont="1" applyFill="1" applyBorder="1" applyAlignment="1">
      <alignment horizontal="center" vertical="center" wrapText="1"/>
    </xf>
    <xf numFmtId="0" fontId="32" fillId="0" borderId="20" xfId="46" applyFont="1" applyBorder="1" applyAlignment="1">
      <alignment horizontal="justify" vertical="center" wrapText="1"/>
    </xf>
    <xf numFmtId="0" fontId="32" fillId="0" borderId="0" xfId="46" applyFont="1" applyAlignment="1">
      <alignment horizontal="justify" vertical="center" wrapText="1"/>
    </xf>
    <xf numFmtId="0" fontId="27" fillId="0" borderId="0" xfId="46" applyFont="1" applyAlignment="1">
      <alignment horizontal="center" vertical="center" wrapText="1"/>
    </xf>
    <xf numFmtId="164" fontId="27" fillId="0" borderId="0" xfId="46" applyNumberFormat="1" applyFont="1" applyAlignment="1">
      <alignment horizontal="center" vertical="center" wrapText="1"/>
    </xf>
    <xf numFmtId="0" fontId="27" fillId="0" borderId="21" xfId="46" applyFont="1" applyBorder="1" applyAlignment="1">
      <alignment horizontal="center" vertical="center" wrapText="1"/>
    </xf>
    <xf numFmtId="0" fontId="32" fillId="35" borderId="25" xfId="46" applyFont="1" applyFill="1" applyBorder="1" applyAlignment="1">
      <alignment horizontal="center" vertical="center"/>
    </xf>
    <xf numFmtId="0" fontId="32" fillId="35" borderId="17" xfId="46" applyFont="1" applyFill="1" applyBorder="1" applyAlignment="1">
      <alignment horizontal="center" vertical="center"/>
    </xf>
    <xf numFmtId="0" fontId="32" fillId="35" borderId="48" xfId="46" applyFont="1" applyFill="1" applyBorder="1" applyAlignment="1">
      <alignment horizontal="center" vertical="center"/>
    </xf>
    <xf numFmtId="0" fontId="32" fillId="35" borderId="35" xfId="46" applyFont="1" applyFill="1" applyBorder="1" applyAlignment="1">
      <alignment vertical="center" wrapText="1"/>
    </xf>
    <xf numFmtId="0" fontId="32" fillId="35" borderId="35" xfId="46" applyFont="1" applyFill="1" applyBorder="1" applyAlignment="1">
      <alignment horizontal="center" vertical="center" wrapText="1"/>
    </xf>
    <xf numFmtId="0" fontId="32" fillId="35" borderId="38" xfId="46" applyFont="1" applyFill="1" applyBorder="1" applyAlignment="1">
      <alignment horizontal="center" vertical="center"/>
    </xf>
    <xf numFmtId="0" fontId="32" fillId="35" borderId="39" xfId="46" applyFont="1" applyFill="1" applyBorder="1" applyAlignment="1">
      <alignment horizontal="center" vertical="center"/>
    </xf>
    <xf numFmtId="0" fontId="32" fillId="35" borderId="49" xfId="46" applyFont="1" applyFill="1" applyBorder="1" applyAlignment="1">
      <alignment horizontal="center" vertical="center"/>
    </xf>
    <xf numFmtId="0" fontId="32" fillId="35" borderId="39" xfId="46" applyFont="1" applyFill="1" applyBorder="1" applyAlignment="1">
      <alignment horizontal="center" vertical="center" wrapText="1"/>
    </xf>
    <xf numFmtId="0" fontId="32" fillId="35" borderId="45" xfId="46" applyFont="1" applyFill="1" applyBorder="1" applyAlignment="1">
      <alignment horizontal="center" vertical="center" wrapText="1"/>
    </xf>
    <xf numFmtId="0" fontId="32" fillId="0" borderId="50" xfId="46" applyFont="1" applyBorder="1" applyAlignment="1">
      <alignment horizontal="justify" vertical="top" wrapText="1"/>
    </xf>
    <xf numFmtId="0" fontId="32" fillId="0" borderId="22" xfId="46" applyFont="1" applyBorder="1" applyAlignment="1">
      <alignment horizontal="justify" vertical="top" wrapText="1"/>
    </xf>
    <xf numFmtId="0" fontId="32" fillId="0" borderId="22" xfId="46" applyFont="1" applyBorder="1" applyAlignment="1">
      <alignment horizontal="justify" vertical="top" wrapText="1"/>
    </xf>
    <xf numFmtId="0" fontId="27" fillId="0" borderId="22" xfId="46" applyFont="1" applyBorder="1" applyAlignment="1">
      <alignment vertical="top" wrapText="1"/>
    </xf>
    <xf numFmtId="4" fontId="27" fillId="0" borderId="22" xfId="46" applyNumberFormat="1" applyFont="1" applyBorder="1" applyAlignment="1">
      <alignment vertical="top" wrapText="1"/>
    </xf>
    <xf numFmtId="4" fontId="27" fillId="0" borderId="22" xfId="46" applyNumberFormat="1" applyFont="1" applyBorder="1" applyAlignment="1">
      <alignment horizontal="center" vertical="top" wrapText="1"/>
    </xf>
    <xf numFmtId="0" fontId="27" fillId="0" borderId="51" xfId="46" applyFont="1" applyBorder="1" applyAlignment="1">
      <alignment horizontal="center" vertical="top" wrapText="1"/>
    </xf>
    <xf numFmtId="0" fontId="32" fillId="0" borderId="52" xfId="46" applyFont="1" applyBorder="1" applyAlignment="1">
      <alignment horizontal="justify" vertical="top" wrapText="1"/>
    </xf>
    <xf numFmtId="0" fontId="32" fillId="0" borderId="53" xfId="46" applyFont="1" applyBorder="1" applyAlignment="1">
      <alignment horizontal="justify" vertical="top" wrapText="1"/>
    </xf>
    <xf numFmtId="0" fontId="32" fillId="0" borderId="53" xfId="46" applyFont="1" applyBorder="1" applyAlignment="1">
      <alignment horizontal="justify" vertical="top" wrapText="1"/>
    </xf>
    <xf numFmtId="0" fontId="27" fillId="0" borderId="53" xfId="46" applyFont="1" applyBorder="1" applyAlignment="1">
      <alignment vertical="top" wrapText="1"/>
    </xf>
    <xf numFmtId="4" fontId="27" fillId="0" borderId="53" xfId="46" applyNumberFormat="1" applyFont="1" applyBorder="1" applyAlignment="1">
      <alignment vertical="top" wrapText="1"/>
    </xf>
    <xf numFmtId="4" fontId="27" fillId="0" borderId="53" xfId="46" applyNumberFormat="1" applyFont="1" applyBorder="1" applyAlignment="1">
      <alignment horizontal="center" vertical="top" wrapText="1"/>
    </xf>
    <xf numFmtId="0" fontId="27" fillId="0" borderId="54" xfId="46" applyFont="1" applyBorder="1" applyAlignment="1">
      <alignment horizontal="center" vertical="top" wrapText="1"/>
    </xf>
    <xf numFmtId="0" fontId="27" fillId="0" borderId="25" xfId="46" applyFont="1" applyBorder="1" applyAlignment="1">
      <alignment horizontal="justify" vertical="top" wrapText="1"/>
    </xf>
    <xf numFmtId="0" fontId="27" fillId="0" borderId="17" xfId="46" applyFont="1" applyBorder="1" applyAlignment="1">
      <alignment horizontal="justify" vertical="top" wrapText="1"/>
    </xf>
    <xf numFmtId="0" fontId="27" fillId="0" borderId="26" xfId="46" applyFont="1" applyBorder="1" applyAlignment="1">
      <alignment horizontal="justify" vertical="top" wrapText="1"/>
    </xf>
    <xf numFmtId="0" fontId="27" fillId="0" borderId="55" xfId="46" applyFont="1" applyBorder="1" applyAlignment="1">
      <alignment horizontal="justify" vertical="top" wrapText="1"/>
    </xf>
    <xf numFmtId="0" fontId="27" fillId="0" borderId="57" xfId="46" applyFont="1" applyBorder="1" applyAlignment="1">
      <alignment horizontal="justify" vertical="top" wrapText="1"/>
    </xf>
    <xf numFmtId="0" fontId="27" fillId="0" borderId="56" xfId="46" applyFont="1" applyBorder="1" applyAlignment="1">
      <alignment horizontal="justify" vertical="top" wrapText="1"/>
    </xf>
    <xf numFmtId="0" fontId="32" fillId="0" borderId="25" xfId="46" applyFont="1" applyBorder="1" applyAlignment="1">
      <alignment horizontal="justify" vertical="top" wrapText="1"/>
    </xf>
    <xf numFmtId="0" fontId="32" fillId="0" borderId="17" xfId="46" applyFont="1" applyBorder="1" applyAlignment="1">
      <alignment horizontal="justify" vertical="top" wrapText="1"/>
    </xf>
    <xf numFmtId="0" fontId="32" fillId="0" borderId="26" xfId="46" applyFont="1" applyBorder="1" applyAlignment="1">
      <alignment horizontal="justify" vertical="top" wrapText="1"/>
    </xf>
    <xf numFmtId="0" fontId="32" fillId="0" borderId="55" xfId="46" applyFont="1" applyBorder="1" applyAlignment="1">
      <alignment horizontal="justify" vertical="top" wrapText="1"/>
    </xf>
    <xf numFmtId="0" fontId="32" fillId="0" borderId="57" xfId="46" applyFont="1" applyBorder="1" applyAlignment="1">
      <alignment horizontal="justify" vertical="top" wrapText="1"/>
    </xf>
    <xf numFmtId="0" fontId="32" fillId="0" borderId="56" xfId="46" applyFont="1" applyBorder="1" applyAlignment="1">
      <alignment horizontal="justify" vertical="top" wrapText="1"/>
    </xf>
    <xf numFmtId="0" fontId="32" fillId="0" borderId="38" xfId="46" applyFont="1" applyBorder="1" applyAlignment="1">
      <alignment horizontal="justify" vertical="top" wrapText="1"/>
    </xf>
    <xf numFmtId="0" fontId="32" fillId="0" borderId="39" xfId="46" applyFont="1" applyBorder="1" applyAlignment="1">
      <alignment horizontal="justify" vertical="top" wrapText="1"/>
    </xf>
    <xf numFmtId="0" fontId="32" fillId="0" borderId="47" xfId="46" applyFont="1" applyBorder="1" applyAlignment="1">
      <alignment horizontal="justify" vertical="top" wrapText="1"/>
    </xf>
  </cellXfs>
  <cellStyles count="49">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2" xfId="43"/>
    <cellStyle name="Millares 2 2" xfId="47"/>
    <cellStyle name="Neutral" xfId="8" builtinId="28" customBuiltin="1"/>
    <cellStyle name="Normal" xfId="0" builtinId="0" customBuiltin="1"/>
    <cellStyle name="Normal 2" xfId="46"/>
    <cellStyle name="Normal 2 2" xfId="42"/>
    <cellStyle name="Normal 2 2 2" xfId="45"/>
    <cellStyle name="Normal 2 2 3" xfId="48"/>
    <cellStyle name="Normal 3" xfId="44"/>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showGridLines="0" tabSelected="1" view="pageBreakPreview" zoomScale="90" zoomScaleNormal="90" zoomScaleSheetLayoutView="90" workbookViewId="0">
      <selection sqref="A1:D1"/>
    </sheetView>
  </sheetViews>
  <sheetFormatPr baseColWidth="10" defaultColWidth="9.625" defaultRowHeight="18" x14ac:dyDescent="0.35"/>
  <cols>
    <col min="1" max="1" width="3" style="27" customWidth="1"/>
    <col min="2" max="2" width="3.375" style="27" customWidth="1"/>
    <col min="3" max="3" width="44.125" style="27" customWidth="1"/>
    <col min="4" max="4" width="18" style="27" customWidth="1"/>
    <col min="5" max="5" width="12.75" style="27" customWidth="1"/>
    <col min="6" max="6" width="17" style="27" customWidth="1"/>
    <col min="7" max="7" width="16.25" style="27" customWidth="1"/>
    <col min="8" max="8" width="17.625" style="27" customWidth="1"/>
    <col min="9" max="9" width="16.5" style="27" customWidth="1"/>
    <col min="10" max="10" width="14.625" style="27" customWidth="1"/>
    <col min="11" max="11" width="13.375" style="27" customWidth="1"/>
    <col min="12" max="12" width="2.5" style="27" customWidth="1"/>
    <col min="13" max="16384" width="9.625" style="27"/>
  </cols>
  <sheetData>
    <row r="1" spans="1:12" ht="46.5" customHeight="1" x14ac:dyDescent="0.35">
      <c r="A1" s="61" t="s">
        <v>2104</v>
      </c>
      <c r="B1" s="61"/>
      <c r="C1" s="61"/>
      <c r="D1" s="61"/>
      <c r="E1" s="26" t="s">
        <v>2105</v>
      </c>
    </row>
    <row r="2" spans="1:12" ht="24.75" customHeight="1" x14ac:dyDescent="0.35"/>
    <row r="3" spans="1:12" ht="37.5" customHeight="1" thickBot="1" x14ac:dyDescent="0.4">
      <c r="B3" s="62" t="s">
        <v>2118</v>
      </c>
      <c r="C3" s="62"/>
      <c r="D3" s="62"/>
      <c r="E3" s="62"/>
      <c r="F3" s="62"/>
      <c r="G3" s="62"/>
      <c r="H3" s="62"/>
      <c r="I3" s="62"/>
      <c r="J3" s="62"/>
      <c r="K3" s="62"/>
    </row>
    <row r="4" spans="1:12" ht="6.75" customHeight="1" x14ac:dyDescent="0.35">
      <c r="B4" s="63"/>
      <c r="C4" s="63"/>
      <c r="D4" s="63"/>
      <c r="E4" s="63"/>
      <c r="F4" s="63"/>
      <c r="G4" s="63"/>
      <c r="H4" s="63"/>
      <c r="I4" s="63"/>
      <c r="J4" s="63"/>
      <c r="K4" s="63"/>
    </row>
    <row r="5" spans="1:12" ht="30" customHeight="1" x14ac:dyDescent="0.35">
      <c r="B5" s="64" t="s">
        <v>3</v>
      </c>
      <c r="C5" s="64"/>
      <c r="D5" s="57" t="s">
        <v>2119</v>
      </c>
      <c r="E5" s="57" t="s">
        <v>2120</v>
      </c>
      <c r="F5" s="65" t="s">
        <v>2121</v>
      </c>
      <c r="G5" s="65"/>
      <c r="H5" s="65"/>
      <c r="I5" s="65"/>
      <c r="J5" s="65"/>
      <c r="K5" s="65"/>
    </row>
    <row r="6" spans="1:12" ht="30" customHeight="1" x14ac:dyDescent="0.35">
      <c r="B6" s="64"/>
      <c r="C6" s="64"/>
      <c r="D6" s="57"/>
      <c r="E6" s="57"/>
      <c r="F6" s="57" t="s">
        <v>2122</v>
      </c>
      <c r="G6" s="57" t="s">
        <v>2123</v>
      </c>
      <c r="H6" s="57" t="s">
        <v>2124</v>
      </c>
      <c r="I6" s="56" t="s">
        <v>2142</v>
      </c>
      <c r="J6" s="58" t="s">
        <v>2125</v>
      </c>
      <c r="K6" s="58"/>
    </row>
    <row r="7" spans="1:12" s="29" customFormat="1" ht="54" x14ac:dyDescent="0.2">
      <c r="A7" s="28"/>
      <c r="B7" s="64"/>
      <c r="C7" s="64"/>
      <c r="D7" s="57"/>
      <c r="E7" s="57"/>
      <c r="F7" s="57"/>
      <c r="G7" s="57"/>
      <c r="H7" s="57"/>
      <c r="I7" s="57"/>
      <c r="J7" s="5" t="s">
        <v>2123</v>
      </c>
      <c r="K7" s="5" t="s">
        <v>2126</v>
      </c>
    </row>
    <row r="8" spans="1:12" x14ac:dyDescent="0.35">
      <c r="B8" s="64"/>
      <c r="C8" s="64"/>
      <c r="D8" s="57"/>
      <c r="E8" s="57"/>
      <c r="F8" s="4" t="s">
        <v>2127</v>
      </c>
      <c r="G8" s="4" t="s">
        <v>2128</v>
      </c>
      <c r="H8" s="4" t="s">
        <v>2129</v>
      </c>
      <c r="I8" s="4" t="s">
        <v>2130</v>
      </c>
      <c r="J8" s="4" t="s">
        <v>2131</v>
      </c>
      <c r="K8" s="4" t="s">
        <v>2132</v>
      </c>
    </row>
    <row r="9" spans="1:12" s="30" customFormat="1" ht="6.75" customHeight="1" thickBot="1" x14ac:dyDescent="0.4">
      <c r="B9" s="9"/>
      <c r="C9" s="9"/>
      <c r="D9" s="10"/>
      <c r="E9" s="10"/>
      <c r="F9" s="31"/>
      <c r="G9" s="31"/>
      <c r="H9" s="31"/>
      <c r="I9" s="31"/>
      <c r="J9" s="31"/>
      <c r="K9" s="31"/>
    </row>
    <row r="10" spans="1:12" ht="6.75" customHeight="1" thickBot="1" x14ac:dyDescent="0.4">
      <c r="B10" s="32"/>
      <c r="C10" s="32"/>
      <c r="D10" s="33"/>
      <c r="E10" s="32"/>
      <c r="F10" s="32"/>
      <c r="G10" s="32"/>
      <c r="H10" s="32"/>
      <c r="I10" s="32"/>
      <c r="J10" s="32"/>
      <c r="K10" s="32"/>
    </row>
    <row r="11" spans="1:12" x14ac:dyDescent="0.35">
      <c r="B11" s="59" t="s">
        <v>2108</v>
      </c>
      <c r="C11" s="59"/>
      <c r="D11" s="14">
        <f>SUM(D12:D44)</f>
        <v>102</v>
      </c>
      <c r="E11" s="14">
        <f>SUM(E12:E44)</f>
        <v>393</v>
      </c>
      <c r="F11" s="15">
        <f>SUM(F12:F39)-F49</f>
        <v>233732297645.13727</v>
      </c>
      <c r="G11" s="15">
        <f>SUM(G12:G39)-G49</f>
        <v>232643582472.51999</v>
      </c>
      <c r="H11" s="15">
        <f>SUM(H12:H39)-H49</f>
        <v>232642331353.51999</v>
      </c>
      <c r="I11" s="15">
        <f>SUM(I12:I39)-I49</f>
        <v>232335130987.45999</v>
      </c>
      <c r="J11" s="34">
        <f>I11/G11*100</f>
        <v>99.867414573923853</v>
      </c>
      <c r="K11" s="34">
        <f>I11/H11*100</f>
        <v>99.867951647375307</v>
      </c>
    </row>
    <row r="12" spans="1:12" x14ac:dyDescent="0.35">
      <c r="B12" s="18">
        <v>1</v>
      </c>
      <c r="C12" s="19" t="s">
        <v>5</v>
      </c>
      <c r="D12" s="17">
        <v>1</v>
      </c>
      <c r="E12" s="48">
        <v>4</v>
      </c>
      <c r="F12" s="35">
        <v>6000000</v>
      </c>
      <c r="G12" s="35">
        <v>3108399</v>
      </c>
      <c r="H12" s="35">
        <v>3108399</v>
      </c>
      <c r="I12" s="35">
        <v>3108399</v>
      </c>
      <c r="J12" s="36">
        <v>100</v>
      </c>
      <c r="K12" s="36">
        <v>100</v>
      </c>
    </row>
    <row r="13" spans="1:12" x14ac:dyDescent="0.35">
      <c r="B13" s="18">
        <v>4</v>
      </c>
      <c r="C13" s="19" t="s">
        <v>94</v>
      </c>
      <c r="D13" s="17">
        <v>4</v>
      </c>
      <c r="E13" s="48">
        <v>15</v>
      </c>
      <c r="F13" s="35">
        <v>324906141</v>
      </c>
      <c r="G13" s="35">
        <v>1063487436.4200001</v>
      </c>
      <c r="H13" s="35">
        <v>1063487436.4200001</v>
      </c>
      <c r="I13" s="35">
        <v>1062467416.77</v>
      </c>
      <c r="J13" s="36">
        <v>99.9</v>
      </c>
      <c r="K13" s="36">
        <v>99.9</v>
      </c>
    </row>
    <row r="14" spans="1:12" x14ac:dyDescent="0.35">
      <c r="B14" s="18">
        <v>5</v>
      </c>
      <c r="C14" s="19" t="s">
        <v>156</v>
      </c>
      <c r="D14" s="17">
        <v>3</v>
      </c>
      <c r="E14" s="48">
        <v>6</v>
      </c>
      <c r="F14" s="35">
        <v>17000000</v>
      </c>
      <c r="G14" s="35">
        <v>16472122.41</v>
      </c>
      <c r="H14" s="35">
        <v>16472122.41</v>
      </c>
      <c r="I14" s="35">
        <v>13729949.02</v>
      </c>
      <c r="J14" s="36">
        <v>83.4</v>
      </c>
      <c r="K14" s="36">
        <v>83.4</v>
      </c>
    </row>
    <row r="15" spans="1:12" x14ac:dyDescent="0.35">
      <c r="B15" s="18">
        <v>6</v>
      </c>
      <c r="C15" s="19" t="s">
        <v>206</v>
      </c>
      <c r="D15" s="17">
        <v>1</v>
      </c>
      <c r="E15" s="48">
        <v>5</v>
      </c>
      <c r="F15" s="35">
        <v>4000000</v>
      </c>
      <c r="G15" s="35">
        <v>1595074.6</v>
      </c>
      <c r="H15" s="35">
        <v>1595074.6</v>
      </c>
      <c r="I15" s="35">
        <v>1595074.6</v>
      </c>
      <c r="J15" s="36">
        <v>100</v>
      </c>
      <c r="K15" s="36">
        <v>100</v>
      </c>
      <c r="L15" s="37"/>
    </row>
    <row r="16" spans="1:12" x14ac:dyDescent="0.35">
      <c r="B16" s="18">
        <v>7</v>
      </c>
      <c r="C16" s="19" t="s">
        <v>239</v>
      </c>
      <c r="D16" s="17">
        <v>1</v>
      </c>
      <c r="E16" s="48">
        <v>6</v>
      </c>
      <c r="F16" s="35">
        <v>133456697</v>
      </c>
      <c r="G16" s="35">
        <v>142555263.08000001</v>
      </c>
      <c r="H16" s="35">
        <v>142555263.08000001</v>
      </c>
      <c r="I16" s="35">
        <v>133530728.63</v>
      </c>
      <c r="J16" s="36">
        <v>93.7</v>
      </c>
      <c r="K16" s="36">
        <v>93.7</v>
      </c>
      <c r="L16" s="37"/>
    </row>
    <row r="17" spans="2:12" x14ac:dyDescent="0.35">
      <c r="B17" s="18">
        <v>8</v>
      </c>
      <c r="C17" s="19" t="s">
        <v>256</v>
      </c>
      <c r="D17" s="17">
        <v>7</v>
      </c>
      <c r="E17" s="48">
        <v>12</v>
      </c>
      <c r="F17" s="35">
        <v>12212445892.92408</v>
      </c>
      <c r="G17" s="35">
        <v>11892554769.469999</v>
      </c>
      <c r="H17" s="35">
        <v>11892554769.469999</v>
      </c>
      <c r="I17" s="35">
        <v>11888435180.67</v>
      </c>
      <c r="J17" s="36">
        <v>100</v>
      </c>
      <c r="K17" s="36">
        <v>100</v>
      </c>
      <c r="L17" s="37"/>
    </row>
    <row r="18" spans="2:12" ht="21" customHeight="1" x14ac:dyDescent="0.35">
      <c r="B18" s="18">
        <v>9</v>
      </c>
      <c r="C18" s="19" t="s">
        <v>386</v>
      </c>
      <c r="D18" s="17">
        <v>1</v>
      </c>
      <c r="E18" s="48">
        <v>4</v>
      </c>
      <c r="F18" s="35">
        <v>5170446</v>
      </c>
      <c r="G18" s="35">
        <v>5123074.2799999993</v>
      </c>
      <c r="H18" s="35">
        <v>4123074.28</v>
      </c>
      <c r="I18" s="35">
        <v>4091191.6699999995</v>
      </c>
      <c r="J18" s="36">
        <v>79.900000000000006</v>
      </c>
      <c r="K18" s="36">
        <v>99.2</v>
      </c>
      <c r="L18" s="37"/>
    </row>
    <row r="19" spans="2:12" x14ac:dyDescent="0.35">
      <c r="B19" s="18">
        <v>10</v>
      </c>
      <c r="C19" s="19" t="s">
        <v>399</v>
      </c>
      <c r="D19" s="17">
        <v>1</v>
      </c>
      <c r="E19" s="48">
        <v>1</v>
      </c>
      <c r="F19" s="35">
        <v>209243</v>
      </c>
      <c r="G19" s="35">
        <v>209243</v>
      </c>
      <c r="H19" s="35">
        <v>0</v>
      </c>
      <c r="I19" s="35">
        <v>0</v>
      </c>
      <c r="J19" s="36">
        <v>0</v>
      </c>
      <c r="K19" s="36">
        <v>0</v>
      </c>
      <c r="L19" s="37"/>
    </row>
    <row r="20" spans="2:12" x14ac:dyDescent="0.35">
      <c r="B20" s="18">
        <v>11</v>
      </c>
      <c r="C20" s="19" t="s">
        <v>429</v>
      </c>
      <c r="D20" s="17">
        <v>8</v>
      </c>
      <c r="E20" s="48">
        <v>24</v>
      </c>
      <c r="F20" s="35">
        <v>54829631586.931671</v>
      </c>
      <c r="G20" s="35">
        <v>54368127539.540009</v>
      </c>
      <c r="H20" s="35">
        <v>54368127539.540009</v>
      </c>
      <c r="I20" s="35">
        <v>54368066887.940002</v>
      </c>
      <c r="J20" s="36">
        <v>100</v>
      </c>
      <c r="K20" s="36">
        <v>100</v>
      </c>
      <c r="L20" s="37"/>
    </row>
    <row r="21" spans="2:12" x14ac:dyDescent="0.35">
      <c r="B21" s="21">
        <v>12</v>
      </c>
      <c r="C21" s="19" t="s">
        <v>634</v>
      </c>
      <c r="D21" s="17">
        <v>8</v>
      </c>
      <c r="E21" s="48">
        <v>113</v>
      </c>
      <c r="F21" s="35">
        <v>5225976978.0621748</v>
      </c>
      <c r="G21" s="35">
        <v>4027359791.0500011</v>
      </c>
      <c r="H21" s="35">
        <v>4027359791.0500011</v>
      </c>
      <c r="I21" s="35">
        <v>3884701198.0099988</v>
      </c>
      <c r="J21" s="36">
        <v>96.5</v>
      </c>
      <c r="K21" s="36">
        <v>96.5</v>
      </c>
      <c r="L21" s="37"/>
    </row>
    <row r="22" spans="2:12" x14ac:dyDescent="0.35">
      <c r="B22" s="21">
        <v>13</v>
      </c>
      <c r="C22" s="19" t="s">
        <v>1016</v>
      </c>
      <c r="D22" s="17">
        <v>1</v>
      </c>
      <c r="E22" s="48">
        <v>3</v>
      </c>
      <c r="F22" s="35">
        <v>6860000</v>
      </c>
      <c r="G22" s="35">
        <v>4909118.3599999994</v>
      </c>
      <c r="H22" s="35">
        <v>4909118.3599999994</v>
      </c>
      <c r="I22" s="35">
        <v>4909118.34</v>
      </c>
      <c r="J22" s="36">
        <v>100</v>
      </c>
      <c r="K22" s="36">
        <v>100</v>
      </c>
      <c r="L22" s="37"/>
    </row>
    <row r="23" spans="2:12" x14ac:dyDescent="0.35">
      <c r="B23" s="21">
        <v>14</v>
      </c>
      <c r="C23" s="19" t="s">
        <v>1032</v>
      </c>
      <c r="D23" s="17">
        <v>3</v>
      </c>
      <c r="E23" s="48">
        <v>12</v>
      </c>
      <c r="F23" s="35">
        <v>10785238487</v>
      </c>
      <c r="G23" s="35">
        <v>10785238486.959999</v>
      </c>
      <c r="H23" s="35">
        <v>10785238486.959999</v>
      </c>
      <c r="I23" s="35">
        <v>10773319186.76</v>
      </c>
      <c r="J23" s="36">
        <v>99.9</v>
      </c>
      <c r="K23" s="36">
        <v>99.9</v>
      </c>
      <c r="L23" s="37"/>
    </row>
    <row r="24" spans="2:12" x14ac:dyDescent="0.35">
      <c r="B24" s="21">
        <v>15</v>
      </c>
      <c r="C24" s="19" t="s">
        <v>1091</v>
      </c>
      <c r="D24" s="17">
        <v>4</v>
      </c>
      <c r="E24" s="48">
        <v>7</v>
      </c>
      <c r="F24" s="35">
        <v>2676189101.9807496</v>
      </c>
      <c r="G24" s="35">
        <v>2650715431.48</v>
      </c>
      <c r="H24" s="35">
        <v>2650715431.48</v>
      </c>
      <c r="I24" s="35">
        <v>2650715431.48</v>
      </c>
      <c r="J24" s="36">
        <v>100</v>
      </c>
      <c r="K24" s="36">
        <v>100</v>
      </c>
      <c r="L24" s="37"/>
    </row>
    <row r="25" spans="2:12" x14ac:dyDescent="0.35">
      <c r="B25" s="21">
        <v>16</v>
      </c>
      <c r="C25" s="19" t="s">
        <v>1155</v>
      </c>
      <c r="D25" s="17">
        <v>3</v>
      </c>
      <c r="E25" s="48">
        <v>6</v>
      </c>
      <c r="F25" s="35">
        <v>137813891.85999998</v>
      </c>
      <c r="G25" s="35">
        <v>133284117.16999997</v>
      </c>
      <c r="H25" s="35">
        <v>133284117.16999997</v>
      </c>
      <c r="I25" s="35">
        <v>132821209.66</v>
      </c>
      <c r="J25" s="36">
        <v>99.7</v>
      </c>
      <c r="K25" s="36">
        <v>99.7</v>
      </c>
      <c r="L25" s="37"/>
    </row>
    <row r="26" spans="2:12" x14ac:dyDescent="0.35">
      <c r="B26" s="21">
        <v>18</v>
      </c>
      <c r="C26" s="19" t="s">
        <v>2135</v>
      </c>
      <c r="D26" s="38">
        <v>4</v>
      </c>
      <c r="E26" s="48">
        <v>15</v>
      </c>
      <c r="F26" s="35">
        <v>4777344.7280000001</v>
      </c>
      <c r="G26" s="35">
        <v>4941519.1299999971</v>
      </c>
      <c r="H26" s="35">
        <v>4899643.1299999971</v>
      </c>
      <c r="I26" s="35">
        <v>4811450.3699999982</v>
      </c>
      <c r="J26" s="36">
        <v>97.4</v>
      </c>
      <c r="K26" s="36">
        <v>98.2</v>
      </c>
      <c r="L26" s="37"/>
    </row>
    <row r="27" spans="2:12" x14ac:dyDescent="0.35">
      <c r="B27" s="21">
        <v>19</v>
      </c>
      <c r="C27" s="19" t="s">
        <v>1290</v>
      </c>
      <c r="D27" s="17">
        <v>1</v>
      </c>
      <c r="E27" s="48">
        <v>1</v>
      </c>
      <c r="F27" s="35">
        <v>300000</v>
      </c>
      <c r="G27" s="35">
        <v>245127.4</v>
      </c>
      <c r="H27" s="35">
        <v>245127.4</v>
      </c>
      <c r="I27" s="35">
        <v>245127.4</v>
      </c>
      <c r="J27" s="36">
        <v>100</v>
      </c>
      <c r="K27" s="36">
        <v>100</v>
      </c>
      <c r="L27" s="37"/>
    </row>
    <row r="28" spans="2:12" x14ac:dyDescent="0.35">
      <c r="B28" s="21">
        <v>20</v>
      </c>
      <c r="C28" s="19" t="s">
        <v>1306</v>
      </c>
      <c r="D28" s="17">
        <v>6</v>
      </c>
      <c r="E28" s="48">
        <v>7</v>
      </c>
      <c r="F28" s="35">
        <v>140090990016</v>
      </c>
      <c r="G28" s="35">
        <v>140402569945.38</v>
      </c>
      <c r="H28" s="35">
        <v>140402569945.38</v>
      </c>
      <c r="I28" s="35">
        <v>140291882328.98001</v>
      </c>
      <c r="J28" s="36">
        <v>99.9</v>
      </c>
      <c r="K28" s="36">
        <v>99.9</v>
      </c>
      <c r="L28" s="37"/>
    </row>
    <row r="29" spans="2:12" x14ac:dyDescent="0.35">
      <c r="B29" s="21">
        <v>21</v>
      </c>
      <c r="C29" s="19" t="s">
        <v>1416</v>
      </c>
      <c r="D29" s="17">
        <v>1</v>
      </c>
      <c r="E29" s="48">
        <v>5</v>
      </c>
      <c r="F29" s="35">
        <v>6318990</v>
      </c>
      <c r="G29" s="35">
        <v>136545.08000000002</v>
      </c>
      <c r="H29" s="35">
        <v>136545.08000000002</v>
      </c>
      <c r="I29" s="35">
        <v>136545.08000000002</v>
      </c>
      <c r="J29" s="36">
        <v>100</v>
      </c>
      <c r="K29" s="36">
        <v>100</v>
      </c>
      <c r="L29" s="37"/>
    </row>
    <row r="30" spans="2:12" x14ac:dyDescent="0.35">
      <c r="B30" s="21">
        <v>22</v>
      </c>
      <c r="C30" s="19" t="s">
        <v>1431</v>
      </c>
      <c r="D30" s="17">
        <v>7</v>
      </c>
      <c r="E30" s="48">
        <v>14</v>
      </c>
      <c r="F30" s="35">
        <v>58706725</v>
      </c>
      <c r="G30" s="35">
        <v>58706725</v>
      </c>
      <c r="H30" s="35">
        <v>58706725</v>
      </c>
      <c r="I30" s="35">
        <v>53359663.389999993</v>
      </c>
      <c r="J30" s="36">
        <v>90.9</v>
      </c>
      <c r="K30" s="36">
        <v>90.9</v>
      </c>
      <c r="L30" s="37"/>
    </row>
    <row r="31" spans="2:12" x14ac:dyDescent="0.35">
      <c r="B31" s="21">
        <v>35</v>
      </c>
      <c r="C31" s="19" t="s">
        <v>1554</v>
      </c>
      <c r="D31" s="17">
        <v>2</v>
      </c>
      <c r="E31" s="48">
        <v>22</v>
      </c>
      <c r="F31" s="35">
        <v>33588797</v>
      </c>
      <c r="G31" s="35">
        <v>37820025.760000005</v>
      </c>
      <c r="H31" s="35">
        <v>37820025.760000005</v>
      </c>
      <c r="I31" s="35">
        <v>35325462.940000005</v>
      </c>
      <c r="J31" s="36">
        <v>93.4</v>
      </c>
      <c r="K31" s="36">
        <v>93.4</v>
      </c>
      <c r="L31" s="37"/>
    </row>
    <row r="32" spans="2:12" x14ac:dyDescent="0.35">
      <c r="B32" s="21">
        <v>36</v>
      </c>
      <c r="C32" s="19" t="s">
        <v>1595</v>
      </c>
      <c r="D32" s="17">
        <v>1</v>
      </c>
      <c r="E32" s="48">
        <v>5</v>
      </c>
      <c r="F32" s="35">
        <v>3650274</v>
      </c>
      <c r="G32" s="35">
        <v>0</v>
      </c>
      <c r="H32" s="35">
        <v>0</v>
      </c>
      <c r="I32" s="35">
        <v>0</v>
      </c>
      <c r="J32" s="36">
        <v>0</v>
      </c>
      <c r="K32" s="36">
        <v>0</v>
      </c>
      <c r="L32" s="37"/>
    </row>
    <row r="33" spans="2:12" x14ac:dyDescent="0.35">
      <c r="B33" s="21">
        <v>38</v>
      </c>
      <c r="C33" s="19" t="s">
        <v>1628</v>
      </c>
      <c r="D33" s="17">
        <v>1</v>
      </c>
      <c r="E33" s="48">
        <v>9</v>
      </c>
      <c r="F33" s="35">
        <v>5819227239</v>
      </c>
      <c r="G33" s="35">
        <v>5812188893.3999996</v>
      </c>
      <c r="H33" s="35">
        <v>5812188893.3999996</v>
      </c>
      <c r="I33" s="35">
        <v>5810217893.3999996</v>
      </c>
      <c r="J33" s="36">
        <v>100</v>
      </c>
      <c r="K33" s="36">
        <v>100</v>
      </c>
      <c r="L33" s="37"/>
    </row>
    <row r="34" spans="2:12" x14ac:dyDescent="0.35">
      <c r="B34" s="21">
        <v>40</v>
      </c>
      <c r="C34" s="19" t="s">
        <v>1647</v>
      </c>
      <c r="D34" s="17">
        <v>1</v>
      </c>
      <c r="E34" s="48">
        <v>7</v>
      </c>
      <c r="F34" s="35">
        <v>180998649</v>
      </c>
      <c r="G34" s="35">
        <v>180998649</v>
      </c>
      <c r="H34" s="35">
        <v>180998649</v>
      </c>
      <c r="I34" s="35">
        <v>180998649</v>
      </c>
      <c r="J34" s="36">
        <v>100</v>
      </c>
      <c r="K34" s="36">
        <v>100</v>
      </c>
      <c r="L34" s="37"/>
    </row>
    <row r="35" spans="2:12" x14ac:dyDescent="0.35">
      <c r="B35" s="21">
        <v>43</v>
      </c>
      <c r="C35" s="19" t="s">
        <v>1666</v>
      </c>
      <c r="D35" s="17">
        <v>3</v>
      </c>
      <c r="E35" s="48">
        <v>4</v>
      </c>
      <c r="F35" s="35">
        <v>11835856</v>
      </c>
      <c r="G35" s="35">
        <v>12789947.940000001</v>
      </c>
      <c r="H35" s="35">
        <v>12789947.940000001</v>
      </c>
      <c r="I35" s="35">
        <v>11243268.870000001</v>
      </c>
      <c r="J35" s="36">
        <v>87.9</v>
      </c>
      <c r="K35" s="36">
        <v>87.9</v>
      </c>
      <c r="L35" s="37"/>
    </row>
    <row r="36" spans="2:12" x14ac:dyDescent="0.35">
      <c r="B36" s="21">
        <v>45</v>
      </c>
      <c r="C36" s="19" t="s">
        <v>1694</v>
      </c>
      <c r="D36" s="17">
        <v>3</v>
      </c>
      <c r="E36" s="48">
        <v>6</v>
      </c>
      <c r="F36" s="35">
        <v>250000</v>
      </c>
      <c r="G36" s="35">
        <v>126637.08</v>
      </c>
      <c r="H36" s="35">
        <v>126637.08</v>
      </c>
      <c r="I36" s="35">
        <v>126637.08</v>
      </c>
      <c r="J36" s="36">
        <v>100</v>
      </c>
      <c r="K36" s="36">
        <v>100</v>
      </c>
      <c r="L36" s="37"/>
    </row>
    <row r="37" spans="2:12" x14ac:dyDescent="0.35">
      <c r="B37" s="21">
        <v>47</v>
      </c>
      <c r="C37" s="19" t="s">
        <v>1725</v>
      </c>
      <c r="D37" s="17">
        <v>6</v>
      </c>
      <c r="E37" s="48">
        <v>13</v>
      </c>
      <c r="F37" s="35">
        <v>1052607466</v>
      </c>
      <c r="G37" s="35">
        <v>927757000.88999987</v>
      </c>
      <c r="H37" s="35">
        <v>927757000.88999987</v>
      </c>
      <c r="I37" s="35">
        <v>927403899.55999994</v>
      </c>
      <c r="J37" s="36">
        <v>100</v>
      </c>
      <c r="K37" s="36">
        <v>100</v>
      </c>
      <c r="L37" s="37"/>
    </row>
    <row r="38" spans="2:12" x14ac:dyDescent="0.35">
      <c r="B38" s="21">
        <v>48</v>
      </c>
      <c r="C38" s="19" t="s">
        <v>1802</v>
      </c>
      <c r="D38" s="17">
        <v>2</v>
      </c>
      <c r="E38" s="48">
        <v>3</v>
      </c>
      <c r="F38" s="35">
        <v>30244529.652512785</v>
      </c>
      <c r="G38" s="35">
        <v>29929318.739999998</v>
      </c>
      <c r="H38" s="35">
        <v>29929318.739999998</v>
      </c>
      <c r="I38" s="35">
        <v>29296512.449999999</v>
      </c>
      <c r="J38" s="36">
        <v>97.9</v>
      </c>
      <c r="K38" s="36">
        <v>97.9</v>
      </c>
      <c r="L38" s="37"/>
    </row>
    <row r="39" spans="2:12" x14ac:dyDescent="0.35">
      <c r="B39" s="21">
        <v>49</v>
      </c>
      <c r="C39" s="19" t="s">
        <v>1857</v>
      </c>
      <c r="D39" s="17">
        <v>5</v>
      </c>
      <c r="E39" s="48">
        <v>21</v>
      </c>
      <c r="F39" s="35">
        <v>74007292.998083606</v>
      </c>
      <c r="G39" s="35">
        <v>80736270.899999976</v>
      </c>
      <c r="H39" s="35">
        <v>80736270.899999976</v>
      </c>
      <c r="I39" s="35">
        <v>68684249.390000001</v>
      </c>
      <c r="J39" s="36">
        <f t="shared" ref="J39:J40" si="0">I39/G39*100</f>
        <v>85.072357967922969</v>
      </c>
      <c r="K39" s="36">
        <f t="shared" ref="K39:K40" si="1">I39/H39*100</f>
        <v>85.072357967922969</v>
      </c>
      <c r="L39" s="37"/>
    </row>
    <row r="40" spans="2:12" ht="18" customHeight="1" x14ac:dyDescent="0.35">
      <c r="B40" s="21">
        <v>50</v>
      </c>
      <c r="C40" s="19" t="s">
        <v>2136</v>
      </c>
      <c r="D40" s="17">
        <v>3</v>
      </c>
      <c r="E40" s="48">
        <v>10</v>
      </c>
      <c r="F40" s="35">
        <v>24717008678.000004</v>
      </c>
      <c r="G40" s="35">
        <v>23547337180.807251</v>
      </c>
      <c r="H40" s="35">
        <v>23547337180.807251</v>
      </c>
      <c r="I40" s="35">
        <v>23593329972.591537</v>
      </c>
      <c r="J40" s="36">
        <f t="shared" si="0"/>
        <v>100.19532056398197</v>
      </c>
      <c r="K40" s="36">
        <f t="shared" si="1"/>
        <v>100.19532056398197</v>
      </c>
      <c r="L40" s="37"/>
    </row>
    <row r="41" spans="2:12" ht="30" x14ac:dyDescent="0.35">
      <c r="B41" s="21">
        <v>51</v>
      </c>
      <c r="C41" s="19" t="s">
        <v>2137</v>
      </c>
      <c r="D41" s="17">
        <v>2</v>
      </c>
      <c r="E41" s="48">
        <v>7</v>
      </c>
      <c r="F41" s="35">
        <v>633968169</v>
      </c>
      <c r="G41" s="35">
        <v>633968169</v>
      </c>
      <c r="H41" s="35">
        <v>633968169</v>
      </c>
      <c r="I41" s="35">
        <v>349698897.1500001</v>
      </c>
      <c r="J41" s="36">
        <v>55.2</v>
      </c>
      <c r="K41" s="36">
        <v>55.2</v>
      </c>
      <c r="L41" s="37"/>
    </row>
    <row r="42" spans="2:12" x14ac:dyDescent="0.35">
      <c r="B42" s="21">
        <v>52</v>
      </c>
      <c r="C42" s="19" t="s">
        <v>2138</v>
      </c>
      <c r="D42" s="17">
        <v>1</v>
      </c>
      <c r="E42" s="48">
        <v>4</v>
      </c>
      <c r="F42" s="35">
        <v>11720000</v>
      </c>
      <c r="G42" s="35">
        <v>2889676</v>
      </c>
      <c r="H42" s="35">
        <v>2889676</v>
      </c>
      <c r="I42" s="35">
        <v>2889676</v>
      </c>
      <c r="J42" s="36">
        <v>100</v>
      </c>
      <c r="K42" s="36">
        <v>100</v>
      </c>
      <c r="L42" s="37"/>
    </row>
    <row r="43" spans="2:12" x14ac:dyDescent="0.35">
      <c r="B43" s="21">
        <v>53</v>
      </c>
      <c r="C43" s="19" t="s">
        <v>2139</v>
      </c>
      <c r="D43" s="17">
        <v>7</v>
      </c>
      <c r="E43" s="48">
        <v>22</v>
      </c>
      <c r="F43" s="35">
        <v>4535600</v>
      </c>
      <c r="G43" s="35">
        <v>4535600.01</v>
      </c>
      <c r="H43" s="35">
        <v>4535600.01</v>
      </c>
      <c r="I43" s="35">
        <v>1430070.38</v>
      </c>
      <c r="J43" s="36">
        <v>31.5</v>
      </c>
      <c r="K43" s="36">
        <v>31.5</v>
      </c>
      <c r="L43" s="37"/>
    </row>
    <row r="44" spans="2:12" ht="4.5" customHeight="1" thickBot="1" x14ac:dyDescent="0.4">
      <c r="B44" s="39"/>
      <c r="C44" s="40"/>
      <c r="D44" s="41"/>
      <c r="E44" s="41"/>
      <c r="F44" s="42"/>
      <c r="G44" s="42"/>
      <c r="H44" s="42"/>
      <c r="I44" s="42"/>
      <c r="J44" s="43"/>
      <c r="K44" s="43"/>
      <c r="L44" s="37"/>
    </row>
    <row r="45" spans="2:12" ht="32.25" customHeight="1" thickTop="1" x14ac:dyDescent="0.35">
      <c r="B45" s="60" t="s">
        <v>2148</v>
      </c>
      <c r="C45" s="60"/>
      <c r="D45" s="60"/>
      <c r="E45" s="60"/>
      <c r="F45" s="60"/>
      <c r="G45" s="60"/>
      <c r="H45" s="60"/>
      <c r="I45" s="60"/>
      <c r="J45" s="60"/>
      <c r="K45" s="60"/>
    </row>
    <row r="46" spans="2:12" ht="15" customHeight="1" x14ac:dyDescent="0.35">
      <c r="B46" s="44" t="s">
        <v>2133</v>
      </c>
      <c r="D46" s="25"/>
      <c r="F46" s="45"/>
    </row>
    <row r="47" spans="2:12" x14ac:dyDescent="0.35">
      <c r="B47" s="44" t="s">
        <v>2134</v>
      </c>
      <c r="D47" s="25"/>
    </row>
    <row r="48" spans="2:12" x14ac:dyDescent="0.35">
      <c r="D48" s="25"/>
    </row>
    <row r="49" spans="4:11" s="47" customFormat="1" ht="14.25" hidden="1" customHeight="1" x14ac:dyDescent="0.35">
      <c r="D49" s="46"/>
      <c r="F49" s="47">
        <v>104000</v>
      </c>
      <c r="G49" s="47">
        <v>104000</v>
      </c>
      <c r="H49" s="47">
        <v>104000</v>
      </c>
      <c r="I49" s="47">
        <v>91673</v>
      </c>
      <c r="K49" s="47">
        <v>0</v>
      </c>
    </row>
    <row r="50" spans="4:11" x14ac:dyDescent="0.35">
      <c r="D50" s="25"/>
    </row>
    <row r="51" spans="4:11" x14ac:dyDescent="0.35">
      <c r="D51" s="25"/>
    </row>
    <row r="52" spans="4:11" x14ac:dyDescent="0.35">
      <c r="D52" s="25"/>
    </row>
    <row r="53" spans="4:11" x14ac:dyDescent="0.35">
      <c r="D53" s="25"/>
    </row>
    <row r="54" spans="4:11" x14ac:dyDescent="0.35">
      <c r="D54" s="25"/>
    </row>
    <row r="55" spans="4:11" x14ac:dyDescent="0.35">
      <c r="D55" s="25"/>
    </row>
    <row r="56" spans="4:11" x14ac:dyDescent="0.35">
      <c r="D56" s="25"/>
    </row>
    <row r="57" spans="4:11" x14ac:dyDescent="0.35">
      <c r="D57" s="25"/>
    </row>
    <row r="58" spans="4:11" x14ac:dyDescent="0.35">
      <c r="D58" s="25"/>
    </row>
    <row r="59" spans="4:11" x14ac:dyDescent="0.35">
      <c r="D59" s="25"/>
    </row>
    <row r="60" spans="4:11" x14ac:dyDescent="0.35">
      <c r="D60" s="25"/>
    </row>
    <row r="61" spans="4:11" x14ac:dyDescent="0.35">
      <c r="D61" s="25"/>
    </row>
    <row r="62" spans="4:11" x14ac:dyDescent="0.35">
      <c r="D62" s="25"/>
    </row>
    <row r="63" spans="4:11" x14ac:dyDescent="0.35">
      <c r="D63" s="25"/>
    </row>
    <row r="64" spans="4:11" x14ac:dyDescent="0.35">
      <c r="D64" s="25"/>
    </row>
    <row r="65" spans="4:4" x14ac:dyDescent="0.35">
      <c r="D65" s="25"/>
    </row>
    <row r="66" spans="4:4" x14ac:dyDescent="0.35">
      <c r="D66" s="25"/>
    </row>
    <row r="67" spans="4:4" x14ac:dyDescent="0.35">
      <c r="D67" s="25"/>
    </row>
    <row r="68" spans="4:4" x14ac:dyDescent="0.35">
      <c r="D68" s="25"/>
    </row>
    <row r="69" spans="4:4" x14ac:dyDescent="0.35">
      <c r="D69" s="25"/>
    </row>
    <row r="70" spans="4:4" x14ac:dyDescent="0.35">
      <c r="D70" s="25"/>
    </row>
    <row r="71" spans="4:4" x14ac:dyDescent="0.35">
      <c r="D71" s="25"/>
    </row>
    <row r="72" spans="4:4" x14ac:dyDescent="0.35">
      <c r="D72" s="25"/>
    </row>
    <row r="73" spans="4:4" x14ac:dyDescent="0.35">
      <c r="D73" s="25"/>
    </row>
    <row r="74" spans="4:4" x14ac:dyDescent="0.35">
      <c r="D74" s="25"/>
    </row>
    <row r="75" spans="4:4" x14ac:dyDescent="0.35">
      <c r="D75" s="25"/>
    </row>
    <row r="76" spans="4:4" x14ac:dyDescent="0.35">
      <c r="D76" s="25"/>
    </row>
    <row r="77" spans="4:4" x14ac:dyDescent="0.35">
      <c r="D77" s="25"/>
    </row>
    <row r="78" spans="4:4" x14ac:dyDescent="0.35">
      <c r="D78" s="25"/>
    </row>
    <row r="79" spans="4:4" x14ac:dyDescent="0.35">
      <c r="D79" s="25"/>
    </row>
    <row r="80" spans="4:4" x14ac:dyDescent="0.35">
      <c r="D80" s="25"/>
    </row>
    <row r="81" spans="4:4" x14ac:dyDescent="0.35">
      <c r="D81" s="25"/>
    </row>
    <row r="82" spans="4:4" x14ac:dyDescent="0.35">
      <c r="D82" s="25"/>
    </row>
    <row r="83" spans="4:4" x14ac:dyDescent="0.35">
      <c r="D83" s="25"/>
    </row>
    <row r="84" spans="4:4" x14ac:dyDescent="0.35">
      <c r="D84" s="25"/>
    </row>
  </sheetData>
  <mergeCells count="14">
    <mergeCell ref="I6:I7"/>
    <mergeCell ref="J6:K6"/>
    <mergeCell ref="B11:C11"/>
    <mergeCell ref="B45:K45"/>
    <mergeCell ref="A1:D1"/>
    <mergeCell ref="B3:K3"/>
    <mergeCell ref="B4:K4"/>
    <mergeCell ref="B5:C8"/>
    <mergeCell ref="D5:D8"/>
    <mergeCell ref="E5:E8"/>
    <mergeCell ref="F5:K5"/>
    <mergeCell ref="F6:F7"/>
    <mergeCell ref="G6:G7"/>
    <mergeCell ref="H6:H7"/>
  </mergeCells>
  <pageMargins left="0.70866141732283472" right="0.70866141732283472" top="0.74803149606299213" bottom="0.74803149606299213" header="0.31496062992125984" footer="0.31496062992125984"/>
  <pageSetup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157</v>
      </c>
      <c r="D4" s="86" t="s">
        <v>156</v>
      </c>
      <c r="E4" s="86"/>
      <c r="F4" s="86"/>
      <c r="G4" s="86"/>
      <c r="H4" s="87"/>
      <c r="I4" s="88"/>
      <c r="J4" s="89" t="s">
        <v>6</v>
      </c>
      <c r="K4" s="86"/>
      <c r="L4" s="85" t="s">
        <v>155</v>
      </c>
      <c r="M4" s="90" t="s">
        <v>154</v>
      </c>
      <c r="N4" s="90"/>
      <c r="O4" s="90"/>
      <c r="P4" s="90"/>
      <c r="Q4" s="91"/>
      <c r="R4" s="92"/>
      <c r="S4" s="93" t="s">
        <v>2149</v>
      </c>
      <c r="T4" s="94"/>
      <c r="U4" s="94"/>
      <c r="V4" s="95" t="s">
        <v>138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v>151</v>
      </c>
      <c r="D6" s="101" t="s">
        <v>2445</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153</v>
      </c>
      <c r="K8" s="107" t="s">
        <v>152</v>
      </c>
      <c r="L8" s="107" t="s">
        <v>151</v>
      </c>
      <c r="M8" s="107" t="s">
        <v>150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10</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149</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148</v>
      </c>
      <c r="C21" s="140"/>
      <c r="D21" s="140"/>
      <c r="E21" s="140"/>
      <c r="F21" s="140"/>
      <c r="G21" s="140"/>
      <c r="H21" s="140"/>
      <c r="I21" s="140"/>
      <c r="J21" s="140"/>
      <c r="K21" s="140"/>
      <c r="L21" s="140"/>
      <c r="M21" s="141" t="s">
        <v>141</v>
      </c>
      <c r="N21" s="141"/>
      <c r="O21" s="141" t="s">
        <v>49</v>
      </c>
      <c r="P21" s="141"/>
      <c r="Q21" s="142" t="s">
        <v>50</v>
      </c>
      <c r="R21" s="142"/>
      <c r="S21" s="143" t="s">
        <v>51</v>
      </c>
      <c r="T21" s="143" t="s">
        <v>51</v>
      </c>
      <c r="U21" s="143" t="s">
        <v>147</v>
      </c>
      <c r="V21" s="143">
        <f>+IF(ISERR(U21/T21*100),"N/A",ROUND(U21/T21*100,2))</f>
        <v>129.9</v>
      </c>
      <c r="W21" s="144">
        <f>+IF(ISERR(U21/S21*100),"N/A",ROUND(U21/S21*100,2))</f>
        <v>129.9</v>
      </c>
    </row>
    <row r="22" spans="2:27" ht="56.25" customHeight="1" x14ac:dyDescent="0.2">
      <c r="B22" s="139" t="s">
        <v>146</v>
      </c>
      <c r="C22" s="140"/>
      <c r="D22" s="140"/>
      <c r="E22" s="140"/>
      <c r="F22" s="140"/>
      <c r="G22" s="140"/>
      <c r="H22" s="140"/>
      <c r="I22" s="140"/>
      <c r="J22" s="140"/>
      <c r="K22" s="140"/>
      <c r="L22" s="140"/>
      <c r="M22" s="141" t="s">
        <v>141</v>
      </c>
      <c r="N22" s="141"/>
      <c r="O22" s="141" t="s">
        <v>49</v>
      </c>
      <c r="P22" s="141"/>
      <c r="Q22" s="142" t="s">
        <v>50</v>
      </c>
      <c r="R22" s="142"/>
      <c r="S22" s="143" t="s">
        <v>51</v>
      </c>
      <c r="T22" s="143" t="s">
        <v>51</v>
      </c>
      <c r="U22" s="143" t="s">
        <v>145</v>
      </c>
      <c r="V22" s="143">
        <f>+IF(ISERR(U22/T22*100),"N/A",ROUND(U22/T22*100,2))</f>
        <v>55</v>
      </c>
      <c r="W22" s="144">
        <f>+IF(ISERR(U22/S22*100),"N/A",ROUND(U22/S22*100,2))</f>
        <v>55</v>
      </c>
    </row>
    <row r="23" spans="2:27" ht="56.25" customHeight="1" x14ac:dyDescent="0.2">
      <c r="B23" s="139" t="s">
        <v>144</v>
      </c>
      <c r="C23" s="140"/>
      <c r="D23" s="140"/>
      <c r="E23" s="140"/>
      <c r="F23" s="140"/>
      <c r="G23" s="140"/>
      <c r="H23" s="140"/>
      <c r="I23" s="140"/>
      <c r="J23" s="140"/>
      <c r="K23" s="140"/>
      <c r="L23" s="140"/>
      <c r="M23" s="141" t="s">
        <v>141</v>
      </c>
      <c r="N23" s="141"/>
      <c r="O23" s="141" t="s">
        <v>49</v>
      </c>
      <c r="P23" s="141"/>
      <c r="Q23" s="142" t="s">
        <v>50</v>
      </c>
      <c r="R23" s="142"/>
      <c r="S23" s="143" t="s">
        <v>51</v>
      </c>
      <c r="T23" s="143" t="s">
        <v>51</v>
      </c>
      <c r="U23" s="143" t="s">
        <v>143</v>
      </c>
      <c r="V23" s="143">
        <f>+IF(ISERR(U23/T23*100),"N/A",ROUND(U23/T23*100,2))</f>
        <v>109.2</v>
      </c>
      <c r="W23" s="144">
        <f>+IF(ISERR(U23/S23*100),"N/A",ROUND(U23/S23*100,2))</f>
        <v>109.2</v>
      </c>
    </row>
    <row r="24" spans="2:27" ht="56.25" customHeight="1" thickBot="1" x14ac:dyDescent="0.25">
      <c r="B24" s="139" t="s">
        <v>142</v>
      </c>
      <c r="C24" s="140"/>
      <c r="D24" s="140"/>
      <c r="E24" s="140"/>
      <c r="F24" s="140"/>
      <c r="G24" s="140"/>
      <c r="H24" s="140"/>
      <c r="I24" s="140"/>
      <c r="J24" s="140"/>
      <c r="K24" s="140"/>
      <c r="L24" s="140"/>
      <c r="M24" s="141" t="s">
        <v>141</v>
      </c>
      <c r="N24" s="141"/>
      <c r="O24" s="141" t="s">
        <v>49</v>
      </c>
      <c r="P24" s="141"/>
      <c r="Q24" s="142" t="s">
        <v>50</v>
      </c>
      <c r="R24" s="142"/>
      <c r="S24" s="143" t="s">
        <v>51</v>
      </c>
      <c r="T24" s="143" t="s">
        <v>51</v>
      </c>
      <c r="U24" s="143" t="s">
        <v>140</v>
      </c>
      <c r="V24" s="143">
        <f>+IF(ISERR(U24/T24*100),"N/A",ROUND(U24/T24*100,2))</f>
        <v>235.5</v>
      </c>
      <c r="W24" s="144">
        <f>+IF(ISERR(U24/S24*100),"N/A",ROUND(U24/S24*100,2))</f>
        <v>235.5</v>
      </c>
    </row>
    <row r="25" spans="2:27" ht="21.75" customHeight="1" thickTop="1" thickBot="1" x14ac:dyDescent="0.25">
      <c r="B25" s="79" t="s">
        <v>59</v>
      </c>
      <c r="C25" s="80"/>
      <c r="D25" s="80"/>
      <c r="E25" s="80"/>
      <c r="F25" s="80"/>
      <c r="G25" s="80"/>
      <c r="H25" s="81"/>
      <c r="I25" s="81"/>
      <c r="J25" s="81"/>
      <c r="K25" s="81"/>
      <c r="L25" s="81"/>
      <c r="M25" s="81"/>
      <c r="N25" s="81"/>
      <c r="O25" s="81"/>
      <c r="P25" s="81"/>
      <c r="Q25" s="81"/>
      <c r="R25" s="81"/>
      <c r="S25" s="81"/>
      <c r="T25" s="81"/>
      <c r="U25" s="81"/>
      <c r="V25" s="81"/>
      <c r="W25" s="82"/>
      <c r="X25" s="145"/>
    </row>
    <row r="26" spans="2:27" ht="29.25" customHeight="1" thickTop="1" thickBot="1" x14ac:dyDescent="0.25">
      <c r="B26" s="146" t="s">
        <v>2141</v>
      </c>
      <c r="C26" s="147"/>
      <c r="D26" s="147"/>
      <c r="E26" s="147"/>
      <c r="F26" s="147"/>
      <c r="G26" s="147"/>
      <c r="H26" s="147"/>
      <c r="I26" s="147"/>
      <c r="J26" s="147"/>
      <c r="K26" s="147"/>
      <c r="L26" s="147"/>
      <c r="M26" s="147"/>
      <c r="N26" s="147"/>
      <c r="O26" s="147"/>
      <c r="P26" s="147"/>
      <c r="Q26" s="148"/>
      <c r="R26" s="149" t="s">
        <v>42</v>
      </c>
      <c r="S26" s="125" t="s">
        <v>43</v>
      </c>
      <c r="T26" s="125"/>
      <c r="U26" s="150" t="s">
        <v>60</v>
      </c>
      <c r="V26" s="124" t="s">
        <v>61</v>
      </c>
      <c r="W26" s="126"/>
    </row>
    <row r="27" spans="2:27" ht="30.75" customHeight="1" thickBot="1" x14ac:dyDescent="0.25">
      <c r="B27" s="151"/>
      <c r="C27" s="152"/>
      <c r="D27" s="152"/>
      <c r="E27" s="152"/>
      <c r="F27" s="152"/>
      <c r="G27" s="152"/>
      <c r="H27" s="152"/>
      <c r="I27" s="152"/>
      <c r="J27" s="152"/>
      <c r="K27" s="152"/>
      <c r="L27" s="152"/>
      <c r="M27" s="152"/>
      <c r="N27" s="152"/>
      <c r="O27" s="152"/>
      <c r="P27" s="152"/>
      <c r="Q27" s="153"/>
      <c r="R27" s="154" t="s">
        <v>62</v>
      </c>
      <c r="S27" s="154" t="s">
        <v>62</v>
      </c>
      <c r="T27" s="154" t="s">
        <v>49</v>
      </c>
      <c r="U27" s="154" t="s">
        <v>62</v>
      </c>
      <c r="V27" s="154" t="s">
        <v>63</v>
      </c>
      <c r="W27" s="155" t="s">
        <v>64</v>
      </c>
      <c r="Y27" s="145"/>
    </row>
    <row r="28" spans="2:27" ht="23.25" customHeight="1" thickBot="1" x14ac:dyDescent="0.25">
      <c r="B28" s="156" t="s">
        <v>65</v>
      </c>
      <c r="C28" s="157"/>
      <c r="D28" s="157"/>
      <c r="E28" s="158" t="s">
        <v>139</v>
      </c>
      <c r="F28" s="158"/>
      <c r="G28" s="158"/>
      <c r="H28" s="159"/>
      <c r="I28" s="159"/>
      <c r="J28" s="159"/>
      <c r="K28" s="159"/>
      <c r="L28" s="159"/>
      <c r="M28" s="159"/>
      <c r="N28" s="159"/>
      <c r="O28" s="159"/>
      <c r="P28" s="160"/>
      <c r="Q28" s="160"/>
      <c r="R28" s="161" t="s">
        <v>138</v>
      </c>
      <c r="S28" s="162" t="s">
        <v>10</v>
      </c>
      <c r="T28" s="160"/>
      <c r="U28" s="162" t="s">
        <v>137</v>
      </c>
      <c r="V28" s="160"/>
      <c r="W28" s="163">
        <f>+IF(ISERR(U28/R28*100),"N/A",ROUND(U28/R28*100,2))</f>
        <v>100</v>
      </c>
    </row>
    <row r="29" spans="2:27" ht="26.25" customHeight="1" thickBot="1" x14ac:dyDescent="0.25">
      <c r="B29" s="164" t="s">
        <v>68</v>
      </c>
      <c r="C29" s="165"/>
      <c r="D29" s="165"/>
      <c r="E29" s="166" t="s">
        <v>139</v>
      </c>
      <c r="F29" s="166"/>
      <c r="G29" s="166"/>
      <c r="H29" s="167"/>
      <c r="I29" s="167"/>
      <c r="J29" s="167"/>
      <c r="K29" s="167"/>
      <c r="L29" s="167"/>
      <c r="M29" s="167"/>
      <c r="N29" s="167"/>
      <c r="O29" s="167"/>
      <c r="P29" s="168"/>
      <c r="Q29" s="168"/>
      <c r="R29" s="169" t="s">
        <v>138</v>
      </c>
      <c r="S29" s="170" t="s">
        <v>137</v>
      </c>
      <c r="T29" s="170">
        <f>+IF(ISERR(S29/R29*100),"N/A",ROUND(S29/R29*100,2))</f>
        <v>100</v>
      </c>
      <c r="U29" s="170" t="s">
        <v>137</v>
      </c>
      <c r="V29" s="170">
        <f>+IF(ISERR(U29/S29*100),"N/A",ROUND(U29/S29*100,2))</f>
        <v>100</v>
      </c>
      <c r="W29" s="171">
        <f>+IF(ISERR(U29/R29*100),"N/A",ROUND(U29/R29*100,2))</f>
        <v>100</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2417</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29.7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2418</v>
      </c>
      <c r="C33" s="173"/>
      <c r="D33" s="173"/>
      <c r="E33" s="173"/>
      <c r="F33" s="173"/>
      <c r="G33" s="173"/>
      <c r="H33" s="173"/>
      <c r="I33" s="173"/>
      <c r="J33" s="173"/>
      <c r="K33" s="173"/>
      <c r="L33" s="173"/>
      <c r="M33" s="173"/>
      <c r="N33" s="173"/>
      <c r="O33" s="173"/>
      <c r="P33" s="173"/>
      <c r="Q33" s="173"/>
      <c r="R33" s="173"/>
      <c r="S33" s="173"/>
      <c r="T33" s="173"/>
      <c r="U33" s="173"/>
      <c r="V33" s="173"/>
      <c r="W33" s="174"/>
    </row>
    <row r="34" spans="2:23" ht="34.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2419</v>
      </c>
      <c r="C35" s="173"/>
      <c r="D35" s="173"/>
      <c r="E35" s="173"/>
      <c r="F35" s="173"/>
      <c r="G35" s="173"/>
      <c r="H35" s="173"/>
      <c r="I35" s="173"/>
      <c r="J35" s="173"/>
      <c r="K35" s="173"/>
      <c r="L35" s="173"/>
      <c r="M35" s="173"/>
      <c r="N35" s="173"/>
      <c r="O35" s="173"/>
      <c r="P35" s="173"/>
      <c r="Q35" s="173"/>
      <c r="R35" s="173"/>
      <c r="S35" s="173"/>
      <c r="T35" s="173"/>
      <c r="U35" s="173"/>
      <c r="V35" s="173"/>
      <c r="W35" s="174"/>
    </row>
    <row r="36" spans="2:23" ht="102" customHeight="1"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2032</v>
      </c>
      <c r="D4" s="86" t="s">
        <v>2031</v>
      </c>
      <c r="E4" s="86"/>
      <c r="F4" s="86"/>
      <c r="G4" s="86"/>
      <c r="H4" s="87"/>
      <c r="I4" s="88"/>
      <c r="J4" s="89" t="s">
        <v>6</v>
      </c>
      <c r="K4" s="86"/>
      <c r="L4" s="85" t="s">
        <v>2050</v>
      </c>
      <c r="M4" s="90" t="s">
        <v>2049</v>
      </c>
      <c r="N4" s="90"/>
      <c r="O4" s="90"/>
      <c r="P4" s="90"/>
      <c r="Q4" s="91"/>
      <c r="R4" s="92"/>
      <c r="S4" s="93" t="s">
        <v>2149</v>
      </c>
      <c r="T4" s="94"/>
      <c r="U4" s="94"/>
      <c r="V4" s="95" t="s">
        <v>2048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2010</v>
      </c>
      <c r="D6" s="101" t="s">
        <v>2028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2047</v>
      </c>
      <c r="K8" s="107" t="s">
        <v>87</v>
      </c>
      <c r="L8" s="107" t="s">
        <v>2046</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2045</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2022</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2044</v>
      </c>
      <c r="C21" s="140"/>
      <c r="D21" s="140"/>
      <c r="E21" s="140"/>
      <c r="F21" s="140"/>
      <c r="G21" s="140"/>
      <c r="H21" s="140"/>
      <c r="I21" s="140"/>
      <c r="J21" s="140"/>
      <c r="K21" s="140"/>
      <c r="L21" s="140"/>
      <c r="M21" s="141" t="s">
        <v>2010</v>
      </c>
      <c r="N21" s="141"/>
      <c r="O21" s="141" t="s">
        <v>49</v>
      </c>
      <c r="P21" s="141"/>
      <c r="Q21" s="142" t="s">
        <v>64</v>
      </c>
      <c r="R21" s="142"/>
      <c r="S21" s="143" t="s">
        <v>1384</v>
      </c>
      <c r="T21" s="143" t="s">
        <v>1384</v>
      </c>
      <c r="U21" s="143" t="s">
        <v>2043</v>
      </c>
      <c r="V21" s="143">
        <f>+IF(ISERR(U21/T21*100),"N/A",ROUND(U21/T21*100,2))</f>
        <v>286.5</v>
      </c>
      <c r="W21" s="144">
        <f>+IF(ISERR(U21/S21*100),"N/A",ROUND(U21/S21*100,2))</f>
        <v>286.5</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2008</v>
      </c>
      <c r="F25" s="158"/>
      <c r="G25" s="158"/>
      <c r="H25" s="159"/>
      <c r="I25" s="159"/>
      <c r="J25" s="159"/>
      <c r="K25" s="159"/>
      <c r="L25" s="159"/>
      <c r="M25" s="159"/>
      <c r="N25" s="159"/>
      <c r="O25" s="159"/>
      <c r="P25" s="160"/>
      <c r="Q25" s="160"/>
      <c r="R25" s="161" t="s">
        <v>2042</v>
      </c>
      <c r="S25" s="162" t="s">
        <v>10</v>
      </c>
      <c r="T25" s="160"/>
      <c r="U25" s="162" t="s">
        <v>56</v>
      </c>
      <c r="V25" s="160"/>
      <c r="W25" s="163">
        <f>+IF(ISERR(U25/R25*100),"N/A",ROUND(U25/R25*100,2))</f>
        <v>0</v>
      </c>
    </row>
    <row r="26" spans="2:27" ht="26.25" customHeight="1" thickBot="1" x14ac:dyDescent="0.25">
      <c r="B26" s="164" t="s">
        <v>68</v>
      </c>
      <c r="C26" s="165"/>
      <c r="D26" s="165"/>
      <c r="E26" s="166" t="s">
        <v>2008</v>
      </c>
      <c r="F26" s="166"/>
      <c r="G26" s="166"/>
      <c r="H26" s="167"/>
      <c r="I26" s="167"/>
      <c r="J26" s="167"/>
      <c r="K26" s="167"/>
      <c r="L26" s="167"/>
      <c r="M26" s="167"/>
      <c r="N26" s="167"/>
      <c r="O26" s="167"/>
      <c r="P26" s="168"/>
      <c r="Q26" s="168"/>
      <c r="R26" s="169" t="s">
        <v>2042</v>
      </c>
      <c r="S26" s="170" t="s">
        <v>2042</v>
      </c>
      <c r="T26" s="170">
        <f>+IF(ISERR(S26/R26*100),"N/A",ROUND(S26/R26*100,2))</f>
        <v>100</v>
      </c>
      <c r="U26" s="170" t="s">
        <v>56</v>
      </c>
      <c r="V26" s="170">
        <f>+IF(ISERR(U26/S26*100),"N/A",ROUND(U26/S26*100,2))</f>
        <v>0</v>
      </c>
      <c r="W26" s="171">
        <f>+IF(ISERR(U26/R26*100),"N/A",ROUND(U26/R26*100,2))</f>
        <v>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2159</v>
      </c>
      <c r="C28" s="173"/>
      <c r="D28" s="173"/>
      <c r="E28" s="173"/>
      <c r="F28" s="173"/>
      <c r="G28" s="173"/>
      <c r="H28" s="173"/>
      <c r="I28" s="173"/>
      <c r="J28" s="173"/>
      <c r="K28" s="173"/>
      <c r="L28" s="173"/>
      <c r="M28" s="173"/>
      <c r="N28" s="173"/>
      <c r="O28" s="173"/>
      <c r="P28" s="173"/>
      <c r="Q28" s="173"/>
      <c r="R28" s="173"/>
      <c r="S28" s="173"/>
      <c r="T28" s="173"/>
      <c r="U28" s="173"/>
      <c r="V28" s="173"/>
      <c r="W28" s="174"/>
    </row>
    <row r="29" spans="2:27" ht="71.2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2160</v>
      </c>
      <c r="C30" s="173"/>
      <c r="D30" s="173"/>
      <c r="E30" s="173"/>
      <c r="F30" s="173"/>
      <c r="G30" s="173"/>
      <c r="H30" s="173"/>
      <c r="I30" s="173"/>
      <c r="J30" s="173"/>
      <c r="K30" s="173"/>
      <c r="L30" s="173"/>
      <c r="M30" s="173"/>
      <c r="N30" s="173"/>
      <c r="O30" s="173"/>
      <c r="P30" s="173"/>
      <c r="Q30" s="173"/>
      <c r="R30" s="173"/>
      <c r="S30" s="173"/>
      <c r="T30" s="173"/>
      <c r="U30" s="173"/>
      <c r="V30" s="173"/>
      <c r="W30" s="174"/>
    </row>
    <row r="31" spans="2:27" ht="42"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2152</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2032</v>
      </c>
      <c r="D4" s="86" t="s">
        <v>2031</v>
      </c>
      <c r="E4" s="86"/>
      <c r="F4" s="86"/>
      <c r="G4" s="86"/>
      <c r="H4" s="87"/>
      <c r="I4" s="88"/>
      <c r="J4" s="89" t="s">
        <v>6</v>
      </c>
      <c r="K4" s="86"/>
      <c r="L4" s="85" t="s">
        <v>2058</v>
      </c>
      <c r="M4" s="90" t="s">
        <v>2057</v>
      </c>
      <c r="N4" s="90"/>
      <c r="O4" s="90"/>
      <c r="P4" s="90"/>
      <c r="Q4" s="91"/>
      <c r="R4" s="92"/>
      <c r="S4" s="93" t="s">
        <v>2149</v>
      </c>
      <c r="T4" s="94"/>
      <c r="U4" s="94"/>
      <c r="V4" s="95" t="s">
        <v>2052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2010</v>
      </c>
      <c r="D6" s="101" t="s">
        <v>2028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1968</v>
      </c>
      <c r="K8" s="107" t="s">
        <v>380</v>
      </c>
      <c r="L8" s="107" t="s">
        <v>2056</v>
      </c>
      <c r="M8" s="107" t="s">
        <v>2055</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23.75" customHeight="1" thickTop="1" thickBot="1" x14ac:dyDescent="0.25">
      <c r="B10" s="108" t="s">
        <v>22</v>
      </c>
      <c r="C10" s="95" t="s">
        <v>2023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2022</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2054</v>
      </c>
      <c r="C21" s="140"/>
      <c r="D21" s="140"/>
      <c r="E21" s="140"/>
      <c r="F21" s="140"/>
      <c r="G21" s="140"/>
      <c r="H21" s="140"/>
      <c r="I21" s="140"/>
      <c r="J21" s="140"/>
      <c r="K21" s="140"/>
      <c r="L21" s="140"/>
      <c r="M21" s="141" t="s">
        <v>2010</v>
      </c>
      <c r="N21" s="141"/>
      <c r="O21" s="141" t="s">
        <v>49</v>
      </c>
      <c r="P21" s="141"/>
      <c r="Q21" s="142" t="s">
        <v>64</v>
      </c>
      <c r="R21" s="142"/>
      <c r="S21" s="143" t="s">
        <v>495</v>
      </c>
      <c r="T21" s="143" t="s">
        <v>495</v>
      </c>
      <c r="U21" s="143" t="s">
        <v>2053</v>
      </c>
      <c r="V21" s="143">
        <f>+IF(ISERR(U21/T21*100),"N/A",ROUND(U21/T21*100,2))</f>
        <v>75.78</v>
      </c>
      <c r="W21" s="144">
        <f>+IF(ISERR(U21/S21*100),"N/A",ROUND(U21/S21*100,2))</f>
        <v>75.78</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2008</v>
      </c>
      <c r="F25" s="158"/>
      <c r="G25" s="158"/>
      <c r="H25" s="159"/>
      <c r="I25" s="159"/>
      <c r="J25" s="159"/>
      <c r="K25" s="159"/>
      <c r="L25" s="159"/>
      <c r="M25" s="159"/>
      <c r="N25" s="159"/>
      <c r="O25" s="159"/>
      <c r="P25" s="160"/>
      <c r="Q25" s="160"/>
      <c r="R25" s="161" t="s">
        <v>2052</v>
      </c>
      <c r="S25" s="162" t="s">
        <v>10</v>
      </c>
      <c r="T25" s="160"/>
      <c r="U25" s="162" t="s">
        <v>2051</v>
      </c>
      <c r="V25" s="160"/>
      <c r="W25" s="163">
        <f>+IF(ISERR(U25/R25*100),"N/A",ROUND(U25/R25*100,2))</f>
        <v>44</v>
      </c>
    </row>
    <row r="26" spans="2:27" ht="26.25" customHeight="1" thickBot="1" x14ac:dyDescent="0.25">
      <c r="B26" s="164" t="s">
        <v>68</v>
      </c>
      <c r="C26" s="165"/>
      <c r="D26" s="165"/>
      <c r="E26" s="166" t="s">
        <v>2008</v>
      </c>
      <c r="F26" s="166"/>
      <c r="G26" s="166"/>
      <c r="H26" s="167"/>
      <c r="I26" s="167"/>
      <c r="J26" s="167"/>
      <c r="K26" s="167"/>
      <c r="L26" s="167"/>
      <c r="M26" s="167"/>
      <c r="N26" s="167"/>
      <c r="O26" s="167"/>
      <c r="P26" s="168"/>
      <c r="Q26" s="168"/>
      <c r="R26" s="169" t="s">
        <v>2052</v>
      </c>
      <c r="S26" s="170" t="s">
        <v>1543</v>
      </c>
      <c r="T26" s="170">
        <f>+IF(ISERR(S26/R26*100),"N/A",ROUND(S26/R26*100,2))</f>
        <v>100</v>
      </c>
      <c r="U26" s="170" t="s">
        <v>2051</v>
      </c>
      <c r="V26" s="170">
        <f>+IF(ISERR(U26/S26*100),"N/A",ROUND(U26/S26*100,2))</f>
        <v>44</v>
      </c>
      <c r="W26" s="171">
        <f>+IF(ISERR(U26/R26*100),"N/A",ROUND(U26/R26*100,2))</f>
        <v>44</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2157</v>
      </c>
      <c r="C28" s="173"/>
      <c r="D28" s="173"/>
      <c r="E28" s="173"/>
      <c r="F28" s="173"/>
      <c r="G28" s="173"/>
      <c r="H28" s="173"/>
      <c r="I28" s="173"/>
      <c r="J28" s="173"/>
      <c r="K28" s="173"/>
      <c r="L28" s="173"/>
      <c r="M28" s="173"/>
      <c r="N28" s="173"/>
      <c r="O28" s="173"/>
      <c r="P28" s="173"/>
      <c r="Q28" s="173"/>
      <c r="R28" s="173"/>
      <c r="S28" s="173"/>
      <c r="T28" s="173"/>
      <c r="U28" s="173"/>
      <c r="V28" s="173"/>
      <c r="W28" s="174"/>
    </row>
    <row r="29" spans="2:27" ht="39.7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2158</v>
      </c>
      <c r="C30" s="173"/>
      <c r="D30" s="173"/>
      <c r="E30" s="173"/>
      <c r="F30" s="173"/>
      <c r="G30" s="173"/>
      <c r="H30" s="173"/>
      <c r="I30" s="173"/>
      <c r="J30" s="173"/>
      <c r="K30" s="173"/>
      <c r="L30" s="173"/>
      <c r="M30" s="173"/>
      <c r="N30" s="173"/>
      <c r="O30" s="173"/>
      <c r="P30" s="173"/>
      <c r="Q30" s="173"/>
      <c r="R30" s="173"/>
      <c r="S30" s="173"/>
      <c r="T30" s="173"/>
      <c r="U30" s="173"/>
      <c r="V30" s="173"/>
      <c r="W30" s="174"/>
    </row>
    <row r="31" spans="2:27" ht="56.2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2152</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2032</v>
      </c>
      <c r="D4" s="86" t="s">
        <v>2031</v>
      </c>
      <c r="E4" s="86"/>
      <c r="F4" s="86"/>
      <c r="G4" s="86"/>
      <c r="H4" s="87"/>
      <c r="I4" s="88"/>
      <c r="J4" s="89" t="s">
        <v>6</v>
      </c>
      <c r="K4" s="86"/>
      <c r="L4" s="85" t="s">
        <v>2079</v>
      </c>
      <c r="M4" s="90" t="s">
        <v>2078</v>
      </c>
      <c r="N4" s="90"/>
      <c r="O4" s="90"/>
      <c r="P4" s="90"/>
      <c r="Q4" s="91"/>
      <c r="R4" s="92"/>
      <c r="S4" s="93" t="s">
        <v>2149</v>
      </c>
      <c r="T4" s="94"/>
      <c r="U4" s="94"/>
      <c r="V4" s="95" t="s">
        <v>1152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2010</v>
      </c>
      <c r="D6" s="101" t="s">
        <v>2028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2077</v>
      </c>
      <c r="K8" s="107" t="s">
        <v>2076</v>
      </c>
      <c r="L8" s="107" t="s">
        <v>2075</v>
      </c>
      <c r="M8" s="107" t="s">
        <v>2074</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03.5" customHeight="1" thickTop="1" thickBot="1" x14ac:dyDescent="0.25">
      <c r="B10" s="108" t="s">
        <v>22</v>
      </c>
      <c r="C10" s="95" t="s">
        <v>2023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2022</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2073</v>
      </c>
      <c r="C21" s="140"/>
      <c r="D21" s="140"/>
      <c r="E21" s="140"/>
      <c r="F21" s="140"/>
      <c r="G21" s="140"/>
      <c r="H21" s="140"/>
      <c r="I21" s="140"/>
      <c r="J21" s="140"/>
      <c r="K21" s="140"/>
      <c r="L21" s="140"/>
      <c r="M21" s="141" t="s">
        <v>2010</v>
      </c>
      <c r="N21" s="141"/>
      <c r="O21" s="141" t="s">
        <v>49</v>
      </c>
      <c r="P21" s="141"/>
      <c r="Q21" s="142" t="s">
        <v>64</v>
      </c>
      <c r="R21" s="142"/>
      <c r="S21" s="143" t="s">
        <v>299</v>
      </c>
      <c r="T21" s="143" t="s">
        <v>299</v>
      </c>
      <c r="U21" s="143" t="s">
        <v>2072</v>
      </c>
      <c r="V21" s="143">
        <f t="shared" ref="V21:V27" si="0">+IF(ISERR(U21/T21*100),"N/A",ROUND(U21/T21*100,2))</f>
        <v>282.13</v>
      </c>
      <c r="W21" s="144">
        <f t="shared" ref="W21:W27" si="1">+IF(ISERR(U21/S21*100),"N/A",ROUND(U21/S21*100,2))</f>
        <v>282.13</v>
      </c>
    </row>
    <row r="22" spans="2:27" ht="56.25" customHeight="1" x14ac:dyDescent="0.2">
      <c r="B22" s="139" t="s">
        <v>2071</v>
      </c>
      <c r="C22" s="140"/>
      <c r="D22" s="140"/>
      <c r="E22" s="140"/>
      <c r="F22" s="140"/>
      <c r="G22" s="140"/>
      <c r="H22" s="140"/>
      <c r="I22" s="140"/>
      <c r="J22" s="140"/>
      <c r="K22" s="140"/>
      <c r="L22" s="140"/>
      <c r="M22" s="141" t="s">
        <v>2010</v>
      </c>
      <c r="N22" s="141"/>
      <c r="O22" s="141" t="s">
        <v>49</v>
      </c>
      <c r="P22" s="141"/>
      <c r="Q22" s="142" t="s">
        <v>64</v>
      </c>
      <c r="R22" s="142"/>
      <c r="S22" s="143" t="s">
        <v>954</v>
      </c>
      <c r="T22" s="143" t="s">
        <v>954</v>
      </c>
      <c r="U22" s="143" t="s">
        <v>954</v>
      </c>
      <c r="V22" s="143">
        <f t="shared" si="0"/>
        <v>100</v>
      </c>
      <c r="W22" s="144">
        <f t="shared" si="1"/>
        <v>100</v>
      </c>
    </row>
    <row r="23" spans="2:27" ht="56.25" customHeight="1" x14ac:dyDescent="0.2">
      <c r="B23" s="139" t="s">
        <v>2070</v>
      </c>
      <c r="C23" s="140"/>
      <c r="D23" s="140"/>
      <c r="E23" s="140"/>
      <c r="F23" s="140"/>
      <c r="G23" s="140"/>
      <c r="H23" s="140"/>
      <c r="I23" s="140"/>
      <c r="J23" s="140"/>
      <c r="K23" s="140"/>
      <c r="L23" s="140"/>
      <c r="M23" s="141" t="s">
        <v>2010</v>
      </c>
      <c r="N23" s="141"/>
      <c r="O23" s="141" t="s">
        <v>49</v>
      </c>
      <c r="P23" s="141"/>
      <c r="Q23" s="142" t="s">
        <v>64</v>
      </c>
      <c r="R23" s="142"/>
      <c r="S23" s="143" t="s">
        <v>495</v>
      </c>
      <c r="T23" s="143" t="s">
        <v>495</v>
      </c>
      <c r="U23" s="143" t="s">
        <v>2069</v>
      </c>
      <c r="V23" s="143">
        <f t="shared" si="0"/>
        <v>142.84</v>
      </c>
      <c r="W23" s="144">
        <f t="shared" si="1"/>
        <v>142.84</v>
      </c>
    </row>
    <row r="24" spans="2:27" ht="56.25" customHeight="1" x14ac:dyDescent="0.2">
      <c r="B24" s="139" t="s">
        <v>2068</v>
      </c>
      <c r="C24" s="140"/>
      <c r="D24" s="140"/>
      <c r="E24" s="140"/>
      <c r="F24" s="140"/>
      <c r="G24" s="140"/>
      <c r="H24" s="140"/>
      <c r="I24" s="140"/>
      <c r="J24" s="140"/>
      <c r="K24" s="140"/>
      <c r="L24" s="140"/>
      <c r="M24" s="141" t="s">
        <v>2010</v>
      </c>
      <c r="N24" s="141"/>
      <c r="O24" s="141" t="s">
        <v>49</v>
      </c>
      <c r="P24" s="141"/>
      <c r="Q24" s="142" t="s">
        <v>64</v>
      </c>
      <c r="R24" s="142"/>
      <c r="S24" s="143" t="s">
        <v>772</v>
      </c>
      <c r="T24" s="143" t="s">
        <v>772</v>
      </c>
      <c r="U24" s="143" t="s">
        <v>2067</v>
      </c>
      <c r="V24" s="143">
        <f t="shared" si="0"/>
        <v>194.62</v>
      </c>
      <c r="W24" s="144">
        <f t="shared" si="1"/>
        <v>194.62</v>
      </c>
    </row>
    <row r="25" spans="2:27" ht="56.25" customHeight="1" x14ac:dyDescent="0.2">
      <c r="B25" s="139" t="s">
        <v>2062</v>
      </c>
      <c r="C25" s="140"/>
      <c r="D25" s="140"/>
      <c r="E25" s="140"/>
      <c r="F25" s="140"/>
      <c r="G25" s="140"/>
      <c r="H25" s="140"/>
      <c r="I25" s="140"/>
      <c r="J25" s="140"/>
      <c r="K25" s="140"/>
      <c r="L25" s="140"/>
      <c r="M25" s="141" t="s">
        <v>2010</v>
      </c>
      <c r="N25" s="141"/>
      <c r="O25" s="141" t="s">
        <v>49</v>
      </c>
      <c r="P25" s="141"/>
      <c r="Q25" s="142" t="s">
        <v>64</v>
      </c>
      <c r="R25" s="142"/>
      <c r="S25" s="143" t="s">
        <v>2066</v>
      </c>
      <c r="T25" s="143" t="s">
        <v>2066</v>
      </c>
      <c r="U25" s="143" t="s">
        <v>2065</v>
      </c>
      <c r="V25" s="143">
        <f t="shared" si="0"/>
        <v>129.02000000000001</v>
      </c>
      <c r="W25" s="144">
        <f t="shared" si="1"/>
        <v>129.02000000000001</v>
      </c>
    </row>
    <row r="26" spans="2:27" ht="56.25" customHeight="1" x14ac:dyDescent="0.2">
      <c r="B26" s="139" t="s">
        <v>2064</v>
      </c>
      <c r="C26" s="140"/>
      <c r="D26" s="140"/>
      <c r="E26" s="140"/>
      <c r="F26" s="140"/>
      <c r="G26" s="140"/>
      <c r="H26" s="140"/>
      <c r="I26" s="140"/>
      <c r="J26" s="140"/>
      <c r="K26" s="140"/>
      <c r="L26" s="140"/>
      <c r="M26" s="141" t="s">
        <v>2010</v>
      </c>
      <c r="N26" s="141"/>
      <c r="O26" s="141" t="s">
        <v>49</v>
      </c>
      <c r="P26" s="141"/>
      <c r="Q26" s="142" t="s">
        <v>64</v>
      </c>
      <c r="R26" s="142"/>
      <c r="S26" s="143" t="s">
        <v>710</v>
      </c>
      <c r="T26" s="143" t="s">
        <v>710</v>
      </c>
      <c r="U26" s="143" t="s">
        <v>2063</v>
      </c>
      <c r="V26" s="143">
        <f t="shared" si="0"/>
        <v>21.14</v>
      </c>
      <c r="W26" s="144">
        <f t="shared" si="1"/>
        <v>21.14</v>
      </c>
    </row>
    <row r="27" spans="2:27" ht="56.25" customHeight="1" thickBot="1" x14ac:dyDescent="0.25">
      <c r="B27" s="139" t="s">
        <v>2062</v>
      </c>
      <c r="C27" s="140"/>
      <c r="D27" s="140"/>
      <c r="E27" s="140"/>
      <c r="F27" s="140"/>
      <c r="G27" s="140"/>
      <c r="H27" s="140"/>
      <c r="I27" s="140"/>
      <c r="J27" s="140"/>
      <c r="K27" s="140"/>
      <c r="L27" s="140"/>
      <c r="M27" s="141" t="s">
        <v>2010</v>
      </c>
      <c r="N27" s="141"/>
      <c r="O27" s="141" t="s">
        <v>49</v>
      </c>
      <c r="P27" s="141"/>
      <c r="Q27" s="142" t="s">
        <v>64</v>
      </c>
      <c r="R27" s="142"/>
      <c r="S27" s="143" t="s">
        <v>495</v>
      </c>
      <c r="T27" s="143" t="s">
        <v>495</v>
      </c>
      <c r="U27" s="143" t="s">
        <v>2061</v>
      </c>
      <c r="V27" s="143">
        <f t="shared" si="0"/>
        <v>307.04000000000002</v>
      </c>
      <c r="W27" s="144">
        <f t="shared" si="1"/>
        <v>307.04000000000002</v>
      </c>
    </row>
    <row r="28" spans="2:27" ht="21.75" customHeight="1" thickTop="1" thickBot="1" x14ac:dyDescent="0.25">
      <c r="B28" s="79" t="s">
        <v>59</v>
      </c>
      <c r="C28" s="80"/>
      <c r="D28" s="80"/>
      <c r="E28" s="80"/>
      <c r="F28" s="80"/>
      <c r="G28" s="80"/>
      <c r="H28" s="81"/>
      <c r="I28" s="81"/>
      <c r="J28" s="81"/>
      <c r="K28" s="81"/>
      <c r="L28" s="81"/>
      <c r="M28" s="81"/>
      <c r="N28" s="81"/>
      <c r="O28" s="81"/>
      <c r="P28" s="81"/>
      <c r="Q28" s="81"/>
      <c r="R28" s="81"/>
      <c r="S28" s="81"/>
      <c r="T28" s="81"/>
      <c r="U28" s="81"/>
      <c r="V28" s="81"/>
      <c r="W28" s="82"/>
      <c r="X28" s="145"/>
    </row>
    <row r="29" spans="2:27" ht="29.25" customHeight="1" thickTop="1" thickBot="1" x14ac:dyDescent="0.25">
      <c r="B29" s="146" t="s">
        <v>2141</v>
      </c>
      <c r="C29" s="147"/>
      <c r="D29" s="147"/>
      <c r="E29" s="147"/>
      <c r="F29" s="147"/>
      <c r="G29" s="147"/>
      <c r="H29" s="147"/>
      <c r="I29" s="147"/>
      <c r="J29" s="147"/>
      <c r="K29" s="147"/>
      <c r="L29" s="147"/>
      <c r="M29" s="147"/>
      <c r="N29" s="147"/>
      <c r="O29" s="147"/>
      <c r="P29" s="147"/>
      <c r="Q29" s="148"/>
      <c r="R29" s="149" t="s">
        <v>42</v>
      </c>
      <c r="S29" s="125" t="s">
        <v>43</v>
      </c>
      <c r="T29" s="125"/>
      <c r="U29" s="150" t="s">
        <v>60</v>
      </c>
      <c r="V29" s="124" t="s">
        <v>61</v>
      </c>
      <c r="W29" s="126"/>
    </row>
    <row r="30" spans="2:27" ht="30.75" customHeight="1" thickBot="1" x14ac:dyDescent="0.25">
      <c r="B30" s="151"/>
      <c r="C30" s="152"/>
      <c r="D30" s="152"/>
      <c r="E30" s="152"/>
      <c r="F30" s="152"/>
      <c r="G30" s="152"/>
      <c r="H30" s="152"/>
      <c r="I30" s="152"/>
      <c r="J30" s="152"/>
      <c r="K30" s="152"/>
      <c r="L30" s="152"/>
      <c r="M30" s="152"/>
      <c r="N30" s="152"/>
      <c r="O30" s="152"/>
      <c r="P30" s="152"/>
      <c r="Q30" s="153"/>
      <c r="R30" s="154" t="s">
        <v>62</v>
      </c>
      <c r="S30" s="154" t="s">
        <v>62</v>
      </c>
      <c r="T30" s="154" t="s">
        <v>49</v>
      </c>
      <c r="U30" s="154" t="s">
        <v>62</v>
      </c>
      <c r="V30" s="154" t="s">
        <v>63</v>
      </c>
      <c r="W30" s="155" t="s">
        <v>64</v>
      </c>
      <c r="Y30" s="145"/>
    </row>
    <row r="31" spans="2:27" ht="23.25" customHeight="1" thickBot="1" x14ac:dyDescent="0.25">
      <c r="B31" s="156" t="s">
        <v>65</v>
      </c>
      <c r="C31" s="157"/>
      <c r="D31" s="157"/>
      <c r="E31" s="158" t="s">
        <v>2008</v>
      </c>
      <c r="F31" s="158"/>
      <c r="G31" s="158"/>
      <c r="H31" s="159"/>
      <c r="I31" s="159"/>
      <c r="J31" s="159"/>
      <c r="K31" s="159"/>
      <c r="L31" s="159"/>
      <c r="M31" s="159"/>
      <c r="N31" s="159"/>
      <c r="O31" s="159"/>
      <c r="P31" s="160"/>
      <c r="Q31" s="160"/>
      <c r="R31" s="161" t="s">
        <v>2060</v>
      </c>
      <c r="S31" s="162" t="s">
        <v>10</v>
      </c>
      <c r="T31" s="160"/>
      <c r="U31" s="162" t="s">
        <v>2059</v>
      </c>
      <c r="V31" s="160"/>
      <c r="W31" s="163">
        <f>+IF(ISERR(U31/R31*100),"N/A",ROUND(U31/R31*100,2))</f>
        <v>34.380000000000003</v>
      </c>
    </row>
    <row r="32" spans="2:27" ht="26.25" customHeight="1" thickBot="1" x14ac:dyDescent="0.25">
      <c r="B32" s="164" t="s">
        <v>68</v>
      </c>
      <c r="C32" s="165"/>
      <c r="D32" s="165"/>
      <c r="E32" s="166" t="s">
        <v>2008</v>
      </c>
      <c r="F32" s="166"/>
      <c r="G32" s="166"/>
      <c r="H32" s="167"/>
      <c r="I32" s="167"/>
      <c r="J32" s="167"/>
      <c r="K32" s="167"/>
      <c r="L32" s="167"/>
      <c r="M32" s="167"/>
      <c r="N32" s="167"/>
      <c r="O32" s="167"/>
      <c r="P32" s="168"/>
      <c r="Q32" s="168"/>
      <c r="R32" s="169" t="s">
        <v>2060</v>
      </c>
      <c r="S32" s="170" t="s">
        <v>2060</v>
      </c>
      <c r="T32" s="170">
        <f>+IF(ISERR(S32/R32*100),"N/A",ROUND(S32/R32*100,2))</f>
        <v>100</v>
      </c>
      <c r="U32" s="170" t="s">
        <v>2059</v>
      </c>
      <c r="V32" s="170">
        <f>+IF(ISERR(U32/S32*100),"N/A",ROUND(U32/S32*100,2))</f>
        <v>34.380000000000003</v>
      </c>
      <c r="W32" s="171">
        <f>+IF(ISERR(U32/R32*100),"N/A",ROUND(U32/R32*100,2))</f>
        <v>34.380000000000003</v>
      </c>
    </row>
    <row r="33" spans="2:23" ht="22.5" customHeight="1" thickTop="1" thickBot="1" x14ac:dyDescent="0.25">
      <c r="B33" s="79" t="s">
        <v>69</v>
      </c>
      <c r="C33" s="80"/>
      <c r="D33" s="80"/>
      <c r="E33" s="80"/>
      <c r="F33" s="80"/>
      <c r="G33" s="80"/>
      <c r="H33" s="81"/>
      <c r="I33" s="81"/>
      <c r="J33" s="81"/>
      <c r="K33" s="81"/>
      <c r="L33" s="81"/>
      <c r="M33" s="81"/>
      <c r="N33" s="81"/>
      <c r="O33" s="81"/>
      <c r="P33" s="81"/>
      <c r="Q33" s="81"/>
      <c r="R33" s="81"/>
      <c r="S33" s="81"/>
      <c r="T33" s="81"/>
      <c r="U33" s="81"/>
      <c r="V33" s="81"/>
      <c r="W33" s="82"/>
    </row>
    <row r="34" spans="2:23" ht="37.5" customHeight="1" thickTop="1" x14ac:dyDescent="0.2">
      <c r="B34" s="172" t="s">
        <v>2155</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16.25" customHeight="1" thickBot="1" x14ac:dyDescent="0.25">
      <c r="B35" s="175"/>
      <c r="C35" s="176"/>
      <c r="D35" s="176"/>
      <c r="E35" s="176"/>
      <c r="F35" s="176"/>
      <c r="G35" s="176"/>
      <c r="H35" s="176"/>
      <c r="I35" s="176"/>
      <c r="J35" s="176"/>
      <c r="K35" s="176"/>
      <c r="L35" s="176"/>
      <c r="M35" s="176"/>
      <c r="N35" s="176"/>
      <c r="O35" s="176"/>
      <c r="P35" s="176"/>
      <c r="Q35" s="176"/>
      <c r="R35" s="176"/>
      <c r="S35" s="176"/>
      <c r="T35" s="176"/>
      <c r="U35" s="176"/>
      <c r="V35" s="176"/>
      <c r="W35" s="177"/>
    </row>
    <row r="36" spans="2:23" ht="37.5" customHeight="1" thickTop="1" x14ac:dyDescent="0.2">
      <c r="B36" s="172" t="s">
        <v>2156</v>
      </c>
      <c r="C36" s="173"/>
      <c r="D36" s="173"/>
      <c r="E36" s="173"/>
      <c r="F36" s="173"/>
      <c r="G36" s="173"/>
      <c r="H36" s="173"/>
      <c r="I36" s="173"/>
      <c r="J36" s="173"/>
      <c r="K36" s="173"/>
      <c r="L36" s="173"/>
      <c r="M36" s="173"/>
      <c r="N36" s="173"/>
      <c r="O36" s="173"/>
      <c r="P36" s="173"/>
      <c r="Q36" s="173"/>
      <c r="R36" s="173"/>
      <c r="S36" s="173"/>
      <c r="T36" s="173"/>
      <c r="U36" s="173"/>
      <c r="V36" s="173"/>
      <c r="W36" s="174"/>
    </row>
    <row r="37" spans="2:23" ht="105" customHeight="1" thickBot="1" x14ac:dyDescent="0.25">
      <c r="B37" s="175"/>
      <c r="C37" s="176"/>
      <c r="D37" s="176"/>
      <c r="E37" s="176"/>
      <c r="F37" s="176"/>
      <c r="G37" s="176"/>
      <c r="H37" s="176"/>
      <c r="I37" s="176"/>
      <c r="J37" s="176"/>
      <c r="K37" s="176"/>
      <c r="L37" s="176"/>
      <c r="M37" s="176"/>
      <c r="N37" s="176"/>
      <c r="O37" s="176"/>
      <c r="P37" s="176"/>
      <c r="Q37" s="176"/>
      <c r="R37" s="176"/>
      <c r="S37" s="176"/>
      <c r="T37" s="176"/>
      <c r="U37" s="176"/>
      <c r="V37" s="176"/>
      <c r="W37" s="177"/>
    </row>
    <row r="38" spans="2:23" ht="37.5" customHeight="1" thickTop="1" x14ac:dyDescent="0.2">
      <c r="B38" s="172" t="s">
        <v>2152</v>
      </c>
      <c r="C38" s="173"/>
      <c r="D38" s="173"/>
      <c r="E38" s="173"/>
      <c r="F38" s="173"/>
      <c r="G38" s="173"/>
      <c r="H38" s="173"/>
      <c r="I38" s="173"/>
      <c r="J38" s="173"/>
      <c r="K38" s="173"/>
      <c r="L38" s="173"/>
      <c r="M38" s="173"/>
      <c r="N38" s="173"/>
      <c r="O38" s="173"/>
      <c r="P38" s="173"/>
      <c r="Q38" s="173"/>
      <c r="R38" s="173"/>
      <c r="S38" s="173"/>
      <c r="T38" s="173"/>
      <c r="U38" s="173"/>
      <c r="V38" s="173"/>
      <c r="W38" s="174"/>
    </row>
    <row r="39" spans="2:23" ht="15.75" thickBot="1" x14ac:dyDescent="0.25">
      <c r="B39" s="178"/>
      <c r="C39" s="179"/>
      <c r="D39" s="179"/>
      <c r="E39" s="179"/>
      <c r="F39" s="179"/>
      <c r="G39" s="179"/>
      <c r="H39" s="179"/>
      <c r="I39" s="179"/>
      <c r="J39" s="179"/>
      <c r="K39" s="179"/>
      <c r="L39" s="179"/>
      <c r="M39" s="179"/>
      <c r="N39" s="179"/>
      <c r="O39" s="179"/>
      <c r="P39" s="179"/>
      <c r="Q39" s="179"/>
      <c r="R39" s="179"/>
      <c r="S39" s="179"/>
      <c r="T39" s="179"/>
      <c r="U39" s="179"/>
      <c r="V39" s="179"/>
      <c r="W39" s="180"/>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2032</v>
      </c>
      <c r="D4" s="86" t="s">
        <v>2031</v>
      </c>
      <c r="E4" s="86"/>
      <c r="F4" s="86"/>
      <c r="G4" s="86"/>
      <c r="H4" s="87"/>
      <c r="I4" s="88"/>
      <c r="J4" s="89" t="s">
        <v>6</v>
      </c>
      <c r="K4" s="86"/>
      <c r="L4" s="85" t="s">
        <v>173</v>
      </c>
      <c r="M4" s="90" t="s">
        <v>172</v>
      </c>
      <c r="N4" s="90"/>
      <c r="O4" s="90"/>
      <c r="P4" s="90"/>
      <c r="Q4" s="91"/>
      <c r="R4" s="92"/>
      <c r="S4" s="93" t="s">
        <v>2149</v>
      </c>
      <c r="T4" s="94"/>
      <c r="U4" s="94"/>
      <c r="V4" s="95" t="s">
        <v>56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2010</v>
      </c>
      <c r="D6" s="101" t="s">
        <v>2028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2093</v>
      </c>
      <c r="K8" s="107" t="s">
        <v>2092</v>
      </c>
      <c r="L8" s="107" t="s">
        <v>2091</v>
      </c>
      <c r="M8" s="107" t="s">
        <v>2090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11" customHeight="1" thickTop="1" thickBot="1" x14ac:dyDescent="0.25">
      <c r="B10" s="108" t="s">
        <v>22</v>
      </c>
      <c r="C10" s="95" t="s">
        <v>2023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2022</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2089</v>
      </c>
      <c r="C21" s="140"/>
      <c r="D21" s="140"/>
      <c r="E21" s="140"/>
      <c r="F21" s="140"/>
      <c r="G21" s="140"/>
      <c r="H21" s="140"/>
      <c r="I21" s="140"/>
      <c r="J21" s="140"/>
      <c r="K21" s="140"/>
      <c r="L21" s="140"/>
      <c r="M21" s="141" t="s">
        <v>2010</v>
      </c>
      <c r="N21" s="141"/>
      <c r="O21" s="141" t="s">
        <v>49</v>
      </c>
      <c r="P21" s="141"/>
      <c r="Q21" s="142" t="s">
        <v>64</v>
      </c>
      <c r="R21" s="142"/>
      <c r="S21" s="143" t="s">
        <v>2088</v>
      </c>
      <c r="T21" s="143" t="s">
        <v>2087</v>
      </c>
      <c r="U21" s="143" t="s">
        <v>2086</v>
      </c>
      <c r="V21" s="143">
        <f>+IF(ISERR(U21/T21*100),"N/A",ROUND(U21/T21*100,2))</f>
        <v>39.99</v>
      </c>
      <c r="W21" s="144">
        <f>+IF(ISERR(U21/S21*100),"N/A",ROUND(U21/S21*100,2))</f>
        <v>40.07</v>
      </c>
    </row>
    <row r="22" spans="2:27" ht="56.25" customHeight="1" x14ac:dyDescent="0.2">
      <c r="B22" s="139" t="s">
        <v>2085</v>
      </c>
      <c r="C22" s="140"/>
      <c r="D22" s="140"/>
      <c r="E22" s="140"/>
      <c r="F22" s="140"/>
      <c r="G22" s="140"/>
      <c r="H22" s="140"/>
      <c r="I22" s="140"/>
      <c r="J22" s="140"/>
      <c r="K22" s="140"/>
      <c r="L22" s="140"/>
      <c r="M22" s="141" t="s">
        <v>2010</v>
      </c>
      <c r="N22" s="141"/>
      <c r="O22" s="141" t="s">
        <v>49</v>
      </c>
      <c r="P22" s="141"/>
      <c r="Q22" s="142" t="s">
        <v>64</v>
      </c>
      <c r="R22" s="142"/>
      <c r="S22" s="143" t="s">
        <v>2084</v>
      </c>
      <c r="T22" s="143" t="s">
        <v>2084</v>
      </c>
      <c r="U22" s="143" t="s">
        <v>2083</v>
      </c>
      <c r="V22" s="143">
        <f>+IF(ISERR(U22/T22*100),"N/A",ROUND(U22/T22*100,2))</f>
        <v>89.67</v>
      </c>
      <c r="W22" s="144">
        <f>+IF(ISERR(U22/S22*100),"N/A",ROUND(U22/S22*100,2))</f>
        <v>89.67</v>
      </c>
    </row>
    <row r="23" spans="2:27" ht="56.25" customHeight="1" thickBot="1" x14ac:dyDescent="0.25">
      <c r="B23" s="139" t="s">
        <v>2082</v>
      </c>
      <c r="C23" s="140"/>
      <c r="D23" s="140"/>
      <c r="E23" s="140"/>
      <c r="F23" s="140"/>
      <c r="G23" s="140"/>
      <c r="H23" s="140"/>
      <c r="I23" s="140"/>
      <c r="J23" s="140"/>
      <c r="K23" s="140"/>
      <c r="L23" s="140"/>
      <c r="M23" s="141" t="s">
        <v>2010</v>
      </c>
      <c r="N23" s="141"/>
      <c r="O23" s="141" t="s">
        <v>49</v>
      </c>
      <c r="P23" s="141"/>
      <c r="Q23" s="142" t="s">
        <v>64</v>
      </c>
      <c r="R23" s="142"/>
      <c r="S23" s="143" t="s">
        <v>2081</v>
      </c>
      <c r="T23" s="143" t="s">
        <v>2081</v>
      </c>
      <c r="U23" s="143" t="s">
        <v>2080</v>
      </c>
      <c r="V23" s="143">
        <f>+IF(ISERR(U23/T23*100),"N/A",ROUND(U23/T23*100,2))</f>
        <v>133.26</v>
      </c>
      <c r="W23" s="144">
        <f>+IF(ISERR(U23/S23*100),"N/A",ROUND(U23/S23*100,2))</f>
        <v>133.26</v>
      </c>
    </row>
    <row r="24" spans="2:27" ht="21.75" customHeight="1" thickTop="1" thickBot="1" x14ac:dyDescent="0.25">
      <c r="B24" s="79" t="s">
        <v>59</v>
      </c>
      <c r="C24" s="80"/>
      <c r="D24" s="80"/>
      <c r="E24" s="80"/>
      <c r="F24" s="80"/>
      <c r="G24" s="80"/>
      <c r="H24" s="81"/>
      <c r="I24" s="81"/>
      <c r="J24" s="81"/>
      <c r="K24" s="81"/>
      <c r="L24" s="81"/>
      <c r="M24" s="81"/>
      <c r="N24" s="81"/>
      <c r="O24" s="81"/>
      <c r="P24" s="81"/>
      <c r="Q24" s="81"/>
      <c r="R24" s="81"/>
      <c r="S24" s="81"/>
      <c r="T24" s="81"/>
      <c r="U24" s="81"/>
      <c r="V24" s="81"/>
      <c r="W24" s="82"/>
      <c r="X24" s="145"/>
    </row>
    <row r="25" spans="2:27" ht="29.25" customHeight="1" thickTop="1" thickBot="1" x14ac:dyDescent="0.25">
      <c r="B25" s="146" t="s">
        <v>2141</v>
      </c>
      <c r="C25" s="147"/>
      <c r="D25" s="147"/>
      <c r="E25" s="147"/>
      <c r="F25" s="147"/>
      <c r="G25" s="147"/>
      <c r="H25" s="147"/>
      <c r="I25" s="147"/>
      <c r="J25" s="147"/>
      <c r="K25" s="147"/>
      <c r="L25" s="147"/>
      <c r="M25" s="147"/>
      <c r="N25" s="147"/>
      <c r="O25" s="147"/>
      <c r="P25" s="147"/>
      <c r="Q25" s="148"/>
      <c r="R25" s="149" t="s">
        <v>42</v>
      </c>
      <c r="S25" s="125" t="s">
        <v>43</v>
      </c>
      <c r="T25" s="125"/>
      <c r="U25" s="150" t="s">
        <v>60</v>
      </c>
      <c r="V25" s="124" t="s">
        <v>61</v>
      </c>
      <c r="W25" s="126"/>
    </row>
    <row r="26" spans="2:27" ht="30.75" customHeight="1" thickBot="1" x14ac:dyDescent="0.25">
      <c r="B26" s="151"/>
      <c r="C26" s="152"/>
      <c r="D26" s="152"/>
      <c r="E26" s="152"/>
      <c r="F26" s="152"/>
      <c r="G26" s="152"/>
      <c r="H26" s="152"/>
      <c r="I26" s="152"/>
      <c r="J26" s="152"/>
      <c r="K26" s="152"/>
      <c r="L26" s="152"/>
      <c r="M26" s="152"/>
      <c r="N26" s="152"/>
      <c r="O26" s="152"/>
      <c r="P26" s="152"/>
      <c r="Q26" s="153"/>
      <c r="R26" s="154" t="s">
        <v>62</v>
      </c>
      <c r="S26" s="154" t="s">
        <v>62</v>
      </c>
      <c r="T26" s="154" t="s">
        <v>49</v>
      </c>
      <c r="U26" s="154" t="s">
        <v>62</v>
      </c>
      <c r="V26" s="154" t="s">
        <v>63</v>
      </c>
      <c r="W26" s="155" t="s">
        <v>64</v>
      </c>
      <c r="Y26" s="145"/>
    </row>
    <row r="27" spans="2:27" ht="23.25" customHeight="1" thickBot="1" x14ac:dyDescent="0.25">
      <c r="B27" s="156" t="s">
        <v>65</v>
      </c>
      <c r="C27" s="157"/>
      <c r="D27" s="157"/>
      <c r="E27" s="158" t="s">
        <v>2008</v>
      </c>
      <c r="F27" s="158"/>
      <c r="G27" s="158"/>
      <c r="H27" s="159"/>
      <c r="I27" s="159"/>
      <c r="J27" s="159"/>
      <c r="K27" s="159"/>
      <c r="L27" s="159"/>
      <c r="M27" s="159"/>
      <c r="N27" s="159"/>
      <c r="O27" s="159"/>
      <c r="P27" s="160"/>
      <c r="Q27" s="160"/>
      <c r="R27" s="161" t="s">
        <v>1684</v>
      </c>
      <c r="S27" s="162" t="s">
        <v>10</v>
      </c>
      <c r="T27" s="160"/>
      <c r="U27" s="162" t="s">
        <v>56</v>
      </c>
      <c r="V27" s="160"/>
      <c r="W27" s="163">
        <f>+IF(ISERR(U27/R27*100),"N/A",ROUND(U27/R27*100,2))</f>
        <v>0</v>
      </c>
    </row>
    <row r="28" spans="2:27" ht="26.25" customHeight="1" thickBot="1" x14ac:dyDescent="0.25">
      <c r="B28" s="164" t="s">
        <v>68</v>
      </c>
      <c r="C28" s="165"/>
      <c r="D28" s="165"/>
      <c r="E28" s="166" t="s">
        <v>2008</v>
      </c>
      <c r="F28" s="166"/>
      <c r="G28" s="166"/>
      <c r="H28" s="167"/>
      <c r="I28" s="167"/>
      <c r="J28" s="167"/>
      <c r="K28" s="167"/>
      <c r="L28" s="167"/>
      <c r="M28" s="167"/>
      <c r="N28" s="167"/>
      <c r="O28" s="167"/>
      <c r="P28" s="168"/>
      <c r="Q28" s="168"/>
      <c r="R28" s="169" t="s">
        <v>1684</v>
      </c>
      <c r="S28" s="170" t="s">
        <v>1684</v>
      </c>
      <c r="T28" s="170">
        <f>+IF(ISERR(S28/R28*100),"N/A",ROUND(S28/R28*100,2))</f>
        <v>100</v>
      </c>
      <c r="U28" s="170" t="s">
        <v>56</v>
      </c>
      <c r="V28" s="170">
        <f>+IF(ISERR(U28/S28*100),"N/A",ROUND(U28/S28*100,2))</f>
        <v>0</v>
      </c>
      <c r="W28" s="171">
        <f>+IF(ISERR(U28/R28*100),"N/A",ROUND(U28/R28*100,2))</f>
        <v>0</v>
      </c>
    </row>
    <row r="29" spans="2:27" ht="22.5" customHeight="1" thickTop="1" thickBot="1" x14ac:dyDescent="0.25">
      <c r="B29" s="79" t="s">
        <v>69</v>
      </c>
      <c r="C29" s="80"/>
      <c r="D29" s="80"/>
      <c r="E29" s="80"/>
      <c r="F29" s="80"/>
      <c r="G29" s="80"/>
      <c r="H29" s="81"/>
      <c r="I29" s="81"/>
      <c r="J29" s="81"/>
      <c r="K29" s="81"/>
      <c r="L29" s="81"/>
      <c r="M29" s="81"/>
      <c r="N29" s="81"/>
      <c r="O29" s="81"/>
      <c r="P29" s="81"/>
      <c r="Q29" s="81"/>
      <c r="R29" s="81"/>
      <c r="S29" s="81"/>
      <c r="T29" s="81"/>
      <c r="U29" s="81"/>
      <c r="V29" s="81"/>
      <c r="W29" s="82"/>
    </row>
    <row r="30" spans="2:27" ht="37.5" customHeight="1" thickTop="1" x14ac:dyDescent="0.2">
      <c r="B30" s="172" t="s">
        <v>2153</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23"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2154</v>
      </c>
      <c r="C32" s="173"/>
      <c r="D32" s="173"/>
      <c r="E32" s="173"/>
      <c r="F32" s="173"/>
      <c r="G32" s="173"/>
      <c r="H32" s="173"/>
      <c r="I32" s="173"/>
      <c r="J32" s="173"/>
      <c r="K32" s="173"/>
      <c r="L32" s="173"/>
      <c r="M32" s="173"/>
      <c r="N32" s="173"/>
      <c r="O32" s="173"/>
      <c r="P32" s="173"/>
      <c r="Q32" s="173"/>
      <c r="R32" s="173"/>
      <c r="S32" s="173"/>
      <c r="T32" s="173"/>
      <c r="U32" s="173"/>
      <c r="V32" s="173"/>
      <c r="W32" s="174"/>
    </row>
    <row r="33" spans="2:23" ht="72.7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2152</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5.75" thickBot="1" x14ac:dyDescent="0.25">
      <c r="B35" s="178"/>
      <c r="C35" s="179"/>
      <c r="D35" s="179"/>
      <c r="E35" s="179"/>
      <c r="F35" s="179"/>
      <c r="G35" s="179"/>
      <c r="H35" s="179"/>
      <c r="I35" s="179"/>
      <c r="J35" s="179"/>
      <c r="K35" s="179"/>
      <c r="L35" s="179"/>
      <c r="M35" s="179"/>
      <c r="N35" s="179"/>
      <c r="O35" s="179"/>
      <c r="P35" s="179"/>
      <c r="Q35" s="179"/>
      <c r="R35" s="179"/>
      <c r="S35" s="179"/>
      <c r="T35" s="179"/>
      <c r="U35" s="179"/>
      <c r="V35" s="179"/>
      <c r="W35" s="180"/>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2032</v>
      </c>
      <c r="D4" s="86" t="s">
        <v>2031</v>
      </c>
      <c r="E4" s="86"/>
      <c r="F4" s="86"/>
      <c r="G4" s="86"/>
      <c r="H4" s="87"/>
      <c r="I4" s="88"/>
      <c r="J4" s="89" t="s">
        <v>6</v>
      </c>
      <c r="K4" s="86"/>
      <c r="L4" s="85" t="s">
        <v>2103</v>
      </c>
      <c r="M4" s="90" t="s">
        <v>2102</v>
      </c>
      <c r="N4" s="90"/>
      <c r="O4" s="90"/>
      <c r="P4" s="90"/>
      <c r="Q4" s="91"/>
      <c r="R4" s="92"/>
      <c r="S4" s="93" t="s">
        <v>2149</v>
      </c>
      <c r="T4" s="94"/>
      <c r="U4" s="94"/>
      <c r="V4" s="95" t="s">
        <v>398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2010</v>
      </c>
      <c r="D6" s="101" t="s">
        <v>2028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1717</v>
      </c>
      <c r="K8" s="107" t="s">
        <v>2101</v>
      </c>
      <c r="L8" s="107" t="s">
        <v>2100</v>
      </c>
      <c r="M8" s="107" t="s">
        <v>2099</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99.75" customHeight="1" thickTop="1" thickBot="1" x14ac:dyDescent="0.25">
      <c r="B10" s="108" t="s">
        <v>22</v>
      </c>
      <c r="C10" s="95" t="s">
        <v>2023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2022</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2098</v>
      </c>
      <c r="C21" s="140"/>
      <c r="D21" s="140"/>
      <c r="E21" s="140"/>
      <c r="F21" s="140"/>
      <c r="G21" s="140"/>
      <c r="H21" s="140"/>
      <c r="I21" s="140"/>
      <c r="J21" s="140"/>
      <c r="K21" s="140"/>
      <c r="L21" s="140"/>
      <c r="M21" s="141" t="s">
        <v>2010</v>
      </c>
      <c r="N21" s="141"/>
      <c r="O21" s="141" t="s">
        <v>49</v>
      </c>
      <c r="P21" s="141"/>
      <c r="Q21" s="142" t="s">
        <v>64</v>
      </c>
      <c r="R21" s="142"/>
      <c r="S21" s="143" t="s">
        <v>954</v>
      </c>
      <c r="T21" s="143" t="s">
        <v>954</v>
      </c>
      <c r="U21" s="143" t="s">
        <v>2097</v>
      </c>
      <c r="V21" s="143">
        <f>+IF(ISERR(U21/T21*100),"N/A",ROUND(U21/T21*100,2))</f>
        <v>115.8</v>
      </c>
      <c r="W21" s="144">
        <f>+IF(ISERR(U21/S21*100),"N/A",ROUND(U21/S21*100,2))</f>
        <v>115.8</v>
      </c>
    </row>
    <row r="22" spans="2:27" ht="56.25" customHeight="1" thickBot="1" x14ac:dyDescent="0.25">
      <c r="B22" s="139" t="s">
        <v>2096</v>
      </c>
      <c r="C22" s="140"/>
      <c r="D22" s="140"/>
      <c r="E22" s="140"/>
      <c r="F22" s="140"/>
      <c r="G22" s="140"/>
      <c r="H22" s="140"/>
      <c r="I22" s="140"/>
      <c r="J22" s="140"/>
      <c r="K22" s="140"/>
      <c r="L22" s="140"/>
      <c r="M22" s="141" t="s">
        <v>2010</v>
      </c>
      <c r="N22" s="141"/>
      <c r="O22" s="141" t="s">
        <v>49</v>
      </c>
      <c r="P22" s="141"/>
      <c r="Q22" s="142" t="s">
        <v>64</v>
      </c>
      <c r="R22" s="142"/>
      <c r="S22" s="143" t="s">
        <v>1384</v>
      </c>
      <c r="T22" s="143" t="s">
        <v>1384</v>
      </c>
      <c r="U22" s="143" t="s">
        <v>2095</v>
      </c>
      <c r="V22" s="143">
        <f>+IF(ISERR(U22/T22*100),"N/A",ROUND(U22/T22*100,2))</f>
        <v>180.5</v>
      </c>
      <c r="W22" s="144">
        <f>+IF(ISERR(U22/S22*100),"N/A",ROUND(U22/S22*100,2))</f>
        <v>180.5</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2008</v>
      </c>
      <c r="F26" s="158"/>
      <c r="G26" s="158"/>
      <c r="H26" s="159"/>
      <c r="I26" s="159"/>
      <c r="J26" s="159"/>
      <c r="K26" s="159"/>
      <c r="L26" s="159"/>
      <c r="M26" s="159"/>
      <c r="N26" s="159"/>
      <c r="O26" s="159"/>
      <c r="P26" s="160"/>
      <c r="Q26" s="160"/>
      <c r="R26" s="161" t="s">
        <v>398</v>
      </c>
      <c r="S26" s="162" t="s">
        <v>10</v>
      </c>
      <c r="T26" s="160"/>
      <c r="U26" s="162" t="s">
        <v>56</v>
      </c>
      <c r="V26" s="160"/>
      <c r="W26" s="163">
        <f>+IF(ISERR(U26/R26*100),"N/A",ROUND(U26/R26*100,2))</f>
        <v>0</v>
      </c>
    </row>
    <row r="27" spans="2:27" ht="26.25" customHeight="1" thickBot="1" x14ac:dyDescent="0.25">
      <c r="B27" s="164" t="s">
        <v>68</v>
      </c>
      <c r="C27" s="165"/>
      <c r="D27" s="165"/>
      <c r="E27" s="166" t="s">
        <v>2008</v>
      </c>
      <c r="F27" s="166"/>
      <c r="G27" s="166"/>
      <c r="H27" s="167"/>
      <c r="I27" s="167"/>
      <c r="J27" s="167"/>
      <c r="K27" s="167"/>
      <c r="L27" s="167"/>
      <c r="M27" s="167"/>
      <c r="N27" s="167"/>
      <c r="O27" s="167"/>
      <c r="P27" s="168"/>
      <c r="Q27" s="168"/>
      <c r="R27" s="169" t="s">
        <v>398</v>
      </c>
      <c r="S27" s="170" t="s">
        <v>2094</v>
      </c>
      <c r="T27" s="170">
        <f>+IF(ISERR(S27/R27*100),"N/A",ROUND(S27/R27*100,2))</f>
        <v>100</v>
      </c>
      <c r="U27" s="170" t="s">
        <v>56</v>
      </c>
      <c r="V27" s="170">
        <f>+IF(ISERR(U27/S27*100),"N/A",ROUND(U27/S27*100,2))</f>
        <v>0</v>
      </c>
      <c r="W27" s="171">
        <f>+IF(ISERR(U27/R27*100),"N/A",ROUND(U27/R27*100,2))</f>
        <v>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2150</v>
      </c>
      <c r="C29" s="173"/>
      <c r="D29" s="173"/>
      <c r="E29" s="173"/>
      <c r="F29" s="173"/>
      <c r="G29" s="173"/>
      <c r="H29" s="173"/>
      <c r="I29" s="173"/>
      <c r="J29" s="173"/>
      <c r="K29" s="173"/>
      <c r="L29" s="173"/>
      <c r="M29" s="173"/>
      <c r="N29" s="173"/>
      <c r="O29" s="173"/>
      <c r="P29" s="173"/>
      <c r="Q29" s="173"/>
      <c r="R29" s="173"/>
      <c r="S29" s="173"/>
      <c r="T29" s="173"/>
      <c r="U29" s="173"/>
      <c r="V29" s="173"/>
      <c r="W29" s="174"/>
    </row>
    <row r="30" spans="2:27" ht="71.2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2151</v>
      </c>
      <c r="C31" s="173"/>
      <c r="D31" s="173"/>
      <c r="E31" s="173"/>
      <c r="F31" s="173"/>
      <c r="G31" s="173"/>
      <c r="H31" s="173"/>
      <c r="I31" s="173"/>
      <c r="J31" s="173"/>
      <c r="K31" s="173"/>
      <c r="L31" s="173"/>
      <c r="M31" s="173"/>
      <c r="N31" s="173"/>
      <c r="O31" s="173"/>
      <c r="P31" s="173"/>
      <c r="Q31" s="173"/>
      <c r="R31" s="173"/>
      <c r="S31" s="173"/>
      <c r="T31" s="173"/>
      <c r="U31" s="173"/>
      <c r="V31" s="173"/>
      <c r="W31" s="174"/>
    </row>
    <row r="32" spans="2:27" ht="54.7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2152</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75"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157</v>
      </c>
      <c r="D4" s="86" t="s">
        <v>156</v>
      </c>
      <c r="E4" s="86"/>
      <c r="F4" s="86"/>
      <c r="G4" s="86"/>
      <c r="H4" s="87"/>
      <c r="I4" s="88"/>
      <c r="J4" s="89" t="s">
        <v>6</v>
      </c>
      <c r="K4" s="86"/>
      <c r="L4" s="85" t="s">
        <v>173</v>
      </c>
      <c r="M4" s="90" t="s">
        <v>172</v>
      </c>
      <c r="N4" s="90"/>
      <c r="O4" s="90"/>
      <c r="P4" s="90"/>
      <c r="Q4" s="91"/>
      <c r="R4" s="92"/>
      <c r="S4" s="93" t="s">
        <v>2149</v>
      </c>
      <c r="T4" s="94"/>
      <c r="U4" s="94"/>
      <c r="V4" s="95" t="s">
        <v>162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164</v>
      </c>
      <c r="D6" s="101" t="s">
        <v>171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170</v>
      </c>
      <c r="K8" s="107" t="s">
        <v>169</v>
      </c>
      <c r="L8" s="107" t="s">
        <v>168</v>
      </c>
      <c r="M8" s="107" t="s">
        <v>167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166</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149</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165</v>
      </c>
      <c r="C21" s="140"/>
      <c r="D21" s="140"/>
      <c r="E21" s="140"/>
      <c r="F21" s="140"/>
      <c r="G21" s="140"/>
      <c r="H21" s="140"/>
      <c r="I21" s="140"/>
      <c r="J21" s="140"/>
      <c r="K21" s="140"/>
      <c r="L21" s="140"/>
      <c r="M21" s="141" t="s">
        <v>164</v>
      </c>
      <c r="N21" s="141"/>
      <c r="O21" s="141" t="s">
        <v>49</v>
      </c>
      <c r="P21" s="141"/>
      <c r="Q21" s="142" t="s">
        <v>50</v>
      </c>
      <c r="R21" s="142"/>
      <c r="S21" s="143" t="s">
        <v>51</v>
      </c>
      <c r="T21" s="143" t="s">
        <v>51</v>
      </c>
      <c r="U21" s="143" t="s">
        <v>163</v>
      </c>
      <c r="V21" s="143">
        <f>+IF(ISERR(U21/T21*100),"N/A",ROUND(U21/T21*100,2))</f>
        <v>96.8</v>
      </c>
      <c r="W21" s="144">
        <f>+IF(ISERR(U21/S21*100),"N/A",ROUND(U21/S21*100,2))</f>
        <v>96.8</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161</v>
      </c>
      <c r="F25" s="158"/>
      <c r="G25" s="158"/>
      <c r="H25" s="159"/>
      <c r="I25" s="159"/>
      <c r="J25" s="159"/>
      <c r="K25" s="159"/>
      <c r="L25" s="159"/>
      <c r="M25" s="159"/>
      <c r="N25" s="159"/>
      <c r="O25" s="159"/>
      <c r="P25" s="160"/>
      <c r="Q25" s="160"/>
      <c r="R25" s="161" t="s">
        <v>162</v>
      </c>
      <c r="S25" s="162" t="s">
        <v>10</v>
      </c>
      <c r="T25" s="160"/>
      <c r="U25" s="162" t="s">
        <v>158</v>
      </c>
      <c r="V25" s="160"/>
      <c r="W25" s="163">
        <f>+IF(ISERR(U25/R25*100),"N/A",ROUND(U25/R25*100,2))</f>
        <v>35</v>
      </c>
    </row>
    <row r="26" spans="2:27" ht="26.25" customHeight="1" thickBot="1" x14ac:dyDescent="0.25">
      <c r="B26" s="164" t="s">
        <v>68</v>
      </c>
      <c r="C26" s="165"/>
      <c r="D26" s="165"/>
      <c r="E26" s="166" t="s">
        <v>161</v>
      </c>
      <c r="F26" s="166"/>
      <c r="G26" s="166"/>
      <c r="H26" s="167"/>
      <c r="I26" s="167"/>
      <c r="J26" s="167"/>
      <c r="K26" s="167"/>
      <c r="L26" s="167"/>
      <c r="M26" s="167"/>
      <c r="N26" s="167"/>
      <c r="O26" s="167"/>
      <c r="P26" s="168"/>
      <c r="Q26" s="168"/>
      <c r="R26" s="169" t="s">
        <v>160</v>
      </c>
      <c r="S26" s="170" t="s">
        <v>159</v>
      </c>
      <c r="T26" s="170">
        <f>+IF(ISERR(S26/R26*100),"N/A",ROUND(S26/R26*100,2))</f>
        <v>100</v>
      </c>
      <c r="U26" s="170" t="s">
        <v>158</v>
      </c>
      <c r="V26" s="170">
        <f>+IF(ISERR(U26/S26*100),"N/A",ROUND(U26/S26*100,2))</f>
        <v>36.840000000000003</v>
      </c>
      <c r="W26" s="171">
        <f>+IF(ISERR(U26/R26*100),"N/A",ROUND(U26/R26*100,2))</f>
        <v>36.840000000000003</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2414</v>
      </c>
      <c r="C28" s="173"/>
      <c r="D28" s="173"/>
      <c r="E28" s="173"/>
      <c r="F28" s="173"/>
      <c r="G28" s="173"/>
      <c r="H28" s="173"/>
      <c r="I28" s="173"/>
      <c r="J28" s="173"/>
      <c r="K28" s="173"/>
      <c r="L28" s="173"/>
      <c r="M28" s="173"/>
      <c r="N28" s="173"/>
      <c r="O28" s="173"/>
      <c r="P28" s="173"/>
      <c r="Q28" s="173"/>
      <c r="R28" s="173"/>
      <c r="S28" s="173"/>
      <c r="T28" s="173"/>
      <c r="U28" s="173"/>
      <c r="V28" s="173"/>
      <c r="W28" s="174"/>
    </row>
    <row r="29" spans="2:27" ht="68.2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2415</v>
      </c>
      <c r="C30" s="173"/>
      <c r="D30" s="173"/>
      <c r="E30" s="173"/>
      <c r="F30" s="173"/>
      <c r="G30" s="173"/>
      <c r="H30" s="173"/>
      <c r="I30" s="173"/>
      <c r="J30" s="173"/>
      <c r="K30" s="173"/>
      <c r="L30" s="173"/>
      <c r="M30" s="173"/>
      <c r="N30" s="173"/>
      <c r="O30" s="173"/>
      <c r="P30" s="173"/>
      <c r="Q30" s="173"/>
      <c r="R30" s="173"/>
      <c r="S30" s="173"/>
      <c r="T30" s="173"/>
      <c r="U30" s="173"/>
      <c r="V30" s="173"/>
      <c r="W30" s="174"/>
    </row>
    <row r="31" spans="2:27" ht="43.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2416</v>
      </c>
      <c r="C32" s="173"/>
      <c r="D32" s="173"/>
      <c r="E32" s="173"/>
      <c r="F32" s="173"/>
      <c r="G32" s="173"/>
      <c r="H32" s="173"/>
      <c r="I32" s="173"/>
      <c r="J32" s="173"/>
      <c r="K32" s="173"/>
      <c r="L32" s="173"/>
      <c r="M32" s="173"/>
      <c r="N32" s="173"/>
      <c r="O32" s="173"/>
      <c r="P32" s="173"/>
      <c r="Q32" s="173"/>
      <c r="R32" s="173"/>
      <c r="S32" s="173"/>
      <c r="T32" s="173"/>
      <c r="U32" s="173"/>
      <c r="V32" s="173"/>
      <c r="W32" s="174"/>
    </row>
    <row r="33" spans="2:23" ht="39.75"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157</v>
      </c>
      <c r="D4" s="86" t="s">
        <v>156</v>
      </c>
      <c r="E4" s="86"/>
      <c r="F4" s="86"/>
      <c r="G4" s="86"/>
      <c r="H4" s="87"/>
      <c r="I4" s="88"/>
      <c r="J4" s="89" t="s">
        <v>6</v>
      </c>
      <c r="K4" s="86"/>
      <c r="L4" s="85" t="s">
        <v>184</v>
      </c>
      <c r="M4" s="90" t="s">
        <v>183</v>
      </c>
      <c r="N4" s="90"/>
      <c r="O4" s="90"/>
      <c r="P4" s="90"/>
      <c r="Q4" s="91"/>
      <c r="R4" s="92"/>
      <c r="S4" s="93" t="s">
        <v>2149</v>
      </c>
      <c r="T4" s="94"/>
      <c r="U4" s="94"/>
      <c r="V4" s="95" t="s">
        <v>177</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178</v>
      </c>
      <c r="D6" s="101" t="s">
        <v>182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153</v>
      </c>
      <c r="K8" s="107" t="s">
        <v>181</v>
      </c>
      <c r="L8" s="107" t="s">
        <v>164</v>
      </c>
      <c r="M8" s="107" t="s">
        <v>180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10</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149</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179</v>
      </c>
      <c r="C21" s="140"/>
      <c r="D21" s="140"/>
      <c r="E21" s="140"/>
      <c r="F21" s="140"/>
      <c r="G21" s="140"/>
      <c r="H21" s="140"/>
      <c r="I21" s="140"/>
      <c r="J21" s="140"/>
      <c r="K21" s="140"/>
      <c r="L21" s="140"/>
      <c r="M21" s="141" t="s">
        <v>178</v>
      </c>
      <c r="N21" s="141"/>
      <c r="O21" s="141" t="s">
        <v>49</v>
      </c>
      <c r="P21" s="141"/>
      <c r="Q21" s="142" t="s">
        <v>50</v>
      </c>
      <c r="R21" s="142"/>
      <c r="S21" s="143" t="s">
        <v>51</v>
      </c>
      <c r="T21" s="143" t="s">
        <v>51</v>
      </c>
      <c r="U21" s="143" t="s">
        <v>51</v>
      </c>
      <c r="V21" s="143">
        <f>+IF(ISERR(U21/T21*100),"N/A",ROUND(U21/T21*100,2))</f>
        <v>100</v>
      </c>
      <c r="W21" s="144">
        <f>+IF(ISERR(U21/S21*100),"N/A",ROUND(U21/S21*100,2))</f>
        <v>100</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176</v>
      </c>
      <c r="F25" s="158"/>
      <c r="G25" s="158"/>
      <c r="H25" s="159"/>
      <c r="I25" s="159"/>
      <c r="J25" s="159"/>
      <c r="K25" s="159"/>
      <c r="L25" s="159"/>
      <c r="M25" s="159"/>
      <c r="N25" s="159"/>
      <c r="O25" s="159"/>
      <c r="P25" s="160"/>
      <c r="Q25" s="160"/>
      <c r="R25" s="161" t="s">
        <v>177</v>
      </c>
      <c r="S25" s="162" t="s">
        <v>10</v>
      </c>
      <c r="T25" s="160"/>
      <c r="U25" s="162" t="s">
        <v>174</v>
      </c>
      <c r="V25" s="160"/>
      <c r="W25" s="163">
        <f>+IF(ISERR(U25/R25*100),"N/A",ROUND(U25/R25*100,2))</f>
        <v>34</v>
      </c>
    </row>
    <row r="26" spans="2:27" ht="26.25" customHeight="1" thickBot="1" x14ac:dyDescent="0.25">
      <c r="B26" s="164" t="s">
        <v>68</v>
      </c>
      <c r="C26" s="165"/>
      <c r="D26" s="165"/>
      <c r="E26" s="166" t="s">
        <v>176</v>
      </c>
      <c r="F26" s="166"/>
      <c r="G26" s="166"/>
      <c r="H26" s="167"/>
      <c r="I26" s="167"/>
      <c r="J26" s="167"/>
      <c r="K26" s="167"/>
      <c r="L26" s="167"/>
      <c r="M26" s="167"/>
      <c r="N26" s="167"/>
      <c r="O26" s="167"/>
      <c r="P26" s="168"/>
      <c r="Q26" s="168"/>
      <c r="R26" s="169" t="s">
        <v>175</v>
      </c>
      <c r="S26" s="170" t="s">
        <v>175</v>
      </c>
      <c r="T26" s="170">
        <f>+IF(ISERR(S26/R26*100),"N/A",ROUND(S26/R26*100,2))</f>
        <v>100</v>
      </c>
      <c r="U26" s="170" t="s">
        <v>174</v>
      </c>
      <c r="V26" s="170">
        <f>+IF(ISERR(U26/S26*100),"N/A",ROUND(U26/S26*100,2))</f>
        <v>50</v>
      </c>
      <c r="W26" s="171">
        <f>+IF(ISERR(U26/R26*100),"N/A",ROUND(U26/R26*100,2))</f>
        <v>50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2411</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02"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2412</v>
      </c>
      <c r="C30" s="173"/>
      <c r="D30" s="173"/>
      <c r="E30" s="173"/>
      <c r="F30" s="173"/>
      <c r="G30" s="173"/>
      <c r="H30" s="173"/>
      <c r="I30" s="173"/>
      <c r="J30" s="173"/>
      <c r="K30" s="173"/>
      <c r="L30" s="173"/>
      <c r="M30" s="173"/>
      <c r="N30" s="173"/>
      <c r="O30" s="173"/>
      <c r="P30" s="173"/>
      <c r="Q30" s="173"/>
      <c r="R30" s="173"/>
      <c r="S30" s="173"/>
      <c r="T30" s="173"/>
      <c r="U30" s="173"/>
      <c r="V30" s="173"/>
      <c r="W30" s="174"/>
    </row>
    <row r="31" spans="2:27" ht="52.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2413</v>
      </c>
      <c r="C32" s="173"/>
      <c r="D32" s="173"/>
      <c r="E32" s="173"/>
      <c r="F32" s="173"/>
      <c r="G32" s="173"/>
      <c r="H32" s="173"/>
      <c r="I32" s="173"/>
      <c r="J32" s="173"/>
      <c r="K32" s="173"/>
      <c r="L32" s="173"/>
      <c r="M32" s="173"/>
      <c r="N32" s="173"/>
      <c r="O32" s="173"/>
      <c r="P32" s="173"/>
      <c r="Q32" s="173"/>
      <c r="R32" s="173"/>
      <c r="S32" s="173"/>
      <c r="T32" s="173"/>
      <c r="U32" s="173"/>
      <c r="V32" s="173"/>
      <c r="W32" s="174"/>
    </row>
    <row r="33" spans="2:23" ht="52.5"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207</v>
      </c>
      <c r="D4" s="86" t="s">
        <v>206</v>
      </c>
      <c r="E4" s="86"/>
      <c r="F4" s="86"/>
      <c r="G4" s="86"/>
      <c r="H4" s="87"/>
      <c r="I4" s="88"/>
      <c r="J4" s="89" t="s">
        <v>6</v>
      </c>
      <c r="K4" s="86"/>
      <c r="L4" s="85" t="s">
        <v>173</v>
      </c>
      <c r="M4" s="90" t="s">
        <v>172</v>
      </c>
      <c r="N4" s="90"/>
      <c r="O4" s="90"/>
      <c r="P4" s="90"/>
      <c r="Q4" s="91"/>
      <c r="R4" s="92"/>
      <c r="S4" s="93" t="s">
        <v>2149</v>
      </c>
      <c r="T4" s="94"/>
      <c r="U4" s="94"/>
      <c r="V4" s="95" t="s">
        <v>162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189</v>
      </c>
      <c r="D6" s="101" t="s">
        <v>205</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204</v>
      </c>
      <c r="K8" s="107" t="s">
        <v>203</v>
      </c>
      <c r="L8" s="107" t="s">
        <v>202</v>
      </c>
      <c r="M8" s="107" t="s">
        <v>201</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12.5" customHeight="1" thickTop="1" thickBot="1" x14ac:dyDescent="0.25">
      <c r="B10" s="108" t="s">
        <v>22</v>
      </c>
      <c r="C10" s="95" t="s">
        <v>200</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199</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198</v>
      </c>
      <c r="C21" s="140"/>
      <c r="D21" s="140"/>
      <c r="E21" s="140"/>
      <c r="F21" s="140"/>
      <c r="G21" s="140"/>
      <c r="H21" s="140"/>
      <c r="I21" s="140"/>
      <c r="J21" s="140"/>
      <c r="K21" s="140"/>
      <c r="L21" s="140"/>
      <c r="M21" s="141" t="s">
        <v>189</v>
      </c>
      <c r="N21" s="141"/>
      <c r="O21" s="141" t="s">
        <v>49</v>
      </c>
      <c r="P21" s="141"/>
      <c r="Q21" s="142" t="s">
        <v>50</v>
      </c>
      <c r="R21" s="142"/>
      <c r="S21" s="143" t="s">
        <v>51</v>
      </c>
      <c r="T21" s="143" t="s">
        <v>51</v>
      </c>
      <c r="U21" s="143" t="s">
        <v>197</v>
      </c>
      <c r="V21" s="143">
        <f>+IF(ISERR(U21/T21*100),"N/A",ROUND(U21/T21*100,2))</f>
        <v>177</v>
      </c>
      <c r="W21" s="144">
        <f>+IF(ISERR(U21/S21*100),"N/A",ROUND(U21/S21*100,2))</f>
        <v>177</v>
      </c>
    </row>
    <row r="22" spans="2:27" ht="56.25" customHeight="1" x14ac:dyDescent="0.2">
      <c r="B22" s="139" t="s">
        <v>196</v>
      </c>
      <c r="C22" s="140"/>
      <c r="D22" s="140"/>
      <c r="E22" s="140"/>
      <c r="F22" s="140"/>
      <c r="G22" s="140"/>
      <c r="H22" s="140"/>
      <c r="I22" s="140"/>
      <c r="J22" s="140"/>
      <c r="K22" s="140"/>
      <c r="L22" s="140"/>
      <c r="M22" s="141" t="s">
        <v>189</v>
      </c>
      <c r="N22" s="141"/>
      <c r="O22" s="141" t="s">
        <v>49</v>
      </c>
      <c r="P22" s="141"/>
      <c r="Q22" s="142" t="s">
        <v>50</v>
      </c>
      <c r="R22" s="142"/>
      <c r="S22" s="143" t="s">
        <v>51</v>
      </c>
      <c r="T22" s="143" t="s">
        <v>51</v>
      </c>
      <c r="U22" s="143" t="s">
        <v>195</v>
      </c>
      <c r="V22" s="143">
        <f>+IF(ISERR(U22/T22*100),"N/A",ROUND(U22/T22*100,2))</f>
        <v>156</v>
      </c>
      <c r="W22" s="144">
        <f>+IF(ISERR(U22/S22*100),"N/A",ROUND(U22/S22*100,2))</f>
        <v>156</v>
      </c>
    </row>
    <row r="23" spans="2:27" ht="56.25" customHeight="1" x14ac:dyDescent="0.2">
      <c r="B23" s="139" t="s">
        <v>194</v>
      </c>
      <c r="C23" s="140"/>
      <c r="D23" s="140"/>
      <c r="E23" s="140"/>
      <c r="F23" s="140"/>
      <c r="G23" s="140"/>
      <c r="H23" s="140"/>
      <c r="I23" s="140"/>
      <c r="J23" s="140"/>
      <c r="K23" s="140"/>
      <c r="L23" s="140"/>
      <c r="M23" s="141" t="s">
        <v>189</v>
      </c>
      <c r="N23" s="141"/>
      <c r="O23" s="141" t="s">
        <v>49</v>
      </c>
      <c r="P23" s="141"/>
      <c r="Q23" s="142" t="s">
        <v>50</v>
      </c>
      <c r="R23" s="142"/>
      <c r="S23" s="143" t="s">
        <v>51</v>
      </c>
      <c r="T23" s="143" t="s">
        <v>51</v>
      </c>
      <c r="U23" s="143" t="s">
        <v>193</v>
      </c>
      <c r="V23" s="143">
        <f>+IF(ISERR(U23/T23*100),"N/A",ROUND(U23/T23*100,2))</f>
        <v>166</v>
      </c>
      <c r="W23" s="144">
        <f>+IF(ISERR(U23/S23*100),"N/A",ROUND(U23/S23*100,2))</f>
        <v>166</v>
      </c>
    </row>
    <row r="24" spans="2:27" ht="56.25" customHeight="1" x14ac:dyDescent="0.2">
      <c r="B24" s="139" t="s">
        <v>192</v>
      </c>
      <c r="C24" s="140"/>
      <c r="D24" s="140"/>
      <c r="E24" s="140"/>
      <c r="F24" s="140"/>
      <c r="G24" s="140"/>
      <c r="H24" s="140"/>
      <c r="I24" s="140"/>
      <c r="J24" s="140"/>
      <c r="K24" s="140"/>
      <c r="L24" s="140"/>
      <c r="M24" s="141" t="s">
        <v>189</v>
      </c>
      <c r="N24" s="141"/>
      <c r="O24" s="141" t="s">
        <v>49</v>
      </c>
      <c r="P24" s="141"/>
      <c r="Q24" s="142" t="s">
        <v>188</v>
      </c>
      <c r="R24" s="142"/>
      <c r="S24" s="143" t="s">
        <v>51</v>
      </c>
      <c r="T24" s="143" t="s">
        <v>51</v>
      </c>
      <c r="U24" s="143" t="s">
        <v>191</v>
      </c>
      <c r="V24" s="143">
        <f>+IF(ISERR(U24/T24*100),"N/A",ROUND(U24/T24*100,2))</f>
        <v>125</v>
      </c>
      <c r="W24" s="144">
        <f>+IF(ISERR(U24/S24*100),"N/A",ROUND(U24/S24*100,2))</f>
        <v>125</v>
      </c>
    </row>
    <row r="25" spans="2:27" ht="56.25" customHeight="1" thickBot="1" x14ac:dyDescent="0.25">
      <c r="B25" s="139" t="s">
        <v>190</v>
      </c>
      <c r="C25" s="140"/>
      <c r="D25" s="140"/>
      <c r="E25" s="140"/>
      <c r="F25" s="140"/>
      <c r="G25" s="140"/>
      <c r="H25" s="140"/>
      <c r="I25" s="140"/>
      <c r="J25" s="140"/>
      <c r="K25" s="140"/>
      <c r="L25" s="140"/>
      <c r="M25" s="141" t="s">
        <v>189</v>
      </c>
      <c r="N25" s="141"/>
      <c r="O25" s="141" t="s">
        <v>49</v>
      </c>
      <c r="P25" s="141"/>
      <c r="Q25" s="142" t="s">
        <v>188</v>
      </c>
      <c r="R25" s="142"/>
      <c r="S25" s="143" t="s">
        <v>51</v>
      </c>
      <c r="T25" s="143" t="s">
        <v>51</v>
      </c>
      <c r="U25" s="143" t="s">
        <v>51</v>
      </c>
      <c r="V25" s="143">
        <f>+IF(ISERR(U25/T25*100),"N/A",ROUND(U25/T25*100,2))</f>
        <v>100</v>
      </c>
      <c r="W25" s="144">
        <f>+IF(ISERR(U25/S25*100),"N/A",ROUND(U25/S25*100,2))</f>
        <v>100</v>
      </c>
    </row>
    <row r="26" spans="2:27" ht="21.75" customHeight="1" thickTop="1" thickBot="1" x14ac:dyDescent="0.25">
      <c r="B26" s="79" t="s">
        <v>59</v>
      </c>
      <c r="C26" s="80"/>
      <c r="D26" s="80"/>
      <c r="E26" s="80"/>
      <c r="F26" s="80"/>
      <c r="G26" s="80"/>
      <c r="H26" s="81"/>
      <c r="I26" s="81"/>
      <c r="J26" s="81"/>
      <c r="K26" s="81"/>
      <c r="L26" s="81"/>
      <c r="M26" s="81"/>
      <c r="N26" s="81"/>
      <c r="O26" s="81"/>
      <c r="P26" s="81"/>
      <c r="Q26" s="81"/>
      <c r="R26" s="81"/>
      <c r="S26" s="81"/>
      <c r="T26" s="81"/>
      <c r="U26" s="81"/>
      <c r="V26" s="81"/>
      <c r="W26" s="82"/>
      <c r="X26" s="145"/>
    </row>
    <row r="27" spans="2:27" ht="29.25" customHeight="1" thickTop="1" thickBot="1" x14ac:dyDescent="0.25">
      <c r="B27" s="146" t="s">
        <v>2141</v>
      </c>
      <c r="C27" s="147"/>
      <c r="D27" s="147"/>
      <c r="E27" s="147"/>
      <c r="F27" s="147"/>
      <c r="G27" s="147"/>
      <c r="H27" s="147"/>
      <c r="I27" s="147"/>
      <c r="J27" s="147"/>
      <c r="K27" s="147"/>
      <c r="L27" s="147"/>
      <c r="M27" s="147"/>
      <c r="N27" s="147"/>
      <c r="O27" s="147"/>
      <c r="P27" s="147"/>
      <c r="Q27" s="148"/>
      <c r="R27" s="149" t="s">
        <v>42</v>
      </c>
      <c r="S27" s="125" t="s">
        <v>43</v>
      </c>
      <c r="T27" s="125"/>
      <c r="U27" s="150" t="s">
        <v>60</v>
      </c>
      <c r="V27" s="124" t="s">
        <v>61</v>
      </c>
      <c r="W27" s="126"/>
    </row>
    <row r="28" spans="2:27" ht="30.75" customHeight="1" thickBot="1" x14ac:dyDescent="0.25">
      <c r="B28" s="151"/>
      <c r="C28" s="152"/>
      <c r="D28" s="152"/>
      <c r="E28" s="152"/>
      <c r="F28" s="152"/>
      <c r="G28" s="152"/>
      <c r="H28" s="152"/>
      <c r="I28" s="152"/>
      <c r="J28" s="152"/>
      <c r="K28" s="152"/>
      <c r="L28" s="152"/>
      <c r="M28" s="152"/>
      <c r="N28" s="152"/>
      <c r="O28" s="152"/>
      <c r="P28" s="152"/>
      <c r="Q28" s="153"/>
      <c r="R28" s="154" t="s">
        <v>62</v>
      </c>
      <c r="S28" s="154" t="s">
        <v>62</v>
      </c>
      <c r="T28" s="154" t="s">
        <v>49</v>
      </c>
      <c r="U28" s="154" t="s">
        <v>62</v>
      </c>
      <c r="V28" s="154" t="s">
        <v>63</v>
      </c>
      <c r="W28" s="155" t="s">
        <v>64</v>
      </c>
      <c r="Y28" s="145"/>
    </row>
    <row r="29" spans="2:27" ht="23.25" customHeight="1" thickBot="1" x14ac:dyDescent="0.25">
      <c r="B29" s="156" t="s">
        <v>65</v>
      </c>
      <c r="C29" s="157"/>
      <c r="D29" s="157"/>
      <c r="E29" s="158" t="s">
        <v>187</v>
      </c>
      <c r="F29" s="158"/>
      <c r="G29" s="158"/>
      <c r="H29" s="159"/>
      <c r="I29" s="159"/>
      <c r="J29" s="159"/>
      <c r="K29" s="159"/>
      <c r="L29" s="159"/>
      <c r="M29" s="159"/>
      <c r="N29" s="159"/>
      <c r="O29" s="159"/>
      <c r="P29" s="160"/>
      <c r="Q29" s="160"/>
      <c r="R29" s="161" t="s">
        <v>162</v>
      </c>
      <c r="S29" s="162" t="s">
        <v>10</v>
      </c>
      <c r="T29" s="160"/>
      <c r="U29" s="162" t="s">
        <v>185</v>
      </c>
      <c r="V29" s="160"/>
      <c r="W29" s="163">
        <f>+IF(ISERR(U29/R29*100),"N/A",ROUND(U29/R29*100,2))</f>
        <v>40</v>
      </c>
    </row>
    <row r="30" spans="2:27" ht="26.25" customHeight="1" thickBot="1" x14ac:dyDescent="0.25">
      <c r="B30" s="164" t="s">
        <v>68</v>
      </c>
      <c r="C30" s="165"/>
      <c r="D30" s="165"/>
      <c r="E30" s="166" t="s">
        <v>187</v>
      </c>
      <c r="F30" s="166"/>
      <c r="G30" s="166"/>
      <c r="H30" s="167"/>
      <c r="I30" s="167"/>
      <c r="J30" s="167"/>
      <c r="K30" s="167"/>
      <c r="L30" s="167"/>
      <c r="M30" s="167"/>
      <c r="N30" s="167"/>
      <c r="O30" s="167"/>
      <c r="P30" s="168"/>
      <c r="Q30" s="168"/>
      <c r="R30" s="169" t="s">
        <v>186</v>
      </c>
      <c r="S30" s="170" t="s">
        <v>185</v>
      </c>
      <c r="T30" s="170">
        <f>+IF(ISERR(S30/R30*100),"N/A",ROUND(S30/R30*100,2))</f>
        <v>100</v>
      </c>
      <c r="U30" s="170" t="s">
        <v>185</v>
      </c>
      <c r="V30" s="170">
        <f>+IF(ISERR(U30/S30*100),"N/A",ROUND(U30/S30*100,2))</f>
        <v>100</v>
      </c>
      <c r="W30" s="171">
        <f>+IF(ISERR(U30/R30*100),"N/A",ROUND(U30/R30*100,2))</f>
        <v>100</v>
      </c>
    </row>
    <row r="31" spans="2:27" ht="22.5" customHeight="1" thickTop="1" thickBot="1" x14ac:dyDescent="0.25">
      <c r="B31" s="79" t="s">
        <v>69</v>
      </c>
      <c r="C31" s="80"/>
      <c r="D31" s="80"/>
      <c r="E31" s="80"/>
      <c r="F31" s="80"/>
      <c r="G31" s="80"/>
      <c r="H31" s="81"/>
      <c r="I31" s="81"/>
      <c r="J31" s="81"/>
      <c r="K31" s="81"/>
      <c r="L31" s="81"/>
      <c r="M31" s="81"/>
      <c r="N31" s="81"/>
      <c r="O31" s="81"/>
      <c r="P31" s="81"/>
      <c r="Q31" s="81"/>
      <c r="R31" s="81"/>
      <c r="S31" s="81"/>
      <c r="T31" s="81"/>
      <c r="U31" s="81"/>
      <c r="V31" s="81"/>
      <c r="W31" s="82"/>
    </row>
    <row r="32" spans="2:27" ht="37.5" customHeight="1" thickTop="1" x14ac:dyDescent="0.2">
      <c r="B32" s="172" t="s">
        <v>2408</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26.7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2409</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05.75" customHeight="1" thickBot="1" x14ac:dyDescent="0.25">
      <c r="B35" s="175"/>
      <c r="C35" s="176"/>
      <c r="D35" s="176"/>
      <c r="E35" s="176"/>
      <c r="F35" s="176"/>
      <c r="G35" s="176"/>
      <c r="H35" s="176"/>
      <c r="I35" s="176"/>
      <c r="J35" s="176"/>
      <c r="K35" s="176"/>
      <c r="L35" s="176"/>
      <c r="M35" s="176"/>
      <c r="N35" s="176"/>
      <c r="O35" s="176"/>
      <c r="P35" s="176"/>
      <c r="Q35" s="176"/>
      <c r="R35" s="176"/>
      <c r="S35" s="176"/>
      <c r="T35" s="176"/>
      <c r="U35" s="176"/>
      <c r="V35" s="176"/>
      <c r="W35" s="177"/>
    </row>
    <row r="36" spans="2:23" ht="37.5" customHeight="1" thickTop="1" x14ac:dyDescent="0.2">
      <c r="B36" s="172" t="s">
        <v>2410</v>
      </c>
      <c r="C36" s="173"/>
      <c r="D36" s="173"/>
      <c r="E36" s="173"/>
      <c r="F36" s="173"/>
      <c r="G36" s="173"/>
      <c r="H36" s="173"/>
      <c r="I36" s="173"/>
      <c r="J36" s="173"/>
      <c r="K36" s="173"/>
      <c r="L36" s="173"/>
      <c r="M36" s="173"/>
      <c r="N36" s="173"/>
      <c r="O36" s="173"/>
      <c r="P36" s="173"/>
      <c r="Q36" s="173"/>
      <c r="R36" s="173"/>
      <c r="S36" s="173"/>
      <c r="T36" s="173"/>
      <c r="U36" s="173"/>
      <c r="V36" s="173"/>
      <c r="W36" s="174"/>
    </row>
    <row r="37" spans="2:23" ht="129" customHeight="1" thickBot="1" x14ac:dyDescent="0.25">
      <c r="B37" s="178"/>
      <c r="C37" s="179"/>
      <c r="D37" s="179"/>
      <c r="E37" s="179"/>
      <c r="F37" s="179"/>
      <c r="G37" s="179"/>
      <c r="H37" s="179"/>
      <c r="I37" s="179"/>
      <c r="J37" s="179"/>
      <c r="K37" s="179"/>
      <c r="L37" s="179"/>
      <c r="M37" s="179"/>
      <c r="N37" s="179"/>
      <c r="O37" s="179"/>
      <c r="P37" s="179"/>
      <c r="Q37" s="179"/>
      <c r="R37" s="179"/>
      <c r="S37" s="179"/>
      <c r="T37" s="179"/>
      <c r="U37" s="179"/>
      <c r="V37" s="179"/>
      <c r="W37" s="180"/>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240</v>
      </c>
      <c r="D4" s="86" t="s">
        <v>239</v>
      </c>
      <c r="E4" s="86"/>
      <c r="F4" s="86"/>
      <c r="G4" s="86"/>
      <c r="H4" s="87"/>
      <c r="I4" s="88"/>
      <c r="J4" s="89" t="s">
        <v>6</v>
      </c>
      <c r="K4" s="86"/>
      <c r="L4" s="85" t="s">
        <v>238</v>
      </c>
      <c r="M4" s="90" t="s">
        <v>237</v>
      </c>
      <c r="N4" s="90"/>
      <c r="O4" s="90"/>
      <c r="P4" s="90"/>
      <c r="Q4" s="91"/>
      <c r="R4" s="92"/>
      <c r="S4" s="93" t="s">
        <v>2149</v>
      </c>
      <c r="T4" s="94"/>
      <c r="U4" s="94"/>
      <c r="V4" s="95" t="s">
        <v>236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225</v>
      </c>
      <c r="D6" s="101" t="s">
        <v>235</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223</v>
      </c>
      <c r="D7" s="98" t="s">
        <v>234</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221</v>
      </c>
      <c r="D8" s="98" t="s">
        <v>233</v>
      </c>
      <c r="E8" s="98"/>
      <c r="F8" s="98"/>
      <c r="G8" s="98"/>
      <c r="H8" s="98"/>
      <c r="I8" s="102"/>
      <c r="J8" s="107" t="s">
        <v>87</v>
      </c>
      <c r="K8" s="107" t="s">
        <v>87</v>
      </c>
      <c r="L8" s="107" t="s">
        <v>232</v>
      </c>
      <c r="M8" s="107" t="s">
        <v>231</v>
      </c>
      <c r="N8" s="106"/>
      <c r="O8" s="102"/>
      <c r="P8" s="99" t="s">
        <v>10</v>
      </c>
      <c r="Q8" s="99"/>
      <c r="R8" s="99"/>
      <c r="S8" s="99"/>
      <c r="T8" s="99"/>
      <c r="U8" s="99"/>
      <c r="V8" s="99"/>
      <c r="W8" s="99"/>
    </row>
    <row r="9" spans="1:29" ht="30" customHeight="1" x14ac:dyDescent="0.2">
      <c r="B9" s="104"/>
      <c r="C9" s="100" t="s">
        <v>218</v>
      </c>
      <c r="D9" s="98" t="s">
        <v>230</v>
      </c>
      <c r="E9" s="98"/>
      <c r="F9" s="98"/>
      <c r="G9" s="98"/>
      <c r="H9" s="98"/>
      <c r="I9" s="98" t="s">
        <v>10</v>
      </c>
      <c r="J9" s="98"/>
      <c r="K9" s="98"/>
      <c r="L9" s="98"/>
      <c r="M9" s="98"/>
      <c r="N9" s="98"/>
      <c r="O9" s="98"/>
      <c r="P9" s="98"/>
      <c r="Q9" s="98"/>
      <c r="R9" s="98"/>
      <c r="S9" s="98"/>
      <c r="T9" s="98"/>
      <c r="U9" s="98"/>
      <c r="V9" s="98"/>
      <c r="W9" s="99"/>
    </row>
    <row r="10" spans="1:29" ht="30" customHeight="1" x14ac:dyDescent="0.2">
      <c r="B10" s="104"/>
      <c r="C10" s="100" t="s">
        <v>1079</v>
      </c>
      <c r="D10" s="98" t="s">
        <v>2455</v>
      </c>
      <c r="E10" s="98"/>
      <c r="F10" s="98"/>
      <c r="G10" s="98"/>
      <c r="H10" s="98"/>
      <c r="I10" s="98" t="s">
        <v>10</v>
      </c>
      <c r="J10" s="98"/>
      <c r="K10" s="98"/>
      <c r="L10" s="98"/>
      <c r="M10" s="98"/>
      <c r="N10" s="98"/>
      <c r="O10" s="98"/>
      <c r="P10" s="98"/>
      <c r="Q10" s="98"/>
      <c r="R10" s="98"/>
      <c r="S10" s="98"/>
      <c r="T10" s="98"/>
      <c r="U10" s="98"/>
      <c r="V10" s="98"/>
      <c r="W10" s="99"/>
    </row>
    <row r="11" spans="1:29" ht="30" customHeight="1" x14ac:dyDescent="0.2">
      <c r="B11" s="104"/>
      <c r="C11" s="100" t="s">
        <v>1437</v>
      </c>
      <c r="D11" s="98" t="s">
        <v>2456</v>
      </c>
      <c r="E11" s="98"/>
      <c r="F11" s="98"/>
      <c r="G11" s="98"/>
      <c r="H11" s="98"/>
      <c r="I11" s="98" t="s">
        <v>10</v>
      </c>
      <c r="J11" s="98"/>
      <c r="K11" s="98"/>
      <c r="L11" s="98"/>
      <c r="M11" s="98"/>
      <c r="N11" s="98"/>
      <c r="O11" s="98"/>
      <c r="P11" s="98"/>
      <c r="Q11" s="98"/>
      <c r="R11" s="98"/>
      <c r="S11" s="98"/>
      <c r="T11" s="98"/>
      <c r="U11" s="98"/>
      <c r="V11" s="98"/>
      <c r="W11" s="99"/>
    </row>
    <row r="12" spans="1:29" ht="30" customHeight="1" x14ac:dyDescent="0.2">
      <c r="B12" s="104"/>
      <c r="C12" s="100" t="s">
        <v>1496</v>
      </c>
      <c r="D12" s="98" t="s">
        <v>2457</v>
      </c>
      <c r="E12" s="98"/>
      <c r="F12" s="98"/>
      <c r="G12" s="98"/>
      <c r="H12" s="98"/>
      <c r="I12" s="98" t="s">
        <v>10</v>
      </c>
      <c r="J12" s="98"/>
      <c r="K12" s="98"/>
      <c r="L12" s="98"/>
      <c r="M12" s="98"/>
      <c r="N12" s="98"/>
      <c r="O12" s="98"/>
      <c r="P12" s="98"/>
      <c r="Q12" s="98"/>
      <c r="R12" s="98"/>
      <c r="S12" s="98"/>
      <c r="T12" s="98"/>
      <c r="U12" s="98"/>
      <c r="V12" s="98"/>
      <c r="W12" s="99"/>
    </row>
    <row r="13" spans="1:29" ht="25.5" customHeight="1" thickBot="1" x14ac:dyDescent="0.25">
      <c r="B13" s="104"/>
      <c r="C13" s="99" t="s">
        <v>10</v>
      </c>
      <c r="D13" s="99"/>
      <c r="E13" s="99"/>
      <c r="F13" s="99"/>
      <c r="G13" s="99"/>
      <c r="H13" s="99"/>
      <c r="I13" s="99"/>
      <c r="J13" s="99"/>
      <c r="K13" s="99"/>
      <c r="L13" s="99"/>
      <c r="M13" s="99"/>
      <c r="N13" s="99"/>
      <c r="O13" s="99"/>
      <c r="P13" s="99"/>
      <c r="Q13" s="99"/>
      <c r="R13" s="99"/>
      <c r="S13" s="99"/>
      <c r="T13" s="99"/>
      <c r="U13" s="99"/>
      <c r="V13" s="99"/>
      <c r="W13" s="99"/>
    </row>
    <row r="14" spans="1:29" ht="110.25" customHeight="1" thickTop="1" thickBot="1" x14ac:dyDescent="0.25">
      <c r="B14" s="108" t="s">
        <v>22</v>
      </c>
      <c r="C14" s="95" t="s">
        <v>229</v>
      </c>
      <c r="D14" s="95"/>
      <c r="E14" s="95"/>
      <c r="F14" s="95"/>
      <c r="G14" s="95"/>
      <c r="H14" s="95"/>
      <c r="I14" s="95"/>
      <c r="J14" s="95"/>
      <c r="K14" s="95"/>
      <c r="L14" s="95"/>
      <c r="M14" s="95"/>
      <c r="N14" s="95"/>
      <c r="O14" s="95"/>
      <c r="P14" s="95"/>
      <c r="Q14" s="95"/>
      <c r="R14" s="95"/>
      <c r="S14" s="95"/>
      <c r="T14" s="95"/>
      <c r="U14" s="95"/>
      <c r="V14" s="95"/>
      <c r="W14" s="96"/>
    </row>
    <row r="15" spans="1:29" ht="9" customHeight="1" thickTop="1" thickBot="1" x14ac:dyDescent="0.25"/>
    <row r="16" spans="1:29" ht="21.75" customHeight="1" thickTop="1" thickBot="1" x14ac:dyDescent="0.25">
      <c r="B16" s="79" t="s">
        <v>24</v>
      </c>
      <c r="C16" s="80"/>
      <c r="D16" s="80"/>
      <c r="E16" s="80"/>
      <c r="F16" s="80"/>
      <c r="G16" s="80"/>
      <c r="H16" s="81"/>
      <c r="I16" s="81"/>
      <c r="J16" s="81"/>
      <c r="K16" s="81"/>
      <c r="L16" s="81"/>
      <c r="M16" s="81"/>
      <c r="N16" s="81"/>
      <c r="O16" s="81"/>
      <c r="P16" s="81"/>
      <c r="Q16" s="81"/>
      <c r="R16" s="81"/>
      <c r="S16" s="81"/>
      <c r="T16" s="81"/>
      <c r="U16" s="81"/>
      <c r="V16" s="81"/>
      <c r="W16" s="82"/>
    </row>
    <row r="17" spans="2:27" ht="19.5" customHeight="1" thickTop="1" x14ac:dyDescent="0.2">
      <c r="B17" s="111" t="s">
        <v>25</v>
      </c>
      <c r="C17" s="112"/>
      <c r="D17" s="112"/>
      <c r="E17" s="112"/>
      <c r="F17" s="112"/>
      <c r="G17" s="112"/>
      <c r="H17" s="112"/>
      <c r="I17" s="112"/>
      <c r="J17" s="113"/>
      <c r="K17" s="112" t="s">
        <v>26</v>
      </c>
      <c r="L17" s="112"/>
      <c r="M17" s="112"/>
      <c r="N17" s="112"/>
      <c r="O17" s="112"/>
      <c r="P17" s="112"/>
      <c r="Q17" s="112"/>
      <c r="R17" s="114"/>
      <c r="S17" s="112" t="s">
        <v>27</v>
      </c>
      <c r="T17" s="112"/>
      <c r="U17" s="112"/>
      <c r="V17" s="112"/>
      <c r="W17" s="115"/>
    </row>
    <row r="18" spans="2:27" ht="69" customHeight="1" x14ac:dyDescent="0.2">
      <c r="B18" s="97" t="s">
        <v>28</v>
      </c>
      <c r="C18" s="101" t="s">
        <v>10</v>
      </c>
      <c r="D18" s="101"/>
      <c r="E18" s="101"/>
      <c r="F18" s="101"/>
      <c r="G18" s="101"/>
      <c r="H18" s="101"/>
      <c r="I18" s="101"/>
      <c r="J18" s="116"/>
      <c r="K18" s="116" t="s">
        <v>29</v>
      </c>
      <c r="L18" s="101" t="s">
        <v>10</v>
      </c>
      <c r="M18" s="101"/>
      <c r="N18" s="101"/>
      <c r="O18" s="101"/>
      <c r="P18" s="101"/>
      <c r="Q18" s="101"/>
      <c r="R18" s="102"/>
      <c r="S18" s="116" t="s">
        <v>30</v>
      </c>
      <c r="T18" s="117" t="s">
        <v>228</v>
      </c>
      <c r="U18" s="117"/>
      <c r="V18" s="117"/>
      <c r="W18" s="117"/>
    </row>
    <row r="19" spans="2:27" ht="86.25" customHeight="1" x14ac:dyDescent="0.2">
      <c r="B19" s="97" t="s">
        <v>32</v>
      </c>
      <c r="C19" s="101" t="s">
        <v>10</v>
      </c>
      <c r="D19" s="101"/>
      <c r="E19" s="101"/>
      <c r="F19" s="101"/>
      <c r="G19" s="101"/>
      <c r="H19" s="101"/>
      <c r="I19" s="101"/>
      <c r="J19" s="116"/>
      <c r="K19" s="116" t="s">
        <v>32</v>
      </c>
      <c r="L19" s="101" t="s">
        <v>10</v>
      </c>
      <c r="M19" s="101"/>
      <c r="N19" s="101"/>
      <c r="O19" s="101"/>
      <c r="P19" s="101"/>
      <c r="Q19" s="101"/>
      <c r="R19" s="102"/>
      <c r="S19" s="116" t="s">
        <v>33</v>
      </c>
      <c r="T19" s="117" t="s">
        <v>10</v>
      </c>
      <c r="U19" s="117"/>
      <c r="V19" s="117"/>
      <c r="W19" s="117"/>
    </row>
    <row r="20" spans="2:27" ht="25.5" customHeight="1" thickBot="1" x14ac:dyDescent="0.25">
      <c r="B20" s="118" t="s">
        <v>34</v>
      </c>
      <c r="C20" s="119" t="s">
        <v>10</v>
      </c>
      <c r="D20" s="119"/>
      <c r="E20" s="119"/>
      <c r="F20" s="119"/>
      <c r="G20" s="119"/>
      <c r="H20" s="119"/>
      <c r="I20" s="119"/>
      <c r="J20" s="119"/>
      <c r="K20" s="119"/>
      <c r="L20" s="119"/>
      <c r="M20" s="119"/>
      <c r="N20" s="119"/>
      <c r="O20" s="119"/>
      <c r="P20" s="119"/>
      <c r="Q20" s="119"/>
      <c r="R20" s="119"/>
      <c r="S20" s="119"/>
      <c r="T20" s="119"/>
      <c r="U20" s="119"/>
      <c r="V20" s="119"/>
      <c r="W20" s="120"/>
    </row>
    <row r="21" spans="2:27" ht="21.75" customHeight="1" thickTop="1" thickBot="1" x14ac:dyDescent="0.25">
      <c r="B21" s="79" t="s">
        <v>35</v>
      </c>
      <c r="C21" s="80"/>
      <c r="D21" s="80"/>
      <c r="E21" s="80"/>
      <c r="F21" s="80"/>
      <c r="G21" s="80"/>
      <c r="H21" s="81"/>
      <c r="I21" s="81"/>
      <c r="J21" s="81"/>
      <c r="K21" s="81"/>
      <c r="L21" s="81"/>
      <c r="M21" s="81"/>
      <c r="N21" s="81"/>
      <c r="O21" s="81"/>
      <c r="P21" s="81"/>
      <c r="Q21" s="81"/>
      <c r="R21" s="81"/>
      <c r="S21" s="81"/>
      <c r="T21" s="81"/>
      <c r="U21" s="81"/>
      <c r="V21" s="81"/>
      <c r="W21" s="82"/>
    </row>
    <row r="22" spans="2:27" ht="25.5" customHeight="1" thickTop="1" thickBot="1" x14ac:dyDescent="0.25">
      <c r="B22" s="121" t="s">
        <v>36</v>
      </c>
      <c r="C22" s="122"/>
      <c r="D22" s="122"/>
      <c r="E22" s="122"/>
      <c r="F22" s="122"/>
      <c r="G22" s="122"/>
      <c r="H22" s="122"/>
      <c r="I22" s="122"/>
      <c r="J22" s="122"/>
      <c r="K22" s="122"/>
      <c r="L22" s="122"/>
      <c r="M22" s="122"/>
      <c r="N22" s="122"/>
      <c r="O22" s="122"/>
      <c r="P22" s="122"/>
      <c r="Q22" s="122"/>
      <c r="R22" s="122"/>
      <c r="S22" s="122"/>
      <c r="T22" s="123"/>
      <c r="U22" s="124" t="s">
        <v>37</v>
      </c>
      <c r="V22" s="125"/>
      <c r="W22" s="126"/>
    </row>
    <row r="23" spans="2:27" ht="14.25" customHeight="1" x14ac:dyDescent="0.2">
      <c r="B23" s="127" t="s">
        <v>38</v>
      </c>
      <c r="C23" s="128"/>
      <c r="D23" s="128"/>
      <c r="E23" s="128"/>
      <c r="F23" s="128"/>
      <c r="G23" s="128"/>
      <c r="H23" s="128"/>
      <c r="I23" s="128"/>
      <c r="J23" s="128"/>
      <c r="K23" s="128"/>
      <c r="L23" s="128"/>
      <c r="M23" s="128" t="s">
        <v>39</v>
      </c>
      <c r="N23" s="128"/>
      <c r="O23" s="128" t="s">
        <v>40</v>
      </c>
      <c r="P23" s="128"/>
      <c r="Q23" s="128" t="s">
        <v>41</v>
      </c>
      <c r="R23" s="128"/>
      <c r="S23" s="128" t="s">
        <v>42</v>
      </c>
      <c r="T23" s="129" t="s">
        <v>43</v>
      </c>
      <c r="U23" s="130" t="s">
        <v>44</v>
      </c>
      <c r="V23" s="131" t="s">
        <v>45</v>
      </c>
      <c r="W23" s="132" t="s">
        <v>46</v>
      </c>
    </row>
    <row r="24" spans="2:27" ht="27" customHeight="1" thickBot="1" x14ac:dyDescent="0.25">
      <c r="B24" s="133"/>
      <c r="C24" s="134"/>
      <c r="D24" s="134"/>
      <c r="E24" s="134"/>
      <c r="F24" s="134"/>
      <c r="G24" s="134"/>
      <c r="H24" s="134"/>
      <c r="I24" s="134"/>
      <c r="J24" s="134"/>
      <c r="K24" s="134"/>
      <c r="L24" s="134"/>
      <c r="M24" s="134"/>
      <c r="N24" s="134"/>
      <c r="O24" s="134"/>
      <c r="P24" s="134"/>
      <c r="Q24" s="134"/>
      <c r="R24" s="134"/>
      <c r="S24" s="134"/>
      <c r="T24" s="135"/>
      <c r="U24" s="136"/>
      <c r="V24" s="134"/>
      <c r="W24" s="137"/>
      <c r="Z24" s="138" t="s">
        <v>10</v>
      </c>
      <c r="AA24" s="138" t="s">
        <v>47</v>
      </c>
    </row>
    <row r="25" spans="2:27" ht="56.25" customHeight="1" x14ac:dyDescent="0.2">
      <c r="B25" s="139" t="s">
        <v>227</v>
      </c>
      <c r="C25" s="140"/>
      <c r="D25" s="140"/>
      <c r="E25" s="140"/>
      <c r="F25" s="140"/>
      <c r="G25" s="140"/>
      <c r="H25" s="140"/>
      <c r="I25" s="140"/>
      <c r="J25" s="140"/>
      <c r="K25" s="140"/>
      <c r="L25" s="140"/>
      <c r="M25" s="141" t="s">
        <v>225</v>
      </c>
      <c r="N25" s="141"/>
      <c r="O25" s="141" t="s">
        <v>49</v>
      </c>
      <c r="P25" s="141"/>
      <c r="Q25" s="142" t="s">
        <v>50</v>
      </c>
      <c r="R25" s="142"/>
      <c r="S25" s="143" t="s">
        <v>51</v>
      </c>
      <c r="T25" s="143" t="s">
        <v>51</v>
      </c>
      <c r="U25" s="143" t="s">
        <v>51</v>
      </c>
      <c r="V25" s="143">
        <f t="shared" ref="V25:V30" si="0">+IF(ISERR(U25/T25*100),"N/A",ROUND(U25/T25*100,2))</f>
        <v>100</v>
      </c>
      <c r="W25" s="144">
        <f t="shared" ref="W25:W30" si="1">+IF(ISERR(U25/S25*100),"N/A",ROUND(U25/S25*100,2))</f>
        <v>100</v>
      </c>
    </row>
    <row r="26" spans="2:27" ht="56.25" customHeight="1" x14ac:dyDescent="0.2">
      <c r="B26" s="139" t="s">
        <v>226</v>
      </c>
      <c r="C26" s="140"/>
      <c r="D26" s="140"/>
      <c r="E26" s="140"/>
      <c r="F26" s="140"/>
      <c r="G26" s="140"/>
      <c r="H26" s="140"/>
      <c r="I26" s="140"/>
      <c r="J26" s="140"/>
      <c r="K26" s="140"/>
      <c r="L26" s="140"/>
      <c r="M26" s="141" t="s">
        <v>225</v>
      </c>
      <c r="N26" s="141"/>
      <c r="O26" s="141" t="s">
        <v>49</v>
      </c>
      <c r="P26" s="141"/>
      <c r="Q26" s="142" t="s">
        <v>50</v>
      </c>
      <c r="R26" s="142"/>
      <c r="S26" s="143" t="s">
        <v>51</v>
      </c>
      <c r="T26" s="143" t="s">
        <v>51</v>
      </c>
      <c r="U26" s="143" t="s">
        <v>51</v>
      </c>
      <c r="V26" s="143">
        <f t="shared" si="0"/>
        <v>100</v>
      </c>
      <c r="W26" s="144">
        <f t="shared" si="1"/>
        <v>100</v>
      </c>
    </row>
    <row r="27" spans="2:27" ht="56.25" customHeight="1" x14ac:dyDescent="0.2">
      <c r="B27" s="139" t="s">
        <v>224</v>
      </c>
      <c r="C27" s="140"/>
      <c r="D27" s="140"/>
      <c r="E27" s="140"/>
      <c r="F27" s="140"/>
      <c r="G27" s="140"/>
      <c r="H27" s="140"/>
      <c r="I27" s="140"/>
      <c r="J27" s="140"/>
      <c r="K27" s="140"/>
      <c r="L27" s="140"/>
      <c r="M27" s="141" t="s">
        <v>223</v>
      </c>
      <c r="N27" s="141"/>
      <c r="O27" s="141" t="s">
        <v>49</v>
      </c>
      <c r="P27" s="141"/>
      <c r="Q27" s="142" t="s">
        <v>50</v>
      </c>
      <c r="R27" s="142"/>
      <c r="S27" s="143" t="s">
        <v>51</v>
      </c>
      <c r="T27" s="143" t="s">
        <v>51</v>
      </c>
      <c r="U27" s="143" t="s">
        <v>51</v>
      </c>
      <c r="V27" s="143">
        <f t="shared" si="0"/>
        <v>100</v>
      </c>
      <c r="W27" s="144">
        <f t="shared" si="1"/>
        <v>100</v>
      </c>
    </row>
    <row r="28" spans="2:27" ht="56.25" customHeight="1" x14ac:dyDescent="0.2">
      <c r="B28" s="139" t="s">
        <v>222</v>
      </c>
      <c r="C28" s="140"/>
      <c r="D28" s="140"/>
      <c r="E28" s="140"/>
      <c r="F28" s="140"/>
      <c r="G28" s="140"/>
      <c r="H28" s="140"/>
      <c r="I28" s="140"/>
      <c r="J28" s="140"/>
      <c r="K28" s="140"/>
      <c r="L28" s="140"/>
      <c r="M28" s="141" t="s">
        <v>221</v>
      </c>
      <c r="N28" s="141"/>
      <c r="O28" s="141" t="s">
        <v>49</v>
      </c>
      <c r="P28" s="141"/>
      <c r="Q28" s="142" t="s">
        <v>50</v>
      </c>
      <c r="R28" s="142"/>
      <c r="S28" s="143" t="s">
        <v>51</v>
      </c>
      <c r="T28" s="143" t="s">
        <v>51</v>
      </c>
      <c r="U28" s="143" t="s">
        <v>51</v>
      </c>
      <c r="V28" s="143">
        <f t="shared" si="0"/>
        <v>100</v>
      </c>
      <c r="W28" s="144">
        <f t="shared" si="1"/>
        <v>100</v>
      </c>
    </row>
    <row r="29" spans="2:27" ht="56.25" customHeight="1" x14ac:dyDescent="0.2">
      <c r="B29" s="139" t="s">
        <v>220</v>
      </c>
      <c r="C29" s="140"/>
      <c r="D29" s="140"/>
      <c r="E29" s="140"/>
      <c r="F29" s="140"/>
      <c r="G29" s="140"/>
      <c r="H29" s="140"/>
      <c r="I29" s="140"/>
      <c r="J29" s="140"/>
      <c r="K29" s="140"/>
      <c r="L29" s="140"/>
      <c r="M29" s="141" t="s">
        <v>218</v>
      </c>
      <c r="N29" s="141"/>
      <c r="O29" s="141" t="s">
        <v>49</v>
      </c>
      <c r="P29" s="141"/>
      <c r="Q29" s="142" t="s">
        <v>50</v>
      </c>
      <c r="R29" s="142"/>
      <c r="S29" s="143" t="s">
        <v>51</v>
      </c>
      <c r="T29" s="143" t="s">
        <v>51</v>
      </c>
      <c r="U29" s="143" t="s">
        <v>51</v>
      </c>
      <c r="V29" s="143">
        <f t="shared" si="0"/>
        <v>100</v>
      </c>
      <c r="W29" s="144">
        <f t="shared" si="1"/>
        <v>100</v>
      </c>
    </row>
    <row r="30" spans="2:27" ht="56.25" customHeight="1" thickBot="1" x14ac:dyDescent="0.25">
      <c r="B30" s="139" t="s">
        <v>219</v>
      </c>
      <c r="C30" s="140"/>
      <c r="D30" s="140"/>
      <c r="E30" s="140"/>
      <c r="F30" s="140"/>
      <c r="G30" s="140"/>
      <c r="H30" s="140"/>
      <c r="I30" s="140"/>
      <c r="J30" s="140"/>
      <c r="K30" s="140"/>
      <c r="L30" s="140"/>
      <c r="M30" s="141" t="s">
        <v>218</v>
      </c>
      <c r="N30" s="141"/>
      <c r="O30" s="141" t="s">
        <v>49</v>
      </c>
      <c r="P30" s="141"/>
      <c r="Q30" s="142" t="s">
        <v>50</v>
      </c>
      <c r="R30" s="142"/>
      <c r="S30" s="143" t="s">
        <v>51</v>
      </c>
      <c r="T30" s="143" t="s">
        <v>51</v>
      </c>
      <c r="U30" s="143" t="s">
        <v>51</v>
      </c>
      <c r="V30" s="143">
        <f t="shared" si="0"/>
        <v>100</v>
      </c>
      <c r="W30" s="144">
        <f t="shared" si="1"/>
        <v>100</v>
      </c>
    </row>
    <row r="31" spans="2:27" ht="21.75" customHeight="1" thickTop="1" thickBot="1" x14ac:dyDescent="0.25">
      <c r="B31" s="79" t="s">
        <v>59</v>
      </c>
      <c r="C31" s="80"/>
      <c r="D31" s="80"/>
      <c r="E31" s="80"/>
      <c r="F31" s="80"/>
      <c r="G31" s="80"/>
      <c r="H31" s="81"/>
      <c r="I31" s="81"/>
      <c r="J31" s="81"/>
      <c r="K31" s="81"/>
      <c r="L31" s="81"/>
      <c r="M31" s="81"/>
      <c r="N31" s="81"/>
      <c r="O31" s="81"/>
      <c r="P31" s="81"/>
      <c r="Q31" s="81"/>
      <c r="R31" s="81"/>
      <c r="S31" s="81"/>
      <c r="T31" s="81"/>
      <c r="U31" s="81"/>
      <c r="V31" s="81"/>
      <c r="W31" s="82"/>
      <c r="X31" s="145"/>
    </row>
    <row r="32" spans="2:27" ht="29.25" customHeight="1" thickTop="1" thickBot="1" x14ac:dyDescent="0.25">
      <c r="B32" s="146" t="s">
        <v>2141</v>
      </c>
      <c r="C32" s="147"/>
      <c r="D32" s="147"/>
      <c r="E32" s="147"/>
      <c r="F32" s="147"/>
      <c r="G32" s="147"/>
      <c r="H32" s="147"/>
      <c r="I32" s="147"/>
      <c r="J32" s="147"/>
      <c r="K32" s="147"/>
      <c r="L32" s="147"/>
      <c r="M32" s="147"/>
      <c r="N32" s="147"/>
      <c r="O32" s="147"/>
      <c r="P32" s="147"/>
      <c r="Q32" s="148"/>
      <c r="R32" s="149" t="s">
        <v>42</v>
      </c>
      <c r="S32" s="125" t="s">
        <v>43</v>
      </c>
      <c r="T32" s="125"/>
      <c r="U32" s="150" t="s">
        <v>60</v>
      </c>
      <c r="V32" s="124" t="s">
        <v>61</v>
      </c>
      <c r="W32" s="126"/>
    </row>
    <row r="33" spans="2:25" ht="30.75" customHeight="1" thickBot="1" x14ac:dyDescent="0.25">
      <c r="B33" s="151"/>
      <c r="C33" s="152"/>
      <c r="D33" s="152"/>
      <c r="E33" s="152"/>
      <c r="F33" s="152"/>
      <c r="G33" s="152"/>
      <c r="H33" s="152"/>
      <c r="I33" s="152"/>
      <c r="J33" s="152"/>
      <c r="K33" s="152"/>
      <c r="L33" s="152"/>
      <c r="M33" s="152"/>
      <c r="N33" s="152"/>
      <c r="O33" s="152"/>
      <c r="P33" s="152"/>
      <c r="Q33" s="153"/>
      <c r="R33" s="154" t="s">
        <v>62</v>
      </c>
      <c r="S33" s="154" t="s">
        <v>62</v>
      </c>
      <c r="T33" s="154" t="s">
        <v>49</v>
      </c>
      <c r="U33" s="154" t="s">
        <v>62</v>
      </c>
      <c r="V33" s="154" t="s">
        <v>63</v>
      </c>
      <c r="W33" s="155" t="s">
        <v>64</v>
      </c>
      <c r="Y33" s="145"/>
    </row>
    <row r="34" spans="2:25" ht="23.25" customHeight="1" thickBot="1" x14ac:dyDescent="0.25">
      <c r="B34" s="156" t="s">
        <v>65</v>
      </c>
      <c r="C34" s="157"/>
      <c r="D34" s="157"/>
      <c r="E34" s="158" t="s">
        <v>216</v>
      </c>
      <c r="F34" s="158"/>
      <c r="G34" s="158"/>
      <c r="H34" s="159"/>
      <c r="I34" s="159"/>
      <c r="J34" s="159"/>
      <c r="K34" s="159"/>
      <c r="L34" s="159"/>
      <c r="M34" s="159"/>
      <c r="N34" s="159"/>
      <c r="O34" s="159"/>
      <c r="P34" s="160"/>
      <c r="Q34" s="160"/>
      <c r="R34" s="161" t="s">
        <v>217</v>
      </c>
      <c r="S34" s="162" t="s">
        <v>10</v>
      </c>
      <c r="T34" s="160"/>
      <c r="U34" s="162" t="s">
        <v>215</v>
      </c>
      <c r="V34" s="160"/>
      <c r="W34" s="163">
        <f t="shared" ref="W34:W41" si="2">+IF(ISERR(U34/R34*100),"N/A",ROUND(U34/R34*100,2))</f>
        <v>3.7</v>
      </c>
    </row>
    <row r="35" spans="2:25" ht="26.25" customHeight="1" x14ac:dyDescent="0.2">
      <c r="B35" s="164" t="s">
        <v>68</v>
      </c>
      <c r="C35" s="165"/>
      <c r="D35" s="165"/>
      <c r="E35" s="166" t="s">
        <v>216</v>
      </c>
      <c r="F35" s="166"/>
      <c r="G35" s="166"/>
      <c r="H35" s="167"/>
      <c r="I35" s="167"/>
      <c r="J35" s="167"/>
      <c r="K35" s="167"/>
      <c r="L35" s="167"/>
      <c r="M35" s="167"/>
      <c r="N35" s="167"/>
      <c r="O35" s="167"/>
      <c r="P35" s="168"/>
      <c r="Q35" s="168"/>
      <c r="R35" s="169" t="s">
        <v>215</v>
      </c>
      <c r="S35" s="170" t="s">
        <v>215</v>
      </c>
      <c r="T35" s="170">
        <f>+IF(ISERR(S35/R35*100),"N/A",ROUND(S35/R35*100,2))</f>
        <v>100</v>
      </c>
      <c r="U35" s="170" t="s">
        <v>215</v>
      </c>
      <c r="V35" s="170">
        <f>+IF(ISERR(U35/S35*100),"N/A",ROUND(U35/S35*100,2))</f>
        <v>100</v>
      </c>
      <c r="W35" s="171">
        <f t="shared" si="2"/>
        <v>100</v>
      </c>
    </row>
    <row r="36" spans="2:25" ht="23.25" customHeight="1" thickBot="1" x14ac:dyDescent="0.25">
      <c r="B36" s="156" t="s">
        <v>65</v>
      </c>
      <c r="C36" s="157"/>
      <c r="D36" s="157"/>
      <c r="E36" s="158" t="s">
        <v>213</v>
      </c>
      <c r="F36" s="158"/>
      <c r="G36" s="158"/>
      <c r="H36" s="159"/>
      <c r="I36" s="159"/>
      <c r="J36" s="159"/>
      <c r="K36" s="159"/>
      <c r="L36" s="159"/>
      <c r="M36" s="159"/>
      <c r="N36" s="159"/>
      <c r="O36" s="159"/>
      <c r="P36" s="160"/>
      <c r="Q36" s="160"/>
      <c r="R36" s="161" t="s">
        <v>214</v>
      </c>
      <c r="S36" s="162" t="s">
        <v>10</v>
      </c>
      <c r="T36" s="160"/>
      <c r="U36" s="162" t="s">
        <v>56</v>
      </c>
      <c r="V36" s="160"/>
      <c r="W36" s="163">
        <f t="shared" si="2"/>
        <v>0</v>
      </c>
    </row>
    <row r="37" spans="2:25" ht="26.25" customHeight="1" x14ac:dyDescent="0.2">
      <c r="B37" s="164" t="s">
        <v>68</v>
      </c>
      <c r="C37" s="165"/>
      <c r="D37" s="165"/>
      <c r="E37" s="166" t="s">
        <v>213</v>
      </c>
      <c r="F37" s="166"/>
      <c r="G37" s="166"/>
      <c r="H37" s="167"/>
      <c r="I37" s="167"/>
      <c r="J37" s="167"/>
      <c r="K37" s="167"/>
      <c r="L37" s="167"/>
      <c r="M37" s="167"/>
      <c r="N37" s="167"/>
      <c r="O37" s="167"/>
      <c r="P37" s="168"/>
      <c r="Q37" s="168"/>
      <c r="R37" s="169" t="s">
        <v>56</v>
      </c>
      <c r="S37" s="170" t="s">
        <v>56</v>
      </c>
      <c r="T37" s="170" t="str">
        <f>+IF(ISERR(S37/R37*100),"N/A",ROUND(S37/R37*100,2))</f>
        <v>N/A</v>
      </c>
      <c r="U37" s="170" t="s">
        <v>56</v>
      </c>
      <c r="V37" s="170" t="str">
        <f>+IF(ISERR(U37/S37*100),"N/A",ROUND(U37/S37*100,2))</f>
        <v>N/A</v>
      </c>
      <c r="W37" s="171" t="str">
        <f t="shared" si="2"/>
        <v>N/A</v>
      </c>
    </row>
    <row r="38" spans="2:25" ht="23.25" customHeight="1" thickBot="1" x14ac:dyDescent="0.25">
      <c r="B38" s="156" t="s">
        <v>65</v>
      </c>
      <c r="C38" s="157"/>
      <c r="D38" s="157"/>
      <c r="E38" s="158" t="s">
        <v>212</v>
      </c>
      <c r="F38" s="158"/>
      <c r="G38" s="158"/>
      <c r="H38" s="159"/>
      <c r="I38" s="159"/>
      <c r="J38" s="159"/>
      <c r="K38" s="159"/>
      <c r="L38" s="159"/>
      <c r="M38" s="159"/>
      <c r="N38" s="159"/>
      <c r="O38" s="159"/>
      <c r="P38" s="160"/>
      <c r="Q38" s="160"/>
      <c r="R38" s="161" t="s">
        <v>211</v>
      </c>
      <c r="S38" s="162" t="s">
        <v>10</v>
      </c>
      <c r="T38" s="160"/>
      <c r="U38" s="162" t="s">
        <v>211</v>
      </c>
      <c r="V38" s="160"/>
      <c r="W38" s="163">
        <f t="shared" si="2"/>
        <v>100</v>
      </c>
    </row>
    <row r="39" spans="2:25" ht="26.25" customHeight="1" x14ac:dyDescent="0.2">
      <c r="B39" s="164" t="s">
        <v>68</v>
      </c>
      <c r="C39" s="165"/>
      <c r="D39" s="165"/>
      <c r="E39" s="166" t="s">
        <v>212</v>
      </c>
      <c r="F39" s="166"/>
      <c r="G39" s="166"/>
      <c r="H39" s="167"/>
      <c r="I39" s="167"/>
      <c r="J39" s="167"/>
      <c r="K39" s="167"/>
      <c r="L39" s="167"/>
      <c r="M39" s="167"/>
      <c r="N39" s="167"/>
      <c r="O39" s="167"/>
      <c r="P39" s="168"/>
      <c r="Q39" s="168"/>
      <c r="R39" s="169" t="s">
        <v>211</v>
      </c>
      <c r="S39" s="170" t="s">
        <v>211</v>
      </c>
      <c r="T39" s="170">
        <f>+IF(ISERR(S39/R39*100),"N/A",ROUND(S39/R39*100,2))</f>
        <v>100</v>
      </c>
      <c r="U39" s="170" t="s">
        <v>211</v>
      </c>
      <c r="V39" s="170">
        <f>+IF(ISERR(U39/S39*100),"N/A",ROUND(U39/S39*100,2))</f>
        <v>100</v>
      </c>
      <c r="W39" s="171">
        <f t="shared" si="2"/>
        <v>100</v>
      </c>
    </row>
    <row r="40" spans="2:25" ht="23.25" customHeight="1" thickBot="1" x14ac:dyDescent="0.25">
      <c r="B40" s="156" t="s">
        <v>65</v>
      </c>
      <c r="C40" s="157"/>
      <c r="D40" s="157"/>
      <c r="E40" s="158" t="s">
        <v>209</v>
      </c>
      <c r="F40" s="158"/>
      <c r="G40" s="158"/>
      <c r="H40" s="159"/>
      <c r="I40" s="159"/>
      <c r="J40" s="159"/>
      <c r="K40" s="159"/>
      <c r="L40" s="159"/>
      <c r="M40" s="159"/>
      <c r="N40" s="159"/>
      <c r="O40" s="159"/>
      <c r="P40" s="160"/>
      <c r="Q40" s="160"/>
      <c r="R40" s="161" t="s">
        <v>210</v>
      </c>
      <c r="S40" s="162" t="s">
        <v>10</v>
      </c>
      <c r="T40" s="160"/>
      <c r="U40" s="162" t="s">
        <v>208</v>
      </c>
      <c r="V40" s="160"/>
      <c r="W40" s="163">
        <f t="shared" si="2"/>
        <v>15.92</v>
      </c>
    </row>
    <row r="41" spans="2:25" ht="26.25" customHeight="1" x14ac:dyDescent="0.2">
      <c r="B41" s="164" t="s">
        <v>68</v>
      </c>
      <c r="C41" s="165"/>
      <c r="D41" s="165"/>
      <c r="E41" s="166" t="s">
        <v>209</v>
      </c>
      <c r="F41" s="166"/>
      <c r="G41" s="166"/>
      <c r="H41" s="167"/>
      <c r="I41" s="167"/>
      <c r="J41" s="167"/>
      <c r="K41" s="167"/>
      <c r="L41" s="167"/>
      <c r="M41" s="167"/>
      <c r="N41" s="167"/>
      <c r="O41" s="167"/>
      <c r="P41" s="168"/>
      <c r="Q41" s="168"/>
      <c r="R41" s="169" t="s">
        <v>208</v>
      </c>
      <c r="S41" s="170" t="s">
        <v>208</v>
      </c>
      <c r="T41" s="170">
        <f>+IF(ISERR(S41/R41*100),"N/A",ROUND(S41/R41*100,2))</f>
        <v>100</v>
      </c>
      <c r="U41" s="170" t="s">
        <v>208</v>
      </c>
      <c r="V41" s="170">
        <f>+IF(ISERR(U41/S41*100),"N/A",ROUND(U41/S41*100,2))</f>
        <v>100</v>
      </c>
      <c r="W41" s="171">
        <f t="shared" si="2"/>
        <v>100</v>
      </c>
    </row>
    <row r="42" spans="2:25" ht="23.25" customHeight="1" thickBot="1" x14ac:dyDescent="0.25">
      <c r="B42" s="156" t="s">
        <v>65</v>
      </c>
      <c r="C42" s="157"/>
      <c r="D42" s="157"/>
      <c r="E42" s="158" t="s">
        <v>1077</v>
      </c>
      <c r="F42" s="158"/>
      <c r="G42" s="158"/>
      <c r="H42" s="159"/>
      <c r="I42" s="159"/>
      <c r="J42" s="159"/>
      <c r="K42" s="159"/>
      <c r="L42" s="159"/>
      <c r="M42" s="159"/>
      <c r="N42" s="159"/>
      <c r="O42" s="159"/>
      <c r="P42" s="160"/>
      <c r="Q42" s="160"/>
      <c r="R42" s="161">
        <v>0</v>
      </c>
      <c r="S42" s="162"/>
      <c r="T42" s="160"/>
      <c r="U42" s="162">
        <v>19.821179589999996</v>
      </c>
      <c r="V42" s="160"/>
      <c r="W42" s="163" t="str">
        <f t="shared" ref="W42:W47" si="3">+IF(ISERR(U42/R42*100),"N/A",ROUND(U42/R42*100,2))</f>
        <v>N/A</v>
      </c>
    </row>
    <row r="43" spans="2:25" ht="26.25" customHeight="1" x14ac:dyDescent="0.2">
      <c r="B43" s="164" t="s">
        <v>68</v>
      </c>
      <c r="C43" s="165"/>
      <c r="D43" s="165"/>
      <c r="E43" s="166" t="s">
        <v>1077</v>
      </c>
      <c r="F43" s="166"/>
      <c r="G43" s="166"/>
      <c r="H43" s="167"/>
      <c r="I43" s="167"/>
      <c r="J43" s="167"/>
      <c r="K43" s="167"/>
      <c r="L43" s="167"/>
      <c r="M43" s="167"/>
      <c r="N43" s="167"/>
      <c r="O43" s="167"/>
      <c r="P43" s="168"/>
      <c r="Q43" s="168"/>
      <c r="R43" s="169">
        <v>19.821179589999996</v>
      </c>
      <c r="S43" s="170">
        <v>19.821179589999996</v>
      </c>
      <c r="T43" s="170">
        <f>+IF(ISERR(S43/R43*100),"N/A",ROUND(S43/R43*100,2))</f>
        <v>100</v>
      </c>
      <c r="U43" s="170">
        <v>19.821179589999996</v>
      </c>
      <c r="V43" s="170">
        <f>+IF(ISERR(U43/S43*100),"N/A",ROUND(U43/S43*100,2))</f>
        <v>100</v>
      </c>
      <c r="W43" s="171">
        <f t="shared" si="3"/>
        <v>100</v>
      </c>
    </row>
    <row r="44" spans="2:25" ht="23.25" customHeight="1" thickBot="1" x14ac:dyDescent="0.25">
      <c r="B44" s="156" t="s">
        <v>65</v>
      </c>
      <c r="C44" s="157"/>
      <c r="D44" s="157"/>
      <c r="E44" s="158" t="s">
        <v>1435</v>
      </c>
      <c r="F44" s="158"/>
      <c r="G44" s="158"/>
      <c r="H44" s="159"/>
      <c r="I44" s="159"/>
      <c r="J44" s="159"/>
      <c r="K44" s="159"/>
      <c r="L44" s="159"/>
      <c r="M44" s="159"/>
      <c r="N44" s="159"/>
      <c r="O44" s="159"/>
      <c r="P44" s="160"/>
      <c r="Q44" s="160"/>
      <c r="R44" s="161">
        <v>0</v>
      </c>
      <c r="S44" s="162"/>
      <c r="T44" s="160"/>
      <c r="U44" s="162">
        <v>12.7866</v>
      </c>
      <c r="V44" s="160"/>
      <c r="W44" s="163" t="str">
        <f t="shared" si="3"/>
        <v>N/A</v>
      </c>
    </row>
    <row r="45" spans="2:25" ht="26.25" customHeight="1" x14ac:dyDescent="0.2">
      <c r="B45" s="164" t="s">
        <v>68</v>
      </c>
      <c r="C45" s="165"/>
      <c r="D45" s="165"/>
      <c r="E45" s="166" t="s">
        <v>1435</v>
      </c>
      <c r="F45" s="166"/>
      <c r="G45" s="166"/>
      <c r="H45" s="167"/>
      <c r="I45" s="167"/>
      <c r="J45" s="167"/>
      <c r="K45" s="167"/>
      <c r="L45" s="167"/>
      <c r="M45" s="167"/>
      <c r="N45" s="167"/>
      <c r="O45" s="167"/>
      <c r="P45" s="168"/>
      <c r="Q45" s="168"/>
      <c r="R45" s="169">
        <v>12.7866</v>
      </c>
      <c r="S45" s="170">
        <v>12.7866</v>
      </c>
      <c r="T45" s="170">
        <f>+IF(ISERR(S45/R45*100),"N/A",ROUND(S45/R45*100,2))</f>
        <v>100</v>
      </c>
      <c r="U45" s="170">
        <v>12.7866</v>
      </c>
      <c r="V45" s="170">
        <f>+IF(ISERR(U45/S45*100),"N/A",ROUND(U45/S45*100,2))</f>
        <v>100</v>
      </c>
      <c r="W45" s="171">
        <f t="shared" si="3"/>
        <v>100</v>
      </c>
    </row>
    <row r="46" spans="2:25" ht="23.25" customHeight="1" thickBot="1" x14ac:dyDescent="0.25">
      <c r="B46" s="156" t="s">
        <v>65</v>
      </c>
      <c r="C46" s="157"/>
      <c r="D46" s="157"/>
      <c r="E46" s="158" t="s">
        <v>2458</v>
      </c>
      <c r="F46" s="158"/>
      <c r="G46" s="158"/>
      <c r="H46" s="159"/>
      <c r="I46" s="159"/>
      <c r="J46" s="159"/>
      <c r="K46" s="159"/>
      <c r="L46" s="159"/>
      <c r="M46" s="159"/>
      <c r="N46" s="159"/>
      <c r="O46" s="159"/>
      <c r="P46" s="160"/>
      <c r="Q46" s="160"/>
      <c r="R46" s="161">
        <v>0</v>
      </c>
      <c r="S46" s="162"/>
      <c r="T46" s="160"/>
      <c r="U46" s="162">
        <v>1.5369536000000001</v>
      </c>
      <c r="V46" s="160"/>
      <c r="W46" s="163" t="str">
        <f t="shared" si="3"/>
        <v>N/A</v>
      </c>
    </row>
    <row r="47" spans="2:25" ht="26.25" customHeight="1" thickBot="1" x14ac:dyDescent="0.25">
      <c r="B47" s="164" t="s">
        <v>68</v>
      </c>
      <c r="C47" s="165"/>
      <c r="D47" s="165"/>
      <c r="E47" s="166" t="s">
        <v>2458</v>
      </c>
      <c r="F47" s="166"/>
      <c r="G47" s="166"/>
      <c r="H47" s="167"/>
      <c r="I47" s="167"/>
      <c r="J47" s="167"/>
      <c r="K47" s="167"/>
      <c r="L47" s="167"/>
      <c r="M47" s="167"/>
      <c r="N47" s="167"/>
      <c r="O47" s="167"/>
      <c r="P47" s="168"/>
      <c r="Q47" s="168"/>
      <c r="R47" s="169">
        <v>2.5382308</v>
      </c>
      <c r="S47" s="170">
        <v>2.5382308</v>
      </c>
      <c r="T47" s="170">
        <f>+IF(ISERR(S47/R47*100),"N/A",ROUND(S47/R47*100,2))</f>
        <v>100</v>
      </c>
      <c r="U47" s="170">
        <v>1.5369536000000001</v>
      </c>
      <c r="V47" s="170">
        <f>+IF(ISERR(U47/S47*100),"N/A",ROUND(U47/S47*100,2))</f>
        <v>60.55</v>
      </c>
      <c r="W47" s="171">
        <f t="shared" si="3"/>
        <v>60.55</v>
      </c>
    </row>
    <row r="48" spans="2:25" ht="22.5" customHeight="1" thickTop="1" thickBot="1" x14ac:dyDescent="0.25">
      <c r="B48" s="79" t="s">
        <v>69</v>
      </c>
      <c r="C48" s="80"/>
      <c r="D48" s="80"/>
      <c r="E48" s="80"/>
      <c r="F48" s="80"/>
      <c r="G48" s="80"/>
      <c r="H48" s="81"/>
      <c r="I48" s="81"/>
      <c r="J48" s="81"/>
      <c r="K48" s="81"/>
      <c r="L48" s="81"/>
      <c r="M48" s="81"/>
      <c r="N48" s="81"/>
      <c r="O48" s="81"/>
      <c r="P48" s="81"/>
      <c r="Q48" s="81"/>
      <c r="R48" s="81"/>
      <c r="S48" s="81"/>
      <c r="T48" s="81"/>
      <c r="U48" s="81"/>
      <c r="V48" s="81"/>
      <c r="W48" s="82"/>
    </row>
    <row r="49" spans="2:23" ht="37.5" customHeight="1" thickTop="1" x14ac:dyDescent="0.2">
      <c r="B49" s="172" t="s">
        <v>2405</v>
      </c>
      <c r="C49" s="173"/>
      <c r="D49" s="173"/>
      <c r="E49" s="173"/>
      <c r="F49" s="173"/>
      <c r="G49" s="173"/>
      <c r="H49" s="173"/>
      <c r="I49" s="173"/>
      <c r="J49" s="173"/>
      <c r="K49" s="173"/>
      <c r="L49" s="173"/>
      <c r="M49" s="173"/>
      <c r="N49" s="173"/>
      <c r="O49" s="173"/>
      <c r="P49" s="173"/>
      <c r="Q49" s="173"/>
      <c r="R49" s="173"/>
      <c r="S49" s="173"/>
      <c r="T49" s="173"/>
      <c r="U49" s="173"/>
      <c r="V49" s="173"/>
      <c r="W49" s="174"/>
    </row>
    <row r="50" spans="2:23" ht="206.25" customHeight="1" thickBot="1" x14ac:dyDescent="0.25">
      <c r="B50" s="175"/>
      <c r="C50" s="176"/>
      <c r="D50" s="176"/>
      <c r="E50" s="176"/>
      <c r="F50" s="176"/>
      <c r="G50" s="176"/>
      <c r="H50" s="176"/>
      <c r="I50" s="176"/>
      <c r="J50" s="176"/>
      <c r="K50" s="176"/>
      <c r="L50" s="176"/>
      <c r="M50" s="176"/>
      <c r="N50" s="176"/>
      <c r="O50" s="176"/>
      <c r="P50" s="176"/>
      <c r="Q50" s="176"/>
      <c r="R50" s="176"/>
      <c r="S50" s="176"/>
      <c r="T50" s="176"/>
      <c r="U50" s="176"/>
      <c r="V50" s="176"/>
      <c r="W50" s="177"/>
    </row>
    <row r="51" spans="2:23" ht="37.5" customHeight="1" thickTop="1" x14ac:dyDescent="0.2">
      <c r="B51" s="172" t="s">
        <v>2406</v>
      </c>
      <c r="C51" s="173"/>
      <c r="D51" s="173"/>
      <c r="E51" s="173"/>
      <c r="F51" s="173"/>
      <c r="G51" s="173"/>
      <c r="H51" s="173"/>
      <c r="I51" s="173"/>
      <c r="J51" s="173"/>
      <c r="K51" s="173"/>
      <c r="L51" s="173"/>
      <c r="M51" s="173"/>
      <c r="N51" s="173"/>
      <c r="O51" s="173"/>
      <c r="P51" s="173"/>
      <c r="Q51" s="173"/>
      <c r="R51" s="173"/>
      <c r="S51" s="173"/>
      <c r="T51" s="173"/>
      <c r="U51" s="173"/>
      <c r="V51" s="173"/>
      <c r="W51" s="174"/>
    </row>
    <row r="52" spans="2:23" ht="122.25" customHeight="1" thickBot="1" x14ac:dyDescent="0.25">
      <c r="B52" s="175"/>
      <c r="C52" s="176"/>
      <c r="D52" s="176"/>
      <c r="E52" s="176"/>
      <c r="F52" s="176"/>
      <c r="G52" s="176"/>
      <c r="H52" s="176"/>
      <c r="I52" s="176"/>
      <c r="J52" s="176"/>
      <c r="K52" s="176"/>
      <c r="L52" s="176"/>
      <c r="M52" s="176"/>
      <c r="N52" s="176"/>
      <c r="O52" s="176"/>
      <c r="P52" s="176"/>
      <c r="Q52" s="176"/>
      <c r="R52" s="176"/>
      <c r="S52" s="176"/>
      <c r="T52" s="176"/>
      <c r="U52" s="176"/>
      <c r="V52" s="176"/>
      <c r="W52" s="177"/>
    </row>
    <row r="53" spans="2:23" ht="37.5" customHeight="1" thickTop="1" x14ac:dyDescent="0.2">
      <c r="B53" s="172" t="s">
        <v>2407</v>
      </c>
      <c r="C53" s="173"/>
      <c r="D53" s="173"/>
      <c r="E53" s="173"/>
      <c r="F53" s="173"/>
      <c r="G53" s="173"/>
      <c r="H53" s="173"/>
      <c r="I53" s="173"/>
      <c r="J53" s="173"/>
      <c r="K53" s="173"/>
      <c r="L53" s="173"/>
      <c r="M53" s="173"/>
      <c r="N53" s="173"/>
      <c r="O53" s="173"/>
      <c r="P53" s="173"/>
      <c r="Q53" s="173"/>
      <c r="R53" s="173"/>
      <c r="S53" s="173"/>
      <c r="T53" s="173"/>
      <c r="U53" s="173"/>
      <c r="V53" s="173"/>
      <c r="W53" s="174"/>
    </row>
    <row r="54" spans="2:23" ht="120.75" customHeight="1" thickBot="1" x14ac:dyDescent="0.25">
      <c r="B54" s="178"/>
      <c r="C54" s="179"/>
      <c r="D54" s="179"/>
      <c r="E54" s="179"/>
      <c r="F54" s="179"/>
      <c r="G54" s="179"/>
      <c r="H54" s="179"/>
      <c r="I54" s="179"/>
      <c r="J54" s="179"/>
      <c r="K54" s="179"/>
      <c r="L54" s="179"/>
      <c r="M54" s="179"/>
      <c r="N54" s="179"/>
      <c r="O54" s="179"/>
      <c r="P54" s="179"/>
      <c r="Q54" s="179"/>
      <c r="R54" s="179"/>
      <c r="S54" s="179"/>
      <c r="T54" s="179"/>
      <c r="U54" s="179"/>
      <c r="V54" s="179"/>
      <c r="W54" s="180"/>
    </row>
  </sheetData>
  <mergeCells count="91">
    <mergeCell ref="D10:H10"/>
    <mergeCell ref="I10:W10"/>
    <mergeCell ref="D11:H11"/>
    <mergeCell ref="I11:W11"/>
    <mergeCell ref="D12:H12"/>
    <mergeCell ref="I12:W12"/>
    <mergeCell ref="B49:W50"/>
    <mergeCell ref="B51:W52"/>
    <mergeCell ref="B53:W54"/>
    <mergeCell ref="B37:D37"/>
    <mergeCell ref="B38:D38"/>
    <mergeCell ref="B39:D39"/>
    <mergeCell ref="B40:D40"/>
    <mergeCell ref="B41:D41"/>
    <mergeCell ref="B42:D42"/>
    <mergeCell ref="B43:D43"/>
    <mergeCell ref="B44:D44"/>
    <mergeCell ref="B45:D45"/>
    <mergeCell ref="B46:D46"/>
    <mergeCell ref="B47:D47"/>
    <mergeCell ref="S32:T32"/>
    <mergeCell ref="V32:W32"/>
    <mergeCell ref="B34:D34"/>
    <mergeCell ref="B35:D35"/>
    <mergeCell ref="B36:D36"/>
    <mergeCell ref="B30:L30"/>
    <mergeCell ref="M30:N30"/>
    <mergeCell ref="O30:P30"/>
    <mergeCell ref="Q30:R30"/>
    <mergeCell ref="B32:Q33"/>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5:L25"/>
    <mergeCell ref="M25:N25"/>
    <mergeCell ref="O25:P25"/>
    <mergeCell ref="Q25:R25"/>
    <mergeCell ref="B23:L24"/>
    <mergeCell ref="M23:N24"/>
    <mergeCell ref="O23:P24"/>
    <mergeCell ref="C18:I18"/>
    <mergeCell ref="L18:Q18"/>
    <mergeCell ref="T18:W18"/>
    <mergeCell ref="Q23:R24"/>
    <mergeCell ref="S23:S24"/>
    <mergeCell ref="T23:T24"/>
    <mergeCell ref="C19:I19"/>
    <mergeCell ref="L19:Q19"/>
    <mergeCell ref="T19:W19"/>
    <mergeCell ref="C20:W20"/>
    <mergeCell ref="B22:T22"/>
    <mergeCell ref="U22:W22"/>
    <mergeCell ref="U23:U24"/>
    <mergeCell ref="V23:V24"/>
    <mergeCell ref="W23:W24"/>
    <mergeCell ref="C13:W13"/>
    <mergeCell ref="C14:W14"/>
    <mergeCell ref="B17:I17"/>
    <mergeCell ref="K17:Q17"/>
    <mergeCell ref="S17:W17"/>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9" min="1"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257</v>
      </c>
      <c r="D4" s="86" t="s">
        <v>256</v>
      </c>
      <c r="E4" s="86"/>
      <c r="F4" s="86"/>
      <c r="G4" s="86"/>
      <c r="H4" s="87"/>
      <c r="I4" s="88"/>
      <c r="J4" s="89" t="s">
        <v>6</v>
      </c>
      <c r="K4" s="86"/>
      <c r="L4" s="85" t="s">
        <v>255</v>
      </c>
      <c r="M4" s="90" t="s">
        <v>254</v>
      </c>
      <c r="N4" s="90"/>
      <c r="O4" s="90"/>
      <c r="P4" s="90"/>
      <c r="Q4" s="91"/>
      <c r="R4" s="92"/>
      <c r="S4" s="93" t="s">
        <v>2149</v>
      </c>
      <c r="T4" s="94"/>
      <c r="U4" s="94"/>
      <c r="V4" s="95" t="s">
        <v>253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246</v>
      </c>
      <c r="D6" s="101" t="s">
        <v>252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251</v>
      </c>
      <c r="K8" s="107" t="s">
        <v>87</v>
      </c>
      <c r="L8" s="107" t="s">
        <v>250</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249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248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247</v>
      </c>
      <c r="C21" s="140"/>
      <c r="D21" s="140"/>
      <c r="E21" s="140"/>
      <c r="F21" s="140"/>
      <c r="G21" s="140"/>
      <c r="H21" s="140"/>
      <c r="I21" s="140"/>
      <c r="J21" s="140"/>
      <c r="K21" s="140"/>
      <c r="L21" s="140"/>
      <c r="M21" s="141" t="s">
        <v>246</v>
      </c>
      <c r="N21" s="141"/>
      <c r="O21" s="141" t="s">
        <v>49</v>
      </c>
      <c r="P21" s="141"/>
      <c r="Q21" s="142" t="s">
        <v>50</v>
      </c>
      <c r="R21" s="142"/>
      <c r="S21" s="143" t="s">
        <v>245</v>
      </c>
      <c r="T21" s="143" t="s">
        <v>245</v>
      </c>
      <c r="U21" s="143" t="s">
        <v>244</v>
      </c>
      <c r="V21" s="143">
        <f>+IF(ISERR(U21/T21*100),"N/A",ROUND(U21/T21*100,2))</f>
        <v>162.5</v>
      </c>
      <c r="W21" s="144">
        <f>+IF(ISERR(U21/S21*100),"N/A",ROUND(U21/S21*100,2))</f>
        <v>162.5</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242</v>
      </c>
      <c r="F25" s="158"/>
      <c r="G25" s="158"/>
      <c r="H25" s="159"/>
      <c r="I25" s="159"/>
      <c r="J25" s="159"/>
      <c r="K25" s="159"/>
      <c r="L25" s="159"/>
      <c r="M25" s="159"/>
      <c r="N25" s="159"/>
      <c r="O25" s="159"/>
      <c r="P25" s="160"/>
      <c r="Q25" s="160"/>
      <c r="R25" s="161" t="s">
        <v>243</v>
      </c>
      <c r="S25" s="162" t="s">
        <v>10</v>
      </c>
      <c r="T25" s="160"/>
      <c r="U25" s="162" t="s">
        <v>241</v>
      </c>
      <c r="V25" s="160"/>
      <c r="W25" s="163">
        <f>+IF(ISERR(U25/R25*100),"N/A",ROUND(U25/R25*100,2))</f>
        <v>121.41</v>
      </c>
    </row>
    <row r="26" spans="2:27" ht="26.25" customHeight="1" thickBot="1" x14ac:dyDescent="0.25">
      <c r="B26" s="164" t="s">
        <v>68</v>
      </c>
      <c r="C26" s="165"/>
      <c r="D26" s="165"/>
      <c r="E26" s="166" t="s">
        <v>242</v>
      </c>
      <c r="F26" s="166"/>
      <c r="G26" s="166"/>
      <c r="H26" s="167"/>
      <c r="I26" s="167"/>
      <c r="J26" s="167"/>
      <c r="K26" s="167"/>
      <c r="L26" s="167"/>
      <c r="M26" s="167"/>
      <c r="N26" s="167"/>
      <c r="O26" s="167"/>
      <c r="P26" s="168"/>
      <c r="Q26" s="168"/>
      <c r="R26" s="169" t="s">
        <v>241</v>
      </c>
      <c r="S26" s="170" t="s">
        <v>241</v>
      </c>
      <c r="T26" s="170">
        <f>+IF(ISERR(S26/R26*100),"N/A",ROUND(S26/R26*100,2))</f>
        <v>100</v>
      </c>
      <c r="U26" s="170" t="s">
        <v>241</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2402</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2403</v>
      </c>
      <c r="C30" s="173"/>
      <c r="D30" s="173"/>
      <c r="E30" s="173"/>
      <c r="F30" s="173"/>
      <c r="G30" s="173"/>
      <c r="H30" s="173"/>
      <c r="I30" s="173"/>
      <c r="J30" s="173"/>
      <c r="K30" s="173"/>
      <c r="L30" s="173"/>
      <c r="M30" s="173"/>
      <c r="N30" s="173"/>
      <c r="O30" s="173"/>
      <c r="P30" s="173"/>
      <c r="Q30" s="173"/>
      <c r="R30" s="173"/>
      <c r="S30" s="173"/>
      <c r="T30" s="173"/>
      <c r="U30" s="173"/>
      <c r="V30" s="173"/>
      <c r="W30" s="174"/>
    </row>
    <row r="31" spans="2:27" ht="42"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2404</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257</v>
      </c>
      <c r="D4" s="86" t="s">
        <v>256</v>
      </c>
      <c r="E4" s="86"/>
      <c r="F4" s="86"/>
      <c r="G4" s="86"/>
      <c r="H4" s="87"/>
      <c r="I4" s="88"/>
      <c r="J4" s="89" t="s">
        <v>6</v>
      </c>
      <c r="K4" s="86"/>
      <c r="L4" s="85" t="s">
        <v>267</v>
      </c>
      <c r="M4" s="90" t="s">
        <v>266</v>
      </c>
      <c r="N4" s="90"/>
      <c r="O4" s="90"/>
      <c r="P4" s="90"/>
      <c r="Q4" s="91"/>
      <c r="R4" s="92"/>
      <c r="S4" s="93" t="s">
        <v>2149</v>
      </c>
      <c r="T4" s="94"/>
      <c r="U4" s="94"/>
      <c r="V4" s="95" t="s">
        <v>265</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246</v>
      </c>
      <c r="D6" s="101" t="s">
        <v>252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264</v>
      </c>
      <c r="K8" s="107" t="s">
        <v>87</v>
      </c>
      <c r="L8" s="107" t="s">
        <v>263</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262</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248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261</v>
      </c>
      <c r="C21" s="140"/>
      <c r="D21" s="140"/>
      <c r="E21" s="140"/>
      <c r="F21" s="140"/>
      <c r="G21" s="140"/>
      <c r="H21" s="140"/>
      <c r="I21" s="140"/>
      <c r="J21" s="140"/>
      <c r="K21" s="140"/>
      <c r="L21" s="140"/>
      <c r="M21" s="141" t="s">
        <v>246</v>
      </c>
      <c r="N21" s="141"/>
      <c r="O21" s="141" t="s">
        <v>49</v>
      </c>
      <c r="P21" s="141"/>
      <c r="Q21" s="142" t="s">
        <v>64</v>
      </c>
      <c r="R21" s="142"/>
      <c r="S21" s="143" t="s">
        <v>260</v>
      </c>
      <c r="T21" s="143" t="s">
        <v>260</v>
      </c>
      <c r="U21" s="143" t="s">
        <v>259</v>
      </c>
      <c r="V21" s="143">
        <f>+IF(ISERR(U21/T21*100),"N/A",ROUND(U21/T21*100,2))</f>
        <v>101.69</v>
      </c>
      <c r="W21" s="144">
        <f>+IF(ISERR(U21/S21*100),"N/A",ROUND(U21/S21*100,2))</f>
        <v>101.69</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242</v>
      </c>
      <c r="F25" s="158"/>
      <c r="G25" s="158"/>
      <c r="H25" s="159"/>
      <c r="I25" s="159"/>
      <c r="J25" s="159"/>
      <c r="K25" s="159"/>
      <c r="L25" s="159"/>
      <c r="M25" s="159"/>
      <c r="N25" s="159"/>
      <c r="O25" s="159"/>
      <c r="P25" s="160"/>
      <c r="Q25" s="160"/>
      <c r="R25" s="161" t="s">
        <v>258</v>
      </c>
      <c r="S25" s="162" t="s">
        <v>10</v>
      </c>
      <c r="T25" s="160"/>
      <c r="U25" s="162" t="s">
        <v>258</v>
      </c>
      <c r="V25" s="160"/>
      <c r="W25" s="163">
        <f>+IF(ISERR(U25/R25*100),"N/A",ROUND(U25/R25*100,2))</f>
        <v>100</v>
      </c>
    </row>
    <row r="26" spans="2:27" ht="26.25" customHeight="1" thickBot="1" x14ac:dyDescent="0.25">
      <c r="B26" s="164" t="s">
        <v>68</v>
      </c>
      <c r="C26" s="165"/>
      <c r="D26" s="165"/>
      <c r="E26" s="166" t="s">
        <v>242</v>
      </c>
      <c r="F26" s="166"/>
      <c r="G26" s="166"/>
      <c r="H26" s="167"/>
      <c r="I26" s="167"/>
      <c r="J26" s="167"/>
      <c r="K26" s="167"/>
      <c r="L26" s="167"/>
      <c r="M26" s="167"/>
      <c r="N26" s="167"/>
      <c r="O26" s="167"/>
      <c r="P26" s="168"/>
      <c r="Q26" s="168"/>
      <c r="R26" s="169" t="s">
        <v>258</v>
      </c>
      <c r="S26" s="170" t="s">
        <v>258</v>
      </c>
      <c r="T26" s="170">
        <f>+IF(ISERR(S26/R26*100),"N/A",ROUND(S26/R26*100,2))</f>
        <v>100</v>
      </c>
      <c r="U26" s="170" t="s">
        <v>258</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2399</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2400</v>
      </c>
      <c r="C30" s="173"/>
      <c r="D30" s="173"/>
      <c r="E30" s="173"/>
      <c r="F30" s="173"/>
      <c r="G30" s="173"/>
      <c r="H30" s="173"/>
      <c r="I30" s="173"/>
      <c r="J30" s="173"/>
      <c r="K30" s="173"/>
      <c r="L30" s="173"/>
      <c r="M30" s="173"/>
      <c r="N30" s="173"/>
      <c r="O30" s="173"/>
      <c r="P30" s="173"/>
      <c r="Q30" s="173"/>
      <c r="R30" s="173"/>
      <c r="S30" s="173"/>
      <c r="T30" s="173"/>
      <c r="U30" s="173"/>
      <c r="V30" s="173"/>
      <c r="W30" s="174"/>
    </row>
    <row r="31" spans="2:27" ht="39"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2401</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257</v>
      </c>
      <c r="D4" s="86" t="s">
        <v>256</v>
      </c>
      <c r="E4" s="86"/>
      <c r="F4" s="86"/>
      <c r="G4" s="86"/>
      <c r="H4" s="87"/>
      <c r="I4" s="88"/>
      <c r="J4" s="89" t="s">
        <v>6</v>
      </c>
      <c r="K4" s="86"/>
      <c r="L4" s="85" t="s">
        <v>282</v>
      </c>
      <c r="M4" s="90" t="s">
        <v>281</v>
      </c>
      <c r="N4" s="90"/>
      <c r="O4" s="90"/>
      <c r="P4" s="90"/>
      <c r="Q4" s="91"/>
      <c r="R4" s="92"/>
      <c r="S4" s="93" t="s">
        <v>2149</v>
      </c>
      <c r="T4" s="94"/>
      <c r="U4" s="94"/>
      <c r="V4" s="95" t="s">
        <v>280</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273</v>
      </c>
      <c r="D6" s="101" t="s">
        <v>279</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278</v>
      </c>
      <c r="K8" s="107" t="s">
        <v>87</v>
      </c>
      <c r="L8" s="107" t="s">
        <v>277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276</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275</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274</v>
      </c>
      <c r="C21" s="140"/>
      <c r="D21" s="140"/>
      <c r="E21" s="140"/>
      <c r="F21" s="140"/>
      <c r="G21" s="140"/>
      <c r="H21" s="140"/>
      <c r="I21" s="140"/>
      <c r="J21" s="140"/>
      <c r="K21" s="140"/>
      <c r="L21" s="140"/>
      <c r="M21" s="141" t="s">
        <v>273</v>
      </c>
      <c r="N21" s="141"/>
      <c r="O21" s="141" t="s">
        <v>49</v>
      </c>
      <c r="P21" s="141"/>
      <c r="Q21" s="142" t="s">
        <v>50</v>
      </c>
      <c r="R21" s="142"/>
      <c r="S21" s="143" t="s">
        <v>272</v>
      </c>
      <c r="T21" s="143" t="s">
        <v>272</v>
      </c>
      <c r="U21" s="143" t="s">
        <v>271</v>
      </c>
      <c r="V21" s="143">
        <f>+IF(ISERR(U21/T21*100),"N/A",ROUND(U21/T21*100,2))</f>
        <v>101.61</v>
      </c>
      <c r="W21" s="144">
        <f>+IF(ISERR(U21/S21*100),"N/A",ROUND(U21/S21*100,2))</f>
        <v>101.61</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270</v>
      </c>
      <c r="F25" s="158"/>
      <c r="G25" s="158"/>
      <c r="H25" s="159"/>
      <c r="I25" s="159"/>
      <c r="J25" s="159"/>
      <c r="K25" s="159"/>
      <c r="L25" s="159"/>
      <c r="M25" s="159"/>
      <c r="N25" s="159"/>
      <c r="O25" s="159"/>
      <c r="P25" s="160"/>
      <c r="Q25" s="160"/>
      <c r="R25" s="161" t="s">
        <v>269</v>
      </c>
      <c r="S25" s="162" t="s">
        <v>10</v>
      </c>
      <c r="T25" s="160"/>
      <c r="U25" s="162" t="s">
        <v>268</v>
      </c>
      <c r="V25" s="160"/>
      <c r="W25" s="163">
        <f>+IF(ISERR(U25/R25*100),"N/A",ROUND(U25/R25*100,2))</f>
        <v>100</v>
      </c>
    </row>
    <row r="26" spans="2:27" ht="26.25" customHeight="1" thickBot="1" x14ac:dyDescent="0.25">
      <c r="B26" s="164" t="s">
        <v>68</v>
      </c>
      <c r="C26" s="165"/>
      <c r="D26" s="165"/>
      <c r="E26" s="166" t="s">
        <v>270</v>
      </c>
      <c r="F26" s="166"/>
      <c r="G26" s="166"/>
      <c r="H26" s="167"/>
      <c r="I26" s="167"/>
      <c r="J26" s="167"/>
      <c r="K26" s="167"/>
      <c r="L26" s="167"/>
      <c r="M26" s="167"/>
      <c r="N26" s="167"/>
      <c r="O26" s="167"/>
      <c r="P26" s="168"/>
      <c r="Q26" s="168"/>
      <c r="R26" s="169" t="s">
        <v>269</v>
      </c>
      <c r="S26" s="170" t="s">
        <v>268</v>
      </c>
      <c r="T26" s="170">
        <f>+IF(ISERR(S26/R26*100),"N/A",ROUND(S26/R26*100,2))</f>
        <v>100</v>
      </c>
      <c r="U26" s="170" t="s">
        <v>268</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2396</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2397</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2398</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257</v>
      </c>
      <c r="D4" s="86" t="s">
        <v>256</v>
      </c>
      <c r="E4" s="86"/>
      <c r="F4" s="86"/>
      <c r="G4" s="86"/>
      <c r="H4" s="87"/>
      <c r="I4" s="88"/>
      <c r="J4" s="89" t="s">
        <v>6</v>
      </c>
      <c r="K4" s="86"/>
      <c r="L4" s="85" t="s">
        <v>310</v>
      </c>
      <c r="M4" s="90" t="s">
        <v>309</v>
      </c>
      <c r="N4" s="90"/>
      <c r="O4" s="90"/>
      <c r="P4" s="90"/>
      <c r="Q4" s="91"/>
      <c r="R4" s="92"/>
      <c r="S4" s="93" t="s">
        <v>2149</v>
      </c>
      <c r="T4" s="94"/>
      <c r="U4" s="94"/>
      <c r="V4" s="95" t="s">
        <v>308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290</v>
      </c>
      <c r="D6" s="101" t="s">
        <v>307</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306</v>
      </c>
      <c r="K8" s="107" t="s">
        <v>87</v>
      </c>
      <c r="L8" s="107" t="s">
        <v>305</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34.25" customHeight="1" thickTop="1" thickBot="1" x14ac:dyDescent="0.25">
      <c r="B10" s="108" t="s">
        <v>22</v>
      </c>
      <c r="C10" s="95" t="s">
        <v>304</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303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302</v>
      </c>
      <c r="C21" s="140"/>
      <c r="D21" s="140"/>
      <c r="E21" s="140"/>
      <c r="F21" s="140"/>
      <c r="G21" s="140"/>
      <c r="H21" s="140"/>
      <c r="I21" s="140"/>
      <c r="J21" s="140"/>
      <c r="K21" s="140"/>
      <c r="L21" s="140"/>
      <c r="M21" s="141" t="s">
        <v>290</v>
      </c>
      <c r="N21" s="141"/>
      <c r="O21" s="141" t="s">
        <v>49</v>
      </c>
      <c r="P21" s="141"/>
      <c r="Q21" s="142" t="s">
        <v>50</v>
      </c>
      <c r="R21" s="142"/>
      <c r="S21" s="143" t="s">
        <v>296</v>
      </c>
      <c r="T21" s="143" t="s">
        <v>244</v>
      </c>
      <c r="U21" s="143" t="s">
        <v>301</v>
      </c>
      <c r="V21" s="143">
        <f>+IF(ISERR(U21/T21*100),"N/A",ROUND(U21/T21*100,2))</f>
        <v>7.31</v>
      </c>
      <c r="W21" s="144">
        <f>+IF(ISERR(U21/S21*100),"N/A",ROUND(U21/S21*100,2))</f>
        <v>2.16</v>
      </c>
    </row>
    <row r="22" spans="2:27" ht="56.25" customHeight="1" x14ac:dyDescent="0.2">
      <c r="B22" s="139" t="s">
        <v>300</v>
      </c>
      <c r="C22" s="140"/>
      <c r="D22" s="140"/>
      <c r="E22" s="140"/>
      <c r="F22" s="140"/>
      <c r="G22" s="140"/>
      <c r="H22" s="140"/>
      <c r="I22" s="140"/>
      <c r="J22" s="140"/>
      <c r="K22" s="140"/>
      <c r="L22" s="140"/>
      <c r="M22" s="141" t="s">
        <v>290</v>
      </c>
      <c r="N22" s="141"/>
      <c r="O22" s="141" t="s">
        <v>49</v>
      </c>
      <c r="P22" s="141"/>
      <c r="Q22" s="142" t="s">
        <v>50</v>
      </c>
      <c r="R22" s="142"/>
      <c r="S22" s="143" t="s">
        <v>299</v>
      </c>
      <c r="T22" s="143" t="s">
        <v>137</v>
      </c>
      <c r="U22" s="143" t="s">
        <v>298</v>
      </c>
      <c r="V22" s="143">
        <f>+IF(ISERR(U22/T22*100),"N/A",ROUND(U22/T22*100,2))</f>
        <v>1.17</v>
      </c>
      <c r="W22" s="144">
        <f>+IF(ISERR(U22/S22*100),"N/A",ROUND(U22/S22*100,2))</f>
        <v>0.35</v>
      </c>
    </row>
    <row r="23" spans="2:27" ht="56.25" customHeight="1" x14ac:dyDescent="0.2">
      <c r="B23" s="139" t="s">
        <v>297</v>
      </c>
      <c r="C23" s="140"/>
      <c r="D23" s="140"/>
      <c r="E23" s="140"/>
      <c r="F23" s="140"/>
      <c r="G23" s="140"/>
      <c r="H23" s="140"/>
      <c r="I23" s="140"/>
      <c r="J23" s="140"/>
      <c r="K23" s="140"/>
      <c r="L23" s="140"/>
      <c r="M23" s="141" t="s">
        <v>290</v>
      </c>
      <c r="N23" s="141"/>
      <c r="O23" s="141" t="s">
        <v>49</v>
      </c>
      <c r="P23" s="141"/>
      <c r="Q23" s="142" t="s">
        <v>50</v>
      </c>
      <c r="R23" s="142"/>
      <c r="S23" s="143" t="s">
        <v>296</v>
      </c>
      <c r="T23" s="143" t="s">
        <v>244</v>
      </c>
      <c r="U23" s="143" t="s">
        <v>295</v>
      </c>
      <c r="V23" s="143">
        <f>+IF(ISERR(U23/T23*100),"N/A",ROUND(U23/T23*100,2))</f>
        <v>87.69</v>
      </c>
      <c r="W23" s="144">
        <f>+IF(ISERR(U23/S23*100),"N/A",ROUND(U23/S23*100,2))</f>
        <v>25.91</v>
      </c>
    </row>
    <row r="24" spans="2:27" ht="56.25" customHeight="1" x14ac:dyDescent="0.2">
      <c r="B24" s="139" t="s">
        <v>294</v>
      </c>
      <c r="C24" s="140"/>
      <c r="D24" s="140"/>
      <c r="E24" s="140"/>
      <c r="F24" s="140"/>
      <c r="G24" s="140"/>
      <c r="H24" s="140"/>
      <c r="I24" s="140"/>
      <c r="J24" s="140"/>
      <c r="K24" s="140"/>
      <c r="L24" s="140"/>
      <c r="M24" s="141" t="s">
        <v>290</v>
      </c>
      <c r="N24" s="141"/>
      <c r="O24" s="141" t="s">
        <v>49</v>
      </c>
      <c r="P24" s="141"/>
      <c r="Q24" s="142" t="s">
        <v>50</v>
      </c>
      <c r="R24" s="142"/>
      <c r="S24" s="143" t="s">
        <v>293</v>
      </c>
      <c r="T24" s="143" t="s">
        <v>244</v>
      </c>
      <c r="U24" s="143" t="s">
        <v>292</v>
      </c>
      <c r="V24" s="143">
        <f>+IF(ISERR(U24/T24*100),"N/A",ROUND(U24/T24*100,2))</f>
        <v>43.85</v>
      </c>
      <c r="W24" s="144">
        <f>+IF(ISERR(U24/S24*100),"N/A",ROUND(U24/S24*100,2))</f>
        <v>13.9</v>
      </c>
    </row>
    <row r="25" spans="2:27" ht="56.25" customHeight="1" thickBot="1" x14ac:dyDescent="0.25">
      <c r="B25" s="139" t="s">
        <v>291</v>
      </c>
      <c r="C25" s="140"/>
      <c r="D25" s="140"/>
      <c r="E25" s="140"/>
      <c r="F25" s="140"/>
      <c r="G25" s="140"/>
      <c r="H25" s="140"/>
      <c r="I25" s="140"/>
      <c r="J25" s="140"/>
      <c r="K25" s="140"/>
      <c r="L25" s="140"/>
      <c r="M25" s="141" t="s">
        <v>290</v>
      </c>
      <c r="N25" s="141"/>
      <c r="O25" s="141" t="s">
        <v>49</v>
      </c>
      <c r="P25" s="141"/>
      <c r="Q25" s="142" t="s">
        <v>50</v>
      </c>
      <c r="R25" s="142"/>
      <c r="S25" s="143" t="s">
        <v>289</v>
      </c>
      <c r="T25" s="143" t="s">
        <v>288</v>
      </c>
      <c r="U25" s="143" t="s">
        <v>287</v>
      </c>
      <c r="V25" s="143">
        <f>+IF(ISERR(U25/T25*100),"N/A",ROUND(U25/T25*100,2))</f>
        <v>131.25</v>
      </c>
      <c r="W25" s="144">
        <f>+IF(ISERR(U25/S25*100),"N/A",ROUND(U25/S25*100,2))</f>
        <v>40.380000000000003</v>
      </c>
    </row>
    <row r="26" spans="2:27" ht="21.75" customHeight="1" thickTop="1" thickBot="1" x14ac:dyDescent="0.25">
      <c r="B26" s="79" t="s">
        <v>59</v>
      </c>
      <c r="C26" s="80"/>
      <c r="D26" s="80"/>
      <c r="E26" s="80"/>
      <c r="F26" s="80"/>
      <c r="G26" s="80"/>
      <c r="H26" s="81"/>
      <c r="I26" s="81"/>
      <c r="J26" s="81"/>
      <c r="K26" s="81"/>
      <c r="L26" s="81"/>
      <c r="M26" s="81"/>
      <c r="N26" s="81"/>
      <c r="O26" s="81"/>
      <c r="P26" s="81"/>
      <c r="Q26" s="81"/>
      <c r="R26" s="81"/>
      <c r="S26" s="81"/>
      <c r="T26" s="81"/>
      <c r="U26" s="81"/>
      <c r="V26" s="81"/>
      <c r="W26" s="82"/>
      <c r="X26" s="145"/>
    </row>
    <row r="27" spans="2:27" ht="29.25" customHeight="1" thickTop="1" thickBot="1" x14ac:dyDescent="0.25">
      <c r="B27" s="146" t="s">
        <v>2141</v>
      </c>
      <c r="C27" s="147"/>
      <c r="D27" s="147"/>
      <c r="E27" s="147"/>
      <c r="F27" s="147"/>
      <c r="G27" s="147"/>
      <c r="H27" s="147"/>
      <c r="I27" s="147"/>
      <c r="J27" s="147"/>
      <c r="K27" s="147"/>
      <c r="L27" s="147"/>
      <c r="M27" s="147"/>
      <c r="N27" s="147"/>
      <c r="O27" s="147"/>
      <c r="P27" s="147"/>
      <c r="Q27" s="148"/>
      <c r="R27" s="149" t="s">
        <v>42</v>
      </c>
      <c r="S27" s="125" t="s">
        <v>43</v>
      </c>
      <c r="T27" s="125"/>
      <c r="U27" s="150" t="s">
        <v>60</v>
      </c>
      <c r="V27" s="124" t="s">
        <v>61</v>
      </c>
      <c r="W27" s="126"/>
    </row>
    <row r="28" spans="2:27" ht="30.75" customHeight="1" thickBot="1" x14ac:dyDescent="0.25">
      <c r="B28" s="151"/>
      <c r="C28" s="152"/>
      <c r="D28" s="152"/>
      <c r="E28" s="152"/>
      <c r="F28" s="152"/>
      <c r="G28" s="152"/>
      <c r="H28" s="152"/>
      <c r="I28" s="152"/>
      <c r="J28" s="152"/>
      <c r="K28" s="152"/>
      <c r="L28" s="152"/>
      <c r="M28" s="152"/>
      <c r="N28" s="152"/>
      <c r="O28" s="152"/>
      <c r="P28" s="152"/>
      <c r="Q28" s="153"/>
      <c r="R28" s="154" t="s">
        <v>62</v>
      </c>
      <c r="S28" s="154" t="s">
        <v>62</v>
      </c>
      <c r="T28" s="154" t="s">
        <v>49</v>
      </c>
      <c r="U28" s="154" t="s">
        <v>62</v>
      </c>
      <c r="V28" s="154" t="s">
        <v>63</v>
      </c>
      <c r="W28" s="155" t="s">
        <v>64</v>
      </c>
      <c r="Y28" s="145"/>
    </row>
    <row r="29" spans="2:27" ht="23.25" customHeight="1" thickBot="1" x14ac:dyDescent="0.25">
      <c r="B29" s="156" t="s">
        <v>65</v>
      </c>
      <c r="C29" s="157"/>
      <c r="D29" s="157"/>
      <c r="E29" s="158" t="s">
        <v>285</v>
      </c>
      <c r="F29" s="158"/>
      <c r="G29" s="158"/>
      <c r="H29" s="159"/>
      <c r="I29" s="159"/>
      <c r="J29" s="159"/>
      <c r="K29" s="159"/>
      <c r="L29" s="159"/>
      <c r="M29" s="159"/>
      <c r="N29" s="159"/>
      <c r="O29" s="159"/>
      <c r="P29" s="160"/>
      <c r="Q29" s="160"/>
      <c r="R29" s="161" t="s">
        <v>286</v>
      </c>
      <c r="S29" s="162" t="s">
        <v>10</v>
      </c>
      <c r="T29" s="160"/>
      <c r="U29" s="162" t="s">
        <v>283</v>
      </c>
      <c r="V29" s="160"/>
      <c r="W29" s="163">
        <f>+IF(ISERR(U29/R29*100),"N/A",ROUND(U29/R29*100,2))</f>
        <v>58.22</v>
      </c>
    </row>
    <row r="30" spans="2:27" ht="26.25" customHeight="1" thickBot="1" x14ac:dyDescent="0.25">
      <c r="B30" s="164" t="s">
        <v>68</v>
      </c>
      <c r="C30" s="165"/>
      <c r="D30" s="165"/>
      <c r="E30" s="166" t="s">
        <v>285</v>
      </c>
      <c r="F30" s="166"/>
      <c r="G30" s="166"/>
      <c r="H30" s="167"/>
      <c r="I30" s="167"/>
      <c r="J30" s="167"/>
      <c r="K30" s="167"/>
      <c r="L30" s="167"/>
      <c r="M30" s="167"/>
      <c r="N30" s="167"/>
      <c r="O30" s="167"/>
      <c r="P30" s="168"/>
      <c r="Q30" s="168"/>
      <c r="R30" s="169" t="s">
        <v>284</v>
      </c>
      <c r="S30" s="170" t="s">
        <v>283</v>
      </c>
      <c r="T30" s="170">
        <f>+IF(ISERR(S30/R30*100),"N/A",ROUND(S30/R30*100,2))</f>
        <v>100</v>
      </c>
      <c r="U30" s="170" t="s">
        <v>283</v>
      </c>
      <c r="V30" s="170">
        <f>+IF(ISERR(U30/S30*100),"N/A",ROUND(U30/S30*100,2))</f>
        <v>100</v>
      </c>
      <c r="W30" s="171">
        <f>+IF(ISERR(U30/R30*100),"N/A",ROUND(U30/R30*100,2))</f>
        <v>100</v>
      </c>
    </row>
    <row r="31" spans="2:27" ht="22.5" customHeight="1" thickTop="1" thickBot="1" x14ac:dyDescent="0.25">
      <c r="B31" s="79" t="s">
        <v>69</v>
      </c>
      <c r="C31" s="80"/>
      <c r="D31" s="80"/>
      <c r="E31" s="80"/>
      <c r="F31" s="80"/>
      <c r="G31" s="80"/>
      <c r="H31" s="81"/>
      <c r="I31" s="81"/>
      <c r="J31" s="81"/>
      <c r="K31" s="81"/>
      <c r="L31" s="81"/>
      <c r="M31" s="81"/>
      <c r="N31" s="81"/>
      <c r="O31" s="81"/>
      <c r="P31" s="81"/>
      <c r="Q31" s="81"/>
      <c r="R31" s="81"/>
      <c r="S31" s="81"/>
      <c r="T31" s="81"/>
      <c r="U31" s="81"/>
      <c r="V31" s="81"/>
      <c r="W31" s="82"/>
    </row>
    <row r="32" spans="2:27" ht="37.5" customHeight="1" thickTop="1" x14ac:dyDescent="0.2">
      <c r="B32" s="172" t="s">
        <v>2393</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18.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2394</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29" customHeight="1" thickBot="1" x14ac:dyDescent="0.25">
      <c r="B35" s="175"/>
      <c r="C35" s="176"/>
      <c r="D35" s="176"/>
      <c r="E35" s="176"/>
      <c r="F35" s="176"/>
      <c r="G35" s="176"/>
      <c r="H35" s="176"/>
      <c r="I35" s="176"/>
      <c r="J35" s="176"/>
      <c r="K35" s="176"/>
      <c r="L35" s="176"/>
      <c r="M35" s="176"/>
      <c r="N35" s="176"/>
      <c r="O35" s="176"/>
      <c r="P35" s="176"/>
      <c r="Q35" s="176"/>
      <c r="R35" s="176"/>
      <c r="S35" s="176"/>
      <c r="T35" s="176"/>
      <c r="U35" s="176"/>
      <c r="V35" s="176"/>
      <c r="W35" s="177"/>
    </row>
    <row r="36" spans="2:23" ht="37.5" customHeight="1" thickTop="1" x14ac:dyDescent="0.2">
      <c r="B36" s="172" t="s">
        <v>2395</v>
      </c>
      <c r="C36" s="173"/>
      <c r="D36" s="173"/>
      <c r="E36" s="173"/>
      <c r="F36" s="173"/>
      <c r="G36" s="173"/>
      <c r="H36" s="173"/>
      <c r="I36" s="173"/>
      <c r="J36" s="173"/>
      <c r="K36" s="173"/>
      <c r="L36" s="173"/>
      <c r="M36" s="173"/>
      <c r="N36" s="173"/>
      <c r="O36" s="173"/>
      <c r="P36" s="173"/>
      <c r="Q36" s="173"/>
      <c r="R36" s="173"/>
      <c r="S36" s="173"/>
      <c r="T36" s="173"/>
      <c r="U36" s="173"/>
      <c r="V36" s="173"/>
      <c r="W36" s="174"/>
    </row>
    <row r="37" spans="2:23" ht="73.5" customHeight="1" thickBot="1" x14ac:dyDescent="0.25">
      <c r="B37" s="178"/>
      <c r="C37" s="179"/>
      <c r="D37" s="179"/>
      <c r="E37" s="179"/>
      <c r="F37" s="179"/>
      <c r="G37" s="179"/>
      <c r="H37" s="179"/>
      <c r="I37" s="179"/>
      <c r="J37" s="179"/>
      <c r="K37" s="179"/>
      <c r="L37" s="179"/>
      <c r="M37" s="179"/>
      <c r="N37" s="179"/>
      <c r="O37" s="179"/>
      <c r="P37" s="179"/>
      <c r="Q37" s="179"/>
      <c r="R37" s="179"/>
      <c r="S37" s="179"/>
      <c r="T37" s="179"/>
      <c r="U37" s="179"/>
      <c r="V37" s="179"/>
      <c r="W37" s="180"/>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257</v>
      </c>
      <c r="D4" s="86" t="s">
        <v>256</v>
      </c>
      <c r="E4" s="86"/>
      <c r="F4" s="86"/>
      <c r="G4" s="86"/>
      <c r="H4" s="87"/>
      <c r="I4" s="88"/>
      <c r="J4" s="89" t="s">
        <v>6</v>
      </c>
      <c r="K4" s="86"/>
      <c r="L4" s="85" t="s">
        <v>326</v>
      </c>
      <c r="M4" s="90" t="s">
        <v>325</v>
      </c>
      <c r="N4" s="90"/>
      <c r="O4" s="90"/>
      <c r="P4" s="90"/>
      <c r="Q4" s="91"/>
      <c r="R4" s="92"/>
      <c r="S4" s="93" t="s">
        <v>2149</v>
      </c>
      <c r="T4" s="94"/>
      <c r="U4" s="94"/>
      <c r="V4" s="95" t="s">
        <v>324</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317</v>
      </c>
      <c r="D6" s="101" t="s">
        <v>323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322</v>
      </c>
      <c r="K8" s="107" t="s">
        <v>87</v>
      </c>
      <c r="L8" s="107" t="s">
        <v>321</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320</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319</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318</v>
      </c>
      <c r="C21" s="140"/>
      <c r="D21" s="140"/>
      <c r="E21" s="140"/>
      <c r="F21" s="140"/>
      <c r="G21" s="140"/>
      <c r="H21" s="140"/>
      <c r="I21" s="140"/>
      <c r="J21" s="140"/>
      <c r="K21" s="140"/>
      <c r="L21" s="140"/>
      <c r="M21" s="141" t="s">
        <v>317</v>
      </c>
      <c r="N21" s="141"/>
      <c r="O21" s="141" t="s">
        <v>49</v>
      </c>
      <c r="P21" s="141"/>
      <c r="Q21" s="142" t="s">
        <v>50</v>
      </c>
      <c r="R21" s="142"/>
      <c r="S21" s="143" t="s">
        <v>316</v>
      </c>
      <c r="T21" s="143" t="s">
        <v>316</v>
      </c>
      <c r="U21" s="143" t="s">
        <v>293</v>
      </c>
      <c r="V21" s="143">
        <f>+IF(ISERR(U21/T21*100),"N/A",ROUND(U21/T21*100,2))</f>
        <v>117.14</v>
      </c>
      <c r="W21" s="144">
        <f>+IF(ISERR(U21/S21*100),"N/A",ROUND(U21/S21*100,2))</f>
        <v>117.14</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314</v>
      </c>
      <c r="F25" s="158"/>
      <c r="G25" s="158"/>
      <c r="H25" s="159"/>
      <c r="I25" s="159"/>
      <c r="J25" s="159"/>
      <c r="K25" s="159"/>
      <c r="L25" s="159"/>
      <c r="M25" s="159"/>
      <c r="N25" s="159"/>
      <c r="O25" s="159"/>
      <c r="P25" s="160"/>
      <c r="Q25" s="160"/>
      <c r="R25" s="161" t="s">
        <v>315</v>
      </c>
      <c r="S25" s="162" t="s">
        <v>10</v>
      </c>
      <c r="T25" s="160"/>
      <c r="U25" s="162" t="s">
        <v>311</v>
      </c>
      <c r="V25" s="160"/>
      <c r="W25" s="163">
        <f>+IF(ISERR(U25/R25*100),"N/A",ROUND(U25/R25*100,2))</f>
        <v>145.35</v>
      </c>
    </row>
    <row r="26" spans="2:27" ht="26.25" customHeight="1" thickBot="1" x14ac:dyDescent="0.25">
      <c r="B26" s="164" t="s">
        <v>68</v>
      </c>
      <c r="C26" s="165"/>
      <c r="D26" s="165"/>
      <c r="E26" s="166" t="s">
        <v>314</v>
      </c>
      <c r="F26" s="166"/>
      <c r="G26" s="166"/>
      <c r="H26" s="167"/>
      <c r="I26" s="167"/>
      <c r="J26" s="167"/>
      <c r="K26" s="167"/>
      <c r="L26" s="167"/>
      <c r="M26" s="167"/>
      <c r="N26" s="167"/>
      <c r="O26" s="167"/>
      <c r="P26" s="168"/>
      <c r="Q26" s="168"/>
      <c r="R26" s="169" t="s">
        <v>313</v>
      </c>
      <c r="S26" s="170" t="s">
        <v>312</v>
      </c>
      <c r="T26" s="170">
        <f>+IF(ISERR(S26/R26*100),"N/A",ROUND(S26/R26*100,2))</f>
        <v>100</v>
      </c>
      <c r="U26" s="170" t="s">
        <v>311</v>
      </c>
      <c r="V26" s="170">
        <f>+IF(ISERR(U26/S26*100),"N/A",ROUND(U26/S26*100,2))</f>
        <v>99.92</v>
      </c>
      <c r="W26" s="171">
        <f>+IF(ISERR(U26/R26*100),"N/A",ROUND(U26/R26*100,2))</f>
        <v>99.92</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2390</v>
      </c>
      <c r="C28" s="173"/>
      <c r="D28" s="173"/>
      <c r="E28" s="173"/>
      <c r="F28" s="173"/>
      <c r="G28" s="173"/>
      <c r="H28" s="173"/>
      <c r="I28" s="173"/>
      <c r="J28" s="173"/>
      <c r="K28" s="173"/>
      <c r="L28" s="173"/>
      <c r="M28" s="173"/>
      <c r="N28" s="173"/>
      <c r="O28" s="173"/>
      <c r="P28" s="173"/>
      <c r="Q28" s="173"/>
      <c r="R28" s="173"/>
      <c r="S28" s="173"/>
      <c r="T28" s="173"/>
      <c r="U28" s="173"/>
      <c r="V28" s="173"/>
      <c r="W28" s="174"/>
    </row>
    <row r="29" spans="2:27" ht="83.2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2391</v>
      </c>
      <c r="C30" s="173"/>
      <c r="D30" s="173"/>
      <c r="E30" s="173"/>
      <c r="F30" s="173"/>
      <c r="G30" s="173"/>
      <c r="H30" s="173"/>
      <c r="I30" s="173"/>
      <c r="J30" s="173"/>
      <c r="K30" s="173"/>
      <c r="L30" s="173"/>
      <c r="M30" s="173"/>
      <c r="N30" s="173"/>
      <c r="O30" s="173"/>
      <c r="P30" s="173"/>
      <c r="Q30" s="173"/>
      <c r="R30" s="173"/>
      <c r="S30" s="173"/>
      <c r="T30" s="173"/>
      <c r="U30" s="173"/>
      <c r="V30" s="173"/>
      <c r="W30" s="174"/>
    </row>
    <row r="31" spans="2:27" ht="66"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2392</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04.25"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showGridLines="0" view="pageBreakPreview" zoomScale="90" zoomScaleNormal="100" zoomScaleSheetLayoutView="90" workbookViewId="0">
      <selection sqref="A1:D1"/>
    </sheetView>
  </sheetViews>
  <sheetFormatPr baseColWidth="10" defaultColWidth="9.625" defaultRowHeight="18" x14ac:dyDescent="0.35"/>
  <cols>
    <col min="1" max="1" width="3" style="2" customWidth="1"/>
    <col min="2" max="2" width="3.375" style="2" customWidth="1"/>
    <col min="3" max="3" width="44.125" style="2" customWidth="1"/>
    <col min="4" max="4" width="14.375" style="2" customWidth="1"/>
    <col min="5" max="5" width="12.75" style="2" customWidth="1"/>
    <col min="6" max="7" width="12.125" style="2" customWidth="1"/>
    <col min="8" max="8" width="1.125" style="2" customWidth="1"/>
    <col min="9" max="10" width="12.125" style="2" customWidth="1"/>
    <col min="11" max="11" width="12.375" style="2" customWidth="1"/>
    <col min="12" max="12" width="13.375" style="2" customWidth="1"/>
    <col min="13" max="13" width="2.5" style="2" customWidth="1"/>
    <col min="14" max="16384" width="9.625" style="2"/>
  </cols>
  <sheetData>
    <row r="1" spans="1:13" ht="49.5" customHeight="1" x14ac:dyDescent="0.35">
      <c r="A1" s="67" t="s">
        <v>2104</v>
      </c>
      <c r="B1" s="67"/>
      <c r="C1" s="67"/>
      <c r="D1" s="67"/>
      <c r="E1" s="1" t="s">
        <v>2105</v>
      </c>
    </row>
    <row r="3" spans="1:13" ht="30.75" customHeight="1" thickBot="1" x14ac:dyDescent="0.4">
      <c r="B3" s="62" t="s">
        <v>2106</v>
      </c>
      <c r="C3" s="62"/>
      <c r="D3" s="62"/>
      <c r="E3" s="62"/>
      <c r="F3" s="62"/>
      <c r="G3" s="62"/>
      <c r="H3" s="62"/>
      <c r="I3" s="62"/>
      <c r="J3" s="62"/>
      <c r="K3" s="62"/>
      <c r="L3" s="62"/>
    </row>
    <row r="4" spans="1:13" ht="8.25" customHeight="1" x14ac:dyDescent="0.35">
      <c r="B4" s="3"/>
      <c r="C4" s="3"/>
      <c r="D4" s="3"/>
      <c r="E4" s="3"/>
      <c r="F4" s="3"/>
      <c r="G4" s="3"/>
      <c r="H4" s="3"/>
      <c r="I4" s="3"/>
      <c r="J4" s="3"/>
      <c r="K4" s="3"/>
      <c r="L4" s="3"/>
    </row>
    <row r="5" spans="1:13" ht="45.75" customHeight="1" x14ac:dyDescent="0.35">
      <c r="B5" s="65" t="s">
        <v>2107</v>
      </c>
      <c r="C5" s="65"/>
      <c r="D5" s="65"/>
      <c r="E5" s="65"/>
      <c r="F5" s="65"/>
      <c r="G5" s="65"/>
      <c r="H5" s="4"/>
      <c r="I5" s="68" t="str">
        <f>"Avances en "&amp;TEXT(I10+J10+K10+L10,"#,##0")&amp;" indicadores"&amp;CHAR(10)&amp;"por rangos de porcentaje"</f>
        <v>Avances en 381 indicadores
por rangos de porcentaje</v>
      </c>
      <c r="J5" s="65"/>
      <c r="K5" s="65"/>
      <c r="L5" s="65"/>
    </row>
    <row r="6" spans="1:13" ht="24" customHeight="1" x14ac:dyDescent="0.35">
      <c r="B6" s="64" t="s">
        <v>3</v>
      </c>
      <c r="C6" s="64"/>
      <c r="D6" s="57" t="s">
        <v>2108</v>
      </c>
      <c r="E6" s="57" t="s">
        <v>2109</v>
      </c>
      <c r="F6" s="57" t="s">
        <v>2110</v>
      </c>
      <c r="G6" s="57" t="s">
        <v>2111</v>
      </c>
      <c r="H6" s="5"/>
      <c r="I6" s="57" t="s">
        <v>2112</v>
      </c>
      <c r="J6" s="57" t="s">
        <v>2113</v>
      </c>
      <c r="K6" s="57" t="s">
        <v>2114</v>
      </c>
      <c r="L6" s="64" t="s">
        <v>2115</v>
      </c>
    </row>
    <row r="7" spans="1:13" s="7" customFormat="1" ht="35.25" customHeight="1" x14ac:dyDescent="0.2">
      <c r="A7" s="6"/>
      <c r="B7" s="64"/>
      <c r="C7" s="64"/>
      <c r="D7" s="57"/>
      <c r="E7" s="57"/>
      <c r="F7" s="57"/>
      <c r="G7" s="57"/>
      <c r="H7" s="5"/>
      <c r="I7" s="57"/>
      <c r="J7" s="64"/>
      <c r="K7" s="64"/>
      <c r="L7" s="64"/>
    </row>
    <row r="8" spans="1:13" s="11" customFormat="1" ht="8.25" customHeight="1" thickBot="1" x14ac:dyDescent="0.25">
      <c r="A8" s="8"/>
      <c r="B8" s="9"/>
      <c r="C8" s="9"/>
      <c r="D8" s="10"/>
      <c r="E8" s="10"/>
      <c r="F8" s="10"/>
      <c r="G8" s="10"/>
      <c r="H8" s="10"/>
      <c r="I8" s="10"/>
      <c r="J8" s="9"/>
      <c r="K8" s="9"/>
      <c r="L8" s="9"/>
    </row>
    <row r="9" spans="1:13" s="11" customFormat="1" ht="8.25" customHeight="1" thickBot="1" x14ac:dyDescent="0.25">
      <c r="A9" s="8"/>
      <c r="B9" s="12"/>
      <c r="C9" s="12"/>
      <c r="D9" s="13"/>
      <c r="E9" s="13"/>
      <c r="F9" s="13"/>
      <c r="G9" s="13"/>
      <c r="H9" s="13"/>
      <c r="I9" s="13"/>
      <c r="J9" s="12"/>
      <c r="K9" s="12"/>
      <c r="L9" s="12"/>
    </row>
    <row r="10" spans="1:13" x14ac:dyDescent="0.35">
      <c r="B10" s="66" t="s">
        <v>2116</v>
      </c>
      <c r="C10" s="66"/>
      <c r="D10" s="14">
        <f t="shared" ref="D10:L10" si="0">SUM(D12:D43)</f>
        <v>393</v>
      </c>
      <c r="E10" s="14">
        <f t="shared" si="0"/>
        <v>2</v>
      </c>
      <c r="F10" s="14">
        <f t="shared" si="0"/>
        <v>381</v>
      </c>
      <c r="G10" s="14">
        <f t="shared" si="0"/>
        <v>10</v>
      </c>
      <c r="H10" s="15">
        <f t="shared" si="0"/>
        <v>0</v>
      </c>
      <c r="I10" s="14">
        <f t="shared" si="0"/>
        <v>14</v>
      </c>
      <c r="J10" s="14">
        <f t="shared" si="0"/>
        <v>13</v>
      </c>
      <c r="K10" s="16">
        <f t="shared" si="0"/>
        <v>70</v>
      </c>
      <c r="L10" s="16">
        <f t="shared" si="0"/>
        <v>284</v>
      </c>
    </row>
    <row r="11" spans="1:13" x14ac:dyDescent="0.35">
      <c r="B11" s="66" t="s">
        <v>2117</v>
      </c>
      <c r="C11" s="66"/>
      <c r="D11" s="14"/>
      <c r="E11" s="17">
        <f>E10/$D$10*100</f>
        <v>0.5089058524173028</v>
      </c>
      <c r="F11" s="17">
        <f>F10/$D$10*100</f>
        <v>96.946564885496173</v>
      </c>
      <c r="G11" s="17">
        <f>G10/$D$10*100</f>
        <v>2.5445292620865136</v>
      </c>
      <c r="H11" s="17"/>
      <c r="I11" s="14">
        <f>I10/($I$10+$J$10+$K$10+$L$10)*100</f>
        <v>3.674540682414698</v>
      </c>
      <c r="J11" s="17">
        <f>J10/($I$10+$J$10+$K$10+$L$10)*100</f>
        <v>3.4120734908136483</v>
      </c>
      <c r="K11" s="17">
        <f>K10/($I$10+$J$10+$K$10+$L$10)*100</f>
        <v>18.372703412073491</v>
      </c>
      <c r="L11" s="17">
        <f>L10/($I$10+$J$10+$K$10+$L$10)*100</f>
        <v>74.540682414698168</v>
      </c>
    </row>
    <row r="12" spans="1:13" ht="20.45" customHeight="1" x14ac:dyDescent="0.35">
      <c r="B12" s="18">
        <v>1</v>
      </c>
      <c r="C12" s="19" t="s">
        <v>5</v>
      </c>
      <c r="D12" s="17">
        <v>4</v>
      </c>
      <c r="E12" s="17">
        <v>1</v>
      </c>
      <c r="F12" s="17">
        <v>3</v>
      </c>
      <c r="G12" s="17">
        <v>0</v>
      </c>
      <c r="H12" s="17" t="s">
        <v>47</v>
      </c>
      <c r="I12" s="17">
        <v>0</v>
      </c>
      <c r="J12" s="17">
        <v>0</v>
      </c>
      <c r="K12" s="17">
        <v>0</v>
      </c>
      <c r="L12" s="17">
        <v>3</v>
      </c>
      <c r="M12" s="20"/>
    </row>
    <row r="13" spans="1:13" x14ac:dyDescent="0.35">
      <c r="B13" s="18">
        <v>4</v>
      </c>
      <c r="C13" s="19" t="s">
        <v>94</v>
      </c>
      <c r="D13" s="17">
        <v>15</v>
      </c>
      <c r="E13" s="17">
        <v>0</v>
      </c>
      <c r="F13" s="17">
        <v>15</v>
      </c>
      <c r="G13" s="17">
        <v>0</v>
      </c>
      <c r="H13" s="17" t="s">
        <v>47</v>
      </c>
      <c r="I13" s="17">
        <v>1</v>
      </c>
      <c r="J13" s="17">
        <v>0</v>
      </c>
      <c r="K13" s="17">
        <v>3</v>
      </c>
      <c r="L13" s="17">
        <v>11</v>
      </c>
      <c r="M13" s="20"/>
    </row>
    <row r="14" spans="1:13" x14ac:dyDescent="0.35">
      <c r="B14" s="18">
        <v>5</v>
      </c>
      <c r="C14" s="19" t="s">
        <v>156</v>
      </c>
      <c r="D14" s="17">
        <v>6</v>
      </c>
      <c r="E14" s="17">
        <v>0</v>
      </c>
      <c r="F14" s="17">
        <v>6</v>
      </c>
      <c r="G14" s="17">
        <v>0</v>
      </c>
      <c r="H14" s="17" t="s">
        <v>47</v>
      </c>
      <c r="I14" s="17">
        <v>0</v>
      </c>
      <c r="J14" s="17">
        <v>1</v>
      </c>
      <c r="K14" s="17">
        <v>1</v>
      </c>
      <c r="L14" s="17">
        <v>4</v>
      </c>
      <c r="M14" s="20"/>
    </row>
    <row r="15" spans="1:13" x14ac:dyDescent="0.35">
      <c r="B15" s="18">
        <v>6</v>
      </c>
      <c r="C15" s="19" t="s">
        <v>206</v>
      </c>
      <c r="D15" s="17">
        <v>5</v>
      </c>
      <c r="E15" s="17">
        <v>0</v>
      </c>
      <c r="F15" s="17">
        <v>5</v>
      </c>
      <c r="G15" s="17">
        <v>0</v>
      </c>
      <c r="H15" s="17" t="s">
        <v>47</v>
      </c>
      <c r="I15" s="17">
        <v>0</v>
      </c>
      <c r="J15" s="17">
        <v>0</v>
      </c>
      <c r="K15" s="17">
        <v>0</v>
      </c>
      <c r="L15" s="17">
        <v>5</v>
      </c>
      <c r="M15" s="20"/>
    </row>
    <row r="16" spans="1:13" ht="18.75" customHeight="1" x14ac:dyDescent="0.35">
      <c r="B16" s="18">
        <v>7</v>
      </c>
      <c r="C16" s="19" t="s">
        <v>239</v>
      </c>
      <c r="D16" s="17">
        <v>6</v>
      </c>
      <c r="E16" s="17">
        <v>0</v>
      </c>
      <c r="F16" s="17">
        <v>6</v>
      </c>
      <c r="G16" s="17">
        <v>0</v>
      </c>
      <c r="H16" s="17" t="s">
        <v>47</v>
      </c>
      <c r="I16" s="17">
        <v>0</v>
      </c>
      <c r="J16" s="17">
        <v>0</v>
      </c>
      <c r="K16" s="17">
        <v>0</v>
      </c>
      <c r="L16" s="17">
        <v>6</v>
      </c>
      <c r="M16" s="20"/>
    </row>
    <row r="17" spans="2:13" x14ac:dyDescent="0.35">
      <c r="B17" s="18">
        <v>8</v>
      </c>
      <c r="C17" s="19" t="s">
        <v>256</v>
      </c>
      <c r="D17" s="17">
        <v>12</v>
      </c>
      <c r="E17" s="17">
        <v>0</v>
      </c>
      <c r="F17" s="17">
        <v>12</v>
      </c>
      <c r="G17" s="17">
        <v>0</v>
      </c>
      <c r="H17" s="17" t="s">
        <v>47</v>
      </c>
      <c r="I17" s="17">
        <v>3</v>
      </c>
      <c r="J17" s="17">
        <v>0</v>
      </c>
      <c r="K17" s="17">
        <v>2</v>
      </c>
      <c r="L17" s="17">
        <v>7</v>
      </c>
      <c r="M17" s="20"/>
    </row>
    <row r="18" spans="2:13" ht="18.75" customHeight="1" x14ac:dyDescent="0.35">
      <c r="B18" s="18">
        <v>9</v>
      </c>
      <c r="C18" s="19" t="s">
        <v>386</v>
      </c>
      <c r="D18" s="17">
        <v>4</v>
      </c>
      <c r="E18" s="17">
        <v>0</v>
      </c>
      <c r="F18" s="17">
        <v>4</v>
      </c>
      <c r="G18" s="17">
        <v>0</v>
      </c>
      <c r="H18" s="17" t="s">
        <v>47</v>
      </c>
      <c r="I18" s="17">
        <v>0</v>
      </c>
      <c r="J18" s="17">
        <v>0</v>
      </c>
      <c r="K18" s="17">
        <v>0</v>
      </c>
      <c r="L18" s="17">
        <v>4</v>
      </c>
      <c r="M18" s="20"/>
    </row>
    <row r="19" spans="2:13" x14ac:dyDescent="0.35">
      <c r="B19" s="18">
        <v>10</v>
      </c>
      <c r="C19" s="19" t="s">
        <v>399</v>
      </c>
      <c r="D19" s="17">
        <v>1</v>
      </c>
      <c r="E19" s="17">
        <v>0</v>
      </c>
      <c r="F19" s="17">
        <v>1</v>
      </c>
      <c r="G19" s="17">
        <v>0</v>
      </c>
      <c r="H19" s="17" t="s">
        <v>47</v>
      </c>
      <c r="I19" s="17">
        <v>0</v>
      </c>
      <c r="J19" s="17">
        <v>0</v>
      </c>
      <c r="K19" s="17">
        <v>0</v>
      </c>
      <c r="L19" s="17">
        <v>1</v>
      </c>
      <c r="M19" s="20"/>
    </row>
    <row r="20" spans="2:13" ht="18.75" customHeight="1" x14ac:dyDescent="0.35">
      <c r="B20" s="21">
        <v>11</v>
      </c>
      <c r="C20" s="19" t="s">
        <v>429</v>
      </c>
      <c r="D20" s="17">
        <v>24</v>
      </c>
      <c r="E20" s="17">
        <v>1</v>
      </c>
      <c r="F20" s="17">
        <v>22</v>
      </c>
      <c r="G20" s="17">
        <v>1</v>
      </c>
      <c r="H20" s="17" t="s">
        <v>47</v>
      </c>
      <c r="I20" s="17">
        <v>0</v>
      </c>
      <c r="J20" s="17">
        <v>3</v>
      </c>
      <c r="K20" s="17">
        <v>3</v>
      </c>
      <c r="L20" s="17">
        <v>16</v>
      </c>
      <c r="M20" s="20"/>
    </row>
    <row r="21" spans="2:13" x14ac:dyDescent="0.35">
      <c r="B21" s="21">
        <v>12</v>
      </c>
      <c r="C21" s="19" t="s">
        <v>634</v>
      </c>
      <c r="D21" s="17">
        <v>113</v>
      </c>
      <c r="E21" s="17">
        <v>0</v>
      </c>
      <c r="F21" s="17">
        <v>113</v>
      </c>
      <c r="G21" s="17">
        <v>0</v>
      </c>
      <c r="H21" s="17" t="s">
        <v>47</v>
      </c>
      <c r="I21" s="17">
        <v>4</v>
      </c>
      <c r="J21" s="17">
        <v>6</v>
      </c>
      <c r="K21" s="17">
        <v>34</v>
      </c>
      <c r="L21" s="17">
        <v>69</v>
      </c>
      <c r="M21" s="20"/>
    </row>
    <row r="22" spans="2:13" x14ac:dyDescent="0.35">
      <c r="B22" s="21">
        <v>13</v>
      </c>
      <c r="C22" s="19" t="s">
        <v>1016</v>
      </c>
      <c r="D22" s="17">
        <v>3</v>
      </c>
      <c r="E22" s="17">
        <v>0</v>
      </c>
      <c r="F22" s="17">
        <v>3</v>
      </c>
      <c r="G22" s="17">
        <v>0</v>
      </c>
      <c r="H22" s="17" t="s">
        <v>47</v>
      </c>
      <c r="I22" s="17">
        <v>0</v>
      </c>
      <c r="J22" s="17">
        <v>0</v>
      </c>
      <c r="K22" s="17">
        <v>0</v>
      </c>
      <c r="L22" s="17">
        <v>3</v>
      </c>
      <c r="M22" s="20"/>
    </row>
    <row r="23" spans="2:13" x14ac:dyDescent="0.35">
      <c r="B23" s="21">
        <v>14</v>
      </c>
      <c r="C23" s="19" t="s">
        <v>1032</v>
      </c>
      <c r="D23" s="17">
        <v>12</v>
      </c>
      <c r="E23" s="17">
        <v>0</v>
      </c>
      <c r="F23" s="17">
        <v>12</v>
      </c>
      <c r="G23" s="17">
        <v>0</v>
      </c>
      <c r="H23" s="17" t="s">
        <v>47</v>
      </c>
      <c r="I23" s="17">
        <v>1</v>
      </c>
      <c r="J23" s="17">
        <v>0</v>
      </c>
      <c r="K23" s="17">
        <v>0</v>
      </c>
      <c r="L23" s="17">
        <v>11</v>
      </c>
      <c r="M23" s="20"/>
    </row>
    <row r="24" spans="2:13" x14ac:dyDescent="0.35">
      <c r="B24" s="21">
        <v>15</v>
      </c>
      <c r="C24" s="19" t="s">
        <v>1091</v>
      </c>
      <c r="D24" s="17">
        <v>7</v>
      </c>
      <c r="E24" s="17">
        <v>0</v>
      </c>
      <c r="F24" s="17">
        <v>7</v>
      </c>
      <c r="G24" s="17">
        <v>0</v>
      </c>
      <c r="H24" s="17" t="s">
        <v>47</v>
      </c>
      <c r="I24" s="17">
        <v>0</v>
      </c>
      <c r="J24" s="17">
        <v>0</v>
      </c>
      <c r="K24" s="17">
        <v>1</v>
      </c>
      <c r="L24" s="17">
        <v>6</v>
      </c>
      <c r="M24" s="20"/>
    </row>
    <row r="25" spans="2:13" x14ac:dyDescent="0.35">
      <c r="B25" s="21">
        <v>16</v>
      </c>
      <c r="C25" s="19" t="s">
        <v>1155</v>
      </c>
      <c r="D25" s="17">
        <v>6</v>
      </c>
      <c r="E25" s="17">
        <v>0</v>
      </c>
      <c r="F25" s="17">
        <v>6</v>
      </c>
      <c r="G25" s="17">
        <v>0</v>
      </c>
      <c r="H25" s="17" t="s">
        <v>47</v>
      </c>
      <c r="I25" s="17">
        <v>1</v>
      </c>
      <c r="J25" s="17">
        <v>0</v>
      </c>
      <c r="K25" s="17">
        <v>0</v>
      </c>
      <c r="L25" s="17">
        <v>5</v>
      </c>
      <c r="M25" s="20"/>
    </row>
    <row r="26" spans="2:13" x14ac:dyDescent="0.35">
      <c r="B26" s="21">
        <v>18</v>
      </c>
      <c r="C26" s="19" t="s">
        <v>1222</v>
      </c>
      <c r="D26" s="17">
        <v>15</v>
      </c>
      <c r="E26" s="17">
        <v>0</v>
      </c>
      <c r="F26" s="17">
        <v>15</v>
      </c>
      <c r="G26" s="17">
        <v>0</v>
      </c>
      <c r="H26" s="17" t="s">
        <v>47</v>
      </c>
      <c r="I26" s="17">
        <v>0</v>
      </c>
      <c r="J26" s="17">
        <v>1</v>
      </c>
      <c r="K26" s="17">
        <v>0</v>
      </c>
      <c r="L26" s="17">
        <v>14</v>
      </c>
      <c r="M26" s="20"/>
    </row>
    <row r="27" spans="2:13" x14ac:dyDescent="0.35">
      <c r="B27" s="21">
        <v>19</v>
      </c>
      <c r="C27" s="19" t="s">
        <v>1290</v>
      </c>
      <c r="D27" s="17">
        <v>1</v>
      </c>
      <c r="E27" s="17">
        <v>0</v>
      </c>
      <c r="F27" s="17">
        <v>1</v>
      </c>
      <c r="G27" s="17">
        <v>0</v>
      </c>
      <c r="H27" s="17" t="s">
        <v>47</v>
      </c>
      <c r="I27" s="17">
        <v>0</v>
      </c>
      <c r="J27" s="17">
        <v>0</v>
      </c>
      <c r="K27" s="17">
        <v>1</v>
      </c>
      <c r="L27" s="17">
        <v>0</v>
      </c>
      <c r="M27" s="20"/>
    </row>
    <row r="28" spans="2:13" x14ac:dyDescent="0.35">
      <c r="B28" s="21">
        <v>20</v>
      </c>
      <c r="C28" s="19" t="s">
        <v>1306</v>
      </c>
      <c r="D28" s="17">
        <v>7</v>
      </c>
      <c r="E28" s="17">
        <v>0</v>
      </c>
      <c r="F28" s="17">
        <v>7</v>
      </c>
      <c r="G28" s="17">
        <v>0</v>
      </c>
      <c r="H28" s="17" t="s">
        <v>47</v>
      </c>
      <c r="I28" s="17">
        <v>0</v>
      </c>
      <c r="J28" s="17">
        <v>1</v>
      </c>
      <c r="K28" s="17">
        <v>0</v>
      </c>
      <c r="L28" s="17">
        <v>6</v>
      </c>
      <c r="M28" s="20"/>
    </row>
    <row r="29" spans="2:13" x14ac:dyDescent="0.35">
      <c r="B29" s="21">
        <v>21</v>
      </c>
      <c r="C29" s="19" t="s">
        <v>1416</v>
      </c>
      <c r="D29" s="17">
        <v>5</v>
      </c>
      <c r="E29" s="17">
        <v>0</v>
      </c>
      <c r="F29" s="17">
        <v>4</v>
      </c>
      <c r="G29" s="17">
        <v>1</v>
      </c>
      <c r="H29" s="17" t="s">
        <v>47</v>
      </c>
      <c r="I29" s="17">
        <v>0</v>
      </c>
      <c r="J29" s="17">
        <v>0</v>
      </c>
      <c r="K29" s="17">
        <v>0</v>
      </c>
      <c r="L29" s="17">
        <v>4</v>
      </c>
      <c r="M29" s="20"/>
    </row>
    <row r="30" spans="2:13" x14ac:dyDescent="0.35">
      <c r="B30" s="21">
        <v>22</v>
      </c>
      <c r="C30" s="19" t="s">
        <v>1431</v>
      </c>
      <c r="D30" s="17">
        <v>14</v>
      </c>
      <c r="E30" s="17">
        <v>0</v>
      </c>
      <c r="F30" s="17">
        <v>14</v>
      </c>
      <c r="G30" s="17">
        <v>0</v>
      </c>
      <c r="H30" s="17" t="s">
        <v>47</v>
      </c>
      <c r="I30" s="17">
        <v>0</v>
      </c>
      <c r="J30" s="17">
        <v>1</v>
      </c>
      <c r="K30" s="17">
        <v>1</v>
      </c>
      <c r="L30" s="17">
        <v>12</v>
      </c>
      <c r="M30" s="20"/>
    </row>
    <row r="31" spans="2:13" x14ac:dyDescent="0.35">
      <c r="B31" s="21">
        <v>35</v>
      </c>
      <c r="C31" s="19" t="s">
        <v>1554</v>
      </c>
      <c r="D31" s="17">
        <v>22</v>
      </c>
      <c r="E31" s="17">
        <v>0</v>
      </c>
      <c r="F31" s="17">
        <v>21</v>
      </c>
      <c r="G31" s="17">
        <v>1</v>
      </c>
      <c r="H31" s="17" t="s">
        <v>47</v>
      </c>
      <c r="I31" s="17">
        <v>0</v>
      </c>
      <c r="J31" s="17">
        <v>0</v>
      </c>
      <c r="K31" s="17">
        <v>3</v>
      </c>
      <c r="L31" s="17">
        <v>18</v>
      </c>
      <c r="M31" s="20"/>
    </row>
    <row r="32" spans="2:13" x14ac:dyDescent="0.35">
      <c r="B32" s="21">
        <v>36</v>
      </c>
      <c r="C32" s="19" t="s">
        <v>1595</v>
      </c>
      <c r="D32" s="17">
        <v>5</v>
      </c>
      <c r="E32" s="17">
        <v>0</v>
      </c>
      <c r="F32" s="17">
        <v>1</v>
      </c>
      <c r="G32" s="17">
        <v>4</v>
      </c>
      <c r="H32" s="17" t="s">
        <v>47</v>
      </c>
      <c r="I32" s="17">
        <v>0</v>
      </c>
      <c r="J32" s="17">
        <v>0</v>
      </c>
      <c r="K32" s="17">
        <v>0</v>
      </c>
      <c r="L32" s="17">
        <v>1</v>
      </c>
      <c r="M32" s="20"/>
    </row>
    <row r="33" spans="2:13" x14ac:dyDescent="0.35">
      <c r="B33" s="21">
        <v>38</v>
      </c>
      <c r="C33" s="19" t="s">
        <v>1628</v>
      </c>
      <c r="D33" s="17">
        <v>9</v>
      </c>
      <c r="E33" s="17">
        <v>0</v>
      </c>
      <c r="F33" s="17">
        <v>7</v>
      </c>
      <c r="G33" s="17">
        <v>2</v>
      </c>
      <c r="H33" s="17" t="s">
        <v>47</v>
      </c>
      <c r="I33" s="17">
        <v>0</v>
      </c>
      <c r="J33" s="17">
        <v>0</v>
      </c>
      <c r="K33" s="17">
        <v>2</v>
      </c>
      <c r="L33" s="17">
        <v>5</v>
      </c>
      <c r="M33" s="20"/>
    </row>
    <row r="34" spans="2:13" x14ac:dyDescent="0.35">
      <c r="B34" s="21">
        <v>40</v>
      </c>
      <c r="C34" s="19" t="s">
        <v>1647</v>
      </c>
      <c r="D34" s="17">
        <v>7</v>
      </c>
      <c r="E34" s="17">
        <v>0</v>
      </c>
      <c r="F34" s="17">
        <v>7</v>
      </c>
      <c r="G34" s="17">
        <v>0</v>
      </c>
      <c r="H34" s="17" t="s">
        <v>47</v>
      </c>
      <c r="I34" s="17">
        <v>0</v>
      </c>
      <c r="J34" s="17">
        <v>0</v>
      </c>
      <c r="K34" s="17">
        <v>0</v>
      </c>
      <c r="L34" s="17">
        <v>7</v>
      </c>
      <c r="M34" s="20"/>
    </row>
    <row r="35" spans="2:13" x14ac:dyDescent="0.35">
      <c r="B35" s="21">
        <v>43</v>
      </c>
      <c r="C35" s="19" t="s">
        <v>1666</v>
      </c>
      <c r="D35" s="17">
        <v>4</v>
      </c>
      <c r="E35" s="17">
        <v>0</v>
      </c>
      <c r="F35" s="17">
        <v>4</v>
      </c>
      <c r="G35" s="17">
        <v>0</v>
      </c>
      <c r="H35" s="17" t="s">
        <v>47</v>
      </c>
      <c r="I35" s="17">
        <v>0</v>
      </c>
      <c r="J35" s="17">
        <v>0</v>
      </c>
      <c r="K35" s="17">
        <v>2</v>
      </c>
      <c r="L35" s="17">
        <v>2</v>
      </c>
      <c r="M35" s="20"/>
    </row>
    <row r="36" spans="2:13" x14ac:dyDescent="0.35">
      <c r="B36" s="21">
        <v>45</v>
      </c>
      <c r="C36" s="19" t="s">
        <v>1694</v>
      </c>
      <c r="D36" s="17">
        <v>6</v>
      </c>
      <c r="E36" s="17">
        <v>0</v>
      </c>
      <c r="F36" s="17">
        <v>6</v>
      </c>
      <c r="G36" s="17">
        <v>0</v>
      </c>
      <c r="H36" s="17" t="s">
        <v>47</v>
      </c>
      <c r="I36" s="17">
        <v>0</v>
      </c>
      <c r="J36" s="17">
        <v>0</v>
      </c>
      <c r="K36" s="17">
        <v>0</v>
      </c>
      <c r="L36" s="17">
        <v>6</v>
      </c>
      <c r="M36" s="20"/>
    </row>
    <row r="37" spans="2:13" x14ac:dyDescent="0.35">
      <c r="B37" s="21">
        <v>47</v>
      </c>
      <c r="C37" s="19" t="s">
        <v>1725</v>
      </c>
      <c r="D37" s="17">
        <v>13</v>
      </c>
      <c r="E37" s="17">
        <v>0</v>
      </c>
      <c r="F37" s="17">
        <v>13</v>
      </c>
      <c r="G37" s="17">
        <v>0</v>
      </c>
      <c r="H37" s="17" t="s">
        <v>47</v>
      </c>
      <c r="I37" s="17">
        <v>1</v>
      </c>
      <c r="J37" s="17">
        <v>0</v>
      </c>
      <c r="K37" s="17">
        <v>3</v>
      </c>
      <c r="L37" s="17">
        <v>9</v>
      </c>
      <c r="M37" s="20"/>
    </row>
    <row r="38" spans="2:13" x14ac:dyDescent="0.35">
      <c r="B38" s="21">
        <v>48</v>
      </c>
      <c r="C38" s="19" t="s">
        <v>1802</v>
      </c>
      <c r="D38" s="17">
        <v>3</v>
      </c>
      <c r="E38" s="17">
        <v>0</v>
      </c>
      <c r="F38" s="17">
        <v>3</v>
      </c>
      <c r="G38" s="17">
        <v>0</v>
      </c>
      <c r="H38" s="17" t="s">
        <v>47</v>
      </c>
      <c r="I38" s="17">
        <v>0</v>
      </c>
      <c r="J38" s="17">
        <v>0</v>
      </c>
      <c r="K38" s="17">
        <v>1</v>
      </c>
      <c r="L38" s="17">
        <v>2</v>
      </c>
      <c r="M38" s="20"/>
    </row>
    <row r="39" spans="2:13" x14ac:dyDescent="0.35">
      <c r="B39" s="21">
        <v>49</v>
      </c>
      <c r="C39" s="19" t="s">
        <v>1857</v>
      </c>
      <c r="D39" s="17">
        <v>21</v>
      </c>
      <c r="E39" s="17">
        <v>0</v>
      </c>
      <c r="F39" s="17">
        <v>20</v>
      </c>
      <c r="G39" s="17">
        <v>1</v>
      </c>
      <c r="H39" s="17" t="s">
        <v>47</v>
      </c>
      <c r="I39" s="17">
        <v>1</v>
      </c>
      <c r="J39" s="17">
        <v>0</v>
      </c>
      <c r="K39" s="17">
        <v>3</v>
      </c>
      <c r="L39" s="17">
        <v>16</v>
      </c>
      <c r="M39" s="20"/>
    </row>
    <row r="40" spans="2:13" x14ac:dyDescent="0.35">
      <c r="B40" s="21">
        <v>50</v>
      </c>
      <c r="C40" s="19" t="s">
        <v>1925</v>
      </c>
      <c r="D40" s="17">
        <v>10</v>
      </c>
      <c r="E40" s="17">
        <v>0</v>
      </c>
      <c r="F40" s="17">
        <v>10</v>
      </c>
      <c r="G40" s="17">
        <v>0</v>
      </c>
      <c r="H40" s="17" t="s">
        <v>47</v>
      </c>
      <c r="I40" s="17">
        <v>0</v>
      </c>
      <c r="J40" s="17">
        <v>0</v>
      </c>
      <c r="K40" s="17">
        <v>6</v>
      </c>
      <c r="L40" s="17">
        <v>4</v>
      </c>
      <c r="M40" s="20"/>
    </row>
    <row r="41" spans="2:13" ht="30" x14ac:dyDescent="0.35">
      <c r="B41" s="21">
        <v>51</v>
      </c>
      <c r="C41" s="19" t="s">
        <v>1973</v>
      </c>
      <c r="D41" s="17">
        <v>7</v>
      </c>
      <c r="E41" s="17">
        <v>0</v>
      </c>
      <c r="F41" s="17">
        <v>7</v>
      </c>
      <c r="G41" s="17">
        <v>0</v>
      </c>
      <c r="H41" s="17" t="s">
        <v>47</v>
      </c>
      <c r="I41" s="17">
        <v>0</v>
      </c>
      <c r="J41" s="17">
        <v>0</v>
      </c>
      <c r="K41" s="17">
        <v>1</v>
      </c>
      <c r="L41" s="17">
        <v>6</v>
      </c>
      <c r="M41" s="20"/>
    </row>
    <row r="42" spans="2:13" ht="15" customHeight="1" x14ac:dyDescent="0.35">
      <c r="B42" s="21">
        <v>52</v>
      </c>
      <c r="C42" s="19" t="s">
        <v>2004</v>
      </c>
      <c r="D42" s="17">
        <v>4</v>
      </c>
      <c r="E42" s="17">
        <v>0</v>
      </c>
      <c r="F42" s="17">
        <v>4</v>
      </c>
      <c r="G42" s="17">
        <v>0</v>
      </c>
      <c r="H42" s="17" t="s">
        <v>47</v>
      </c>
      <c r="I42" s="17">
        <v>0</v>
      </c>
      <c r="J42" s="17">
        <v>0</v>
      </c>
      <c r="K42" s="17">
        <v>0</v>
      </c>
      <c r="L42" s="17">
        <v>4</v>
      </c>
      <c r="M42" s="20"/>
    </row>
    <row r="43" spans="2:13" ht="18.75" thickBot="1" x14ac:dyDescent="0.4">
      <c r="B43" s="22">
        <v>53</v>
      </c>
      <c r="C43" s="23" t="s">
        <v>2031</v>
      </c>
      <c r="D43" s="24">
        <v>22</v>
      </c>
      <c r="E43" s="24">
        <v>0</v>
      </c>
      <c r="F43" s="24">
        <v>22</v>
      </c>
      <c r="G43" s="24">
        <v>0</v>
      </c>
      <c r="H43" s="24" t="s">
        <v>47</v>
      </c>
      <c r="I43" s="24">
        <v>2</v>
      </c>
      <c r="J43" s="24">
        <v>0</v>
      </c>
      <c r="K43" s="24">
        <v>3</v>
      </c>
      <c r="L43" s="24">
        <v>17</v>
      </c>
      <c r="M43" s="20"/>
    </row>
    <row r="44" spans="2:13" x14ac:dyDescent="0.35">
      <c r="D44" s="25"/>
    </row>
    <row r="45" spans="2:13" x14ac:dyDescent="0.35">
      <c r="D45" s="25"/>
    </row>
    <row r="46" spans="2:13" x14ac:dyDescent="0.35">
      <c r="D46" s="25"/>
    </row>
    <row r="47" spans="2:13" x14ac:dyDescent="0.35">
      <c r="D47" s="25"/>
    </row>
    <row r="48" spans="2:13" x14ac:dyDescent="0.35">
      <c r="D48" s="25"/>
    </row>
    <row r="49" spans="4:4" x14ac:dyDescent="0.35">
      <c r="D49" s="25"/>
    </row>
    <row r="50" spans="4:4" x14ac:dyDescent="0.35">
      <c r="D50" s="25"/>
    </row>
    <row r="51" spans="4:4" x14ac:dyDescent="0.35">
      <c r="D51" s="25"/>
    </row>
    <row r="52" spans="4:4" x14ac:dyDescent="0.35">
      <c r="D52" s="25"/>
    </row>
    <row r="53" spans="4:4" x14ac:dyDescent="0.35">
      <c r="D53" s="25"/>
    </row>
    <row r="54" spans="4:4" x14ac:dyDescent="0.35">
      <c r="D54" s="25"/>
    </row>
    <row r="55" spans="4:4" x14ac:dyDescent="0.35">
      <c r="D55" s="25"/>
    </row>
    <row r="56" spans="4:4" x14ac:dyDescent="0.35">
      <c r="D56" s="25"/>
    </row>
    <row r="57" spans="4:4" x14ac:dyDescent="0.35">
      <c r="D57" s="25"/>
    </row>
    <row r="58" spans="4:4" x14ac:dyDescent="0.35">
      <c r="D58" s="25"/>
    </row>
    <row r="59" spans="4:4" x14ac:dyDescent="0.35">
      <c r="D59" s="25"/>
    </row>
    <row r="60" spans="4:4" x14ac:dyDescent="0.35">
      <c r="D60" s="25"/>
    </row>
    <row r="61" spans="4:4" x14ac:dyDescent="0.35">
      <c r="D61" s="25"/>
    </row>
    <row r="62" spans="4:4" x14ac:dyDescent="0.35">
      <c r="D62" s="25"/>
    </row>
    <row r="63" spans="4:4" x14ac:dyDescent="0.35">
      <c r="D63" s="25"/>
    </row>
    <row r="64" spans="4:4" x14ac:dyDescent="0.35">
      <c r="D64" s="25"/>
    </row>
    <row r="65" spans="4:4" x14ac:dyDescent="0.35">
      <c r="D65" s="25"/>
    </row>
    <row r="66" spans="4:4" x14ac:dyDescent="0.35">
      <c r="D66" s="25"/>
    </row>
    <row r="67" spans="4:4" x14ac:dyDescent="0.35">
      <c r="D67" s="25"/>
    </row>
    <row r="68" spans="4:4" x14ac:dyDescent="0.35">
      <c r="D68" s="25"/>
    </row>
    <row r="69" spans="4:4" x14ac:dyDescent="0.35">
      <c r="D69" s="25"/>
    </row>
    <row r="70" spans="4:4" x14ac:dyDescent="0.35">
      <c r="D70" s="25"/>
    </row>
    <row r="71" spans="4:4" x14ac:dyDescent="0.35">
      <c r="D71" s="25"/>
    </row>
    <row r="72" spans="4:4" x14ac:dyDescent="0.35">
      <c r="D72" s="25"/>
    </row>
    <row r="73" spans="4:4" x14ac:dyDescent="0.35">
      <c r="D73" s="25"/>
    </row>
    <row r="74" spans="4:4" x14ac:dyDescent="0.35">
      <c r="D74" s="25"/>
    </row>
    <row r="75" spans="4:4" x14ac:dyDescent="0.35">
      <c r="D75" s="25"/>
    </row>
    <row r="76" spans="4:4" x14ac:dyDescent="0.35">
      <c r="D76" s="25"/>
    </row>
    <row r="77" spans="4:4" x14ac:dyDescent="0.35">
      <c r="D77" s="25"/>
    </row>
    <row r="78" spans="4:4" x14ac:dyDescent="0.35">
      <c r="D78" s="25"/>
    </row>
    <row r="79" spans="4:4" x14ac:dyDescent="0.35">
      <c r="D79" s="25"/>
    </row>
    <row r="80" spans="4:4" x14ac:dyDescent="0.35">
      <c r="D80" s="25"/>
    </row>
    <row r="81" spans="4:4" x14ac:dyDescent="0.35">
      <c r="D81" s="25"/>
    </row>
    <row r="82" spans="4:4" x14ac:dyDescent="0.35">
      <c r="D82" s="25"/>
    </row>
    <row r="83" spans="4:4" x14ac:dyDescent="0.35">
      <c r="D83" s="25"/>
    </row>
    <row r="84" spans="4:4" x14ac:dyDescent="0.35">
      <c r="D84" s="25"/>
    </row>
    <row r="85" spans="4:4" x14ac:dyDescent="0.35">
      <c r="D85" s="25"/>
    </row>
  </sheetData>
  <mergeCells count="15">
    <mergeCell ref="B10:C10"/>
    <mergeCell ref="B11:C11"/>
    <mergeCell ref="A1:D1"/>
    <mergeCell ref="B3:L3"/>
    <mergeCell ref="B5:G5"/>
    <mergeCell ref="I5:L5"/>
    <mergeCell ref="B6:C7"/>
    <mergeCell ref="D6:D7"/>
    <mergeCell ref="E6:E7"/>
    <mergeCell ref="F6:F7"/>
    <mergeCell ref="G6:G7"/>
    <mergeCell ref="I6:I7"/>
    <mergeCell ref="J6:J7"/>
    <mergeCell ref="K6:K7"/>
    <mergeCell ref="L6:L7"/>
  </mergeCells>
  <pageMargins left="0.7" right="0.7" top="0.75" bottom="0.75" header="0.3" footer="0.3"/>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257</v>
      </c>
      <c r="D4" s="86" t="s">
        <v>256</v>
      </c>
      <c r="E4" s="86"/>
      <c r="F4" s="86"/>
      <c r="G4" s="86"/>
      <c r="H4" s="87"/>
      <c r="I4" s="88"/>
      <c r="J4" s="89" t="s">
        <v>6</v>
      </c>
      <c r="K4" s="86"/>
      <c r="L4" s="85" t="s">
        <v>341</v>
      </c>
      <c r="M4" s="90" t="s">
        <v>340</v>
      </c>
      <c r="N4" s="90"/>
      <c r="O4" s="90"/>
      <c r="P4" s="90"/>
      <c r="Q4" s="91"/>
      <c r="R4" s="92"/>
      <c r="S4" s="93" t="s">
        <v>2149</v>
      </c>
      <c r="T4" s="94"/>
      <c r="U4" s="94"/>
      <c r="V4" s="95" t="s">
        <v>339</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333</v>
      </c>
      <c r="D6" s="101" t="s">
        <v>338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337</v>
      </c>
      <c r="K8" s="107" t="s">
        <v>87</v>
      </c>
      <c r="L8" s="107" t="s">
        <v>336</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335</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319</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334</v>
      </c>
      <c r="C21" s="140"/>
      <c r="D21" s="140"/>
      <c r="E21" s="140"/>
      <c r="F21" s="140"/>
      <c r="G21" s="140"/>
      <c r="H21" s="140"/>
      <c r="I21" s="140"/>
      <c r="J21" s="140"/>
      <c r="K21" s="140"/>
      <c r="L21" s="140"/>
      <c r="M21" s="141" t="s">
        <v>333</v>
      </c>
      <c r="N21" s="141"/>
      <c r="O21" s="141" t="s">
        <v>49</v>
      </c>
      <c r="P21" s="141"/>
      <c r="Q21" s="142" t="s">
        <v>50</v>
      </c>
      <c r="R21" s="142"/>
      <c r="S21" s="143" t="s">
        <v>332</v>
      </c>
      <c r="T21" s="143" t="s">
        <v>332</v>
      </c>
      <c r="U21" s="143" t="s">
        <v>331</v>
      </c>
      <c r="V21" s="143">
        <f>+IF(ISERR(U21/T21*100),"N/A",ROUND(U21/T21*100,2))</f>
        <v>113.33</v>
      </c>
      <c r="W21" s="144">
        <f>+IF(ISERR(U21/S21*100),"N/A",ROUND(U21/S21*100,2))</f>
        <v>113.33</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329</v>
      </c>
      <c r="F25" s="158"/>
      <c r="G25" s="158"/>
      <c r="H25" s="159"/>
      <c r="I25" s="159"/>
      <c r="J25" s="159"/>
      <c r="K25" s="159"/>
      <c r="L25" s="159"/>
      <c r="M25" s="159"/>
      <c r="N25" s="159"/>
      <c r="O25" s="159"/>
      <c r="P25" s="160"/>
      <c r="Q25" s="160"/>
      <c r="R25" s="161" t="s">
        <v>330</v>
      </c>
      <c r="S25" s="162" t="s">
        <v>10</v>
      </c>
      <c r="T25" s="160"/>
      <c r="U25" s="162" t="s">
        <v>327</v>
      </c>
      <c r="V25" s="160"/>
      <c r="W25" s="163">
        <f>+IF(ISERR(U25/R25*100),"N/A",ROUND(U25/R25*100,2))</f>
        <v>105.04</v>
      </c>
    </row>
    <row r="26" spans="2:27" ht="26.25" customHeight="1" thickBot="1" x14ac:dyDescent="0.25">
      <c r="B26" s="164" t="s">
        <v>68</v>
      </c>
      <c r="C26" s="165"/>
      <c r="D26" s="165"/>
      <c r="E26" s="166" t="s">
        <v>329</v>
      </c>
      <c r="F26" s="166"/>
      <c r="G26" s="166"/>
      <c r="H26" s="167"/>
      <c r="I26" s="167"/>
      <c r="J26" s="167"/>
      <c r="K26" s="167"/>
      <c r="L26" s="167"/>
      <c r="M26" s="167"/>
      <c r="N26" s="167"/>
      <c r="O26" s="167"/>
      <c r="P26" s="168"/>
      <c r="Q26" s="168"/>
      <c r="R26" s="169" t="s">
        <v>328</v>
      </c>
      <c r="S26" s="170" t="s">
        <v>327</v>
      </c>
      <c r="T26" s="170">
        <f>+IF(ISERR(S26/R26*100),"N/A",ROUND(S26/R26*100,2))</f>
        <v>100</v>
      </c>
      <c r="U26" s="170" t="s">
        <v>327</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2387</v>
      </c>
      <c r="C28" s="173"/>
      <c r="D28" s="173"/>
      <c r="E28" s="173"/>
      <c r="F28" s="173"/>
      <c r="G28" s="173"/>
      <c r="H28" s="173"/>
      <c r="I28" s="173"/>
      <c r="J28" s="173"/>
      <c r="K28" s="173"/>
      <c r="L28" s="173"/>
      <c r="M28" s="173"/>
      <c r="N28" s="173"/>
      <c r="O28" s="173"/>
      <c r="P28" s="173"/>
      <c r="Q28" s="173"/>
      <c r="R28" s="173"/>
      <c r="S28" s="173"/>
      <c r="T28" s="173"/>
      <c r="U28" s="173"/>
      <c r="V28" s="173"/>
      <c r="W28" s="174"/>
    </row>
    <row r="29" spans="2:27" ht="40.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2388</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2389</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257</v>
      </c>
      <c r="D4" s="86" t="s">
        <v>256</v>
      </c>
      <c r="E4" s="86"/>
      <c r="F4" s="86"/>
      <c r="G4" s="86"/>
      <c r="H4" s="87"/>
      <c r="I4" s="88"/>
      <c r="J4" s="89" t="s">
        <v>6</v>
      </c>
      <c r="K4" s="86"/>
      <c r="L4" s="85" t="s">
        <v>365</v>
      </c>
      <c r="M4" s="90" t="s">
        <v>364</v>
      </c>
      <c r="N4" s="90"/>
      <c r="O4" s="90"/>
      <c r="P4" s="90"/>
      <c r="Q4" s="91"/>
      <c r="R4" s="92"/>
      <c r="S4" s="93" t="s">
        <v>2149</v>
      </c>
      <c r="T4" s="94"/>
      <c r="U4" s="94"/>
      <c r="V4" s="95" t="s">
        <v>363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355</v>
      </c>
      <c r="D6" s="101" t="s">
        <v>362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351</v>
      </c>
      <c r="D7" s="98" t="s">
        <v>361</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360</v>
      </c>
      <c r="K8" s="107" t="s">
        <v>87</v>
      </c>
      <c r="L8" s="107" t="s">
        <v>359</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223.5" customHeight="1" thickTop="1" thickBot="1" x14ac:dyDescent="0.25">
      <c r="B10" s="108" t="s">
        <v>22</v>
      </c>
      <c r="C10" s="95" t="s">
        <v>358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357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356</v>
      </c>
      <c r="C21" s="140"/>
      <c r="D21" s="140"/>
      <c r="E21" s="140"/>
      <c r="F21" s="140"/>
      <c r="G21" s="140"/>
      <c r="H21" s="140"/>
      <c r="I21" s="140"/>
      <c r="J21" s="140"/>
      <c r="K21" s="140"/>
      <c r="L21" s="140"/>
      <c r="M21" s="141" t="s">
        <v>355</v>
      </c>
      <c r="N21" s="141"/>
      <c r="O21" s="141" t="s">
        <v>49</v>
      </c>
      <c r="P21" s="141"/>
      <c r="Q21" s="142" t="s">
        <v>50</v>
      </c>
      <c r="R21" s="142"/>
      <c r="S21" s="143" t="s">
        <v>353</v>
      </c>
      <c r="T21" s="143" t="s">
        <v>354</v>
      </c>
      <c r="U21" s="143" t="s">
        <v>353</v>
      </c>
      <c r="V21" s="143">
        <f>+IF(ISERR(U21/T21*100),"N/A",ROUND(U21/T21*100,2))</f>
        <v>91.67</v>
      </c>
      <c r="W21" s="144">
        <f>+IF(ISERR(U21/S21*100),"N/A",ROUND(U21/S21*100,2))</f>
        <v>100</v>
      </c>
    </row>
    <row r="22" spans="2:27" ht="56.25" customHeight="1" thickBot="1" x14ac:dyDescent="0.25">
      <c r="B22" s="139" t="s">
        <v>352</v>
      </c>
      <c r="C22" s="140"/>
      <c r="D22" s="140"/>
      <c r="E22" s="140"/>
      <c r="F22" s="140"/>
      <c r="G22" s="140"/>
      <c r="H22" s="140"/>
      <c r="I22" s="140"/>
      <c r="J22" s="140"/>
      <c r="K22" s="140"/>
      <c r="L22" s="140"/>
      <c r="M22" s="141" t="s">
        <v>351</v>
      </c>
      <c r="N22" s="141"/>
      <c r="O22" s="141" t="s">
        <v>49</v>
      </c>
      <c r="P22" s="141"/>
      <c r="Q22" s="142" t="s">
        <v>188</v>
      </c>
      <c r="R22" s="142"/>
      <c r="S22" s="143" t="s">
        <v>350</v>
      </c>
      <c r="T22" s="143" t="s">
        <v>350</v>
      </c>
      <c r="U22" s="143" t="s">
        <v>349</v>
      </c>
      <c r="V22" s="143">
        <f>+IF(ISERR(U22/T22*100),"N/A",ROUND(U22/T22*100,2))</f>
        <v>160.53</v>
      </c>
      <c r="W22" s="144">
        <f>+IF(ISERR(U22/S22*100),"N/A",ROUND(U22/S22*100,2))</f>
        <v>160.53</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347</v>
      </c>
      <c r="F26" s="158"/>
      <c r="G26" s="158"/>
      <c r="H26" s="159"/>
      <c r="I26" s="159"/>
      <c r="J26" s="159"/>
      <c r="K26" s="159"/>
      <c r="L26" s="159"/>
      <c r="M26" s="159"/>
      <c r="N26" s="159"/>
      <c r="O26" s="159"/>
      <c r="P26" s="160"/>
      <c r="Q26" s="160"/>
      <c r="R26" s="161" t="s">
        <v>348</v>
      </c>
      <c r="S26" s="162" t="s">
        <v>10</v>
      </c>
      <c r="T26" s="160"/>
      <c r="U26" s="162" t="s">
        <v>346</v>
      </c>
      <c r="V26" s="160"/>
      <c r="W26" s="163">
        <f>+IF(ISERR(U26/R26*100),"N/A",ROUND(U26/R26*100,2))</f>
        <v>96.44</v>
      </c>
    </row>
    <row r="27" spans="2:27" ht="26.25" customHeight="1" x14ac:dyDescent="0.2">
      <c r="B27" s="164" t="s">
        <v>68</v>
      </c>
      <c r="C27" s="165"/>
      <c r="D27" s="165"/>
      <c r="E27" s="166" t="s">
        <v>347</v>
      </c>
      <c r="F27" s="166"/>
      <c r="G27" s="166"/>
      <c r="H27" s="167"/>
      <c r="I27" s="167"/>
      <c r="J27" s="167"/>
      <c r="K27" s="167"/>
      <c r="L27" s="167"/>
      <c r="M27" s="167"/>
      <c r="N27" s="167"/>
      <c r="O27" s="167"/>
      <c r="P27" s="168"/>
      <c r="Q27" s="168"/>
      <c r="R27" s="169" t="s">
        <v>346</v>
      </c>
      <c r="S27" s="170" t="s">
        <v>346</v>
      </c>
      <c r="T27" s="170">
        <f>+IF(ISERR(S27/R27*100),"N/A",ROUND(S27/R27*100,2))</f>
        <v>100</v>
      </c>
      <c r="U27" s="170" t="s">
        <v>346</v>
      </c>
      <c r="V27" s="170">
        <f>+IF(ISERR(U27/S27*100),"N/A",ROUND(U27/S27*100,2))</f>
        <v>100</v>
      </c>
      <c r="W27" s="171">
        <f>+IF(ISERR(U27/R27*100),"N/A",ROUND(U27/R27*100,2))</f>
        <v>100</v>
      </c>
    </row>
    <row r="28" spans="2:27" ht="23.25" customHeight="1" thickBot="1" x14ac:dyDescent="0.25">
      <c r="B28" s="156" t="s">
        <v>65</v>
      </c>
      <c r="C28" s="157"/>
      <c r="D28" s="157"/>
      <c r="E28" s="158" t="s">
        <v>344</v>
      </c>
      <c r="F28" s="158"/>
      <c r="G28" s="158"/>
      <c r="H28" s="159"/>
      <c r="I28" s="159"/>
      <c r="J28" s="159"/>
      <c r="K28" s="159"/>
      <c r="L28" s="159"/>
      <c r="M28" s="159"/>
      <c r="N28" s="159"/>
      <c r="O28" s="159"/>
      <c r="P28" s="160"/>
      <c r="Q28" s="160"/>
      <c r="R28" s="161" t="s">
        <v>345</v>
      </c>
      <c r="S28" s="162" t="s">
        <v>10</v>
      </c>
      <c r="T28" s="160"/>
      <c r="U28" s="162" t="s">
        <v>342</v>
      </c>
      <c r="V28" s="160"/>
      <c r="W28" s="163">
        <f>+IF(ISERR(U28/R28*100),"N/A",ROUND(U28/R28*100,2))</f>
        <v>80.27</v>
      </c>
    </row>
    <row r="29" spans="2:27" ht="26.25" customHeight="1" thickBot="1" x14ac:dyDescent="0.25">
      <c r="B29" s="164" t="s">
        <v>68</v>
      </c>
      <c r="C29" s="165"/>
      <c r="D29" s="165"/>
      <c r="E29" s="166" t="s">
        <v>344</v>
      </c>
      <c r="F29" s="166"/>
      <c r="G29" s="166"/>
      <c r="H29" s="167"/>
      <c r="I29" s="167"/>
      <c r="J29" s="167"/>
      <c r="K29" s="167"/>
      <c r="L29" s="167"/>
      <c r="M29" s="167"/>
      <c r="N29" s="167"/>
      <c r="O29" s="167"/>
      <c r="P29" s="168"/>
      <c r="Q29" s="168"/>
      <c r="R29" s="169" t="s">
        <v>343</v>
      </c>
      <c r="S29" s="170" t="s">
        <v>343</v>
      </c>
      <c r="T29" s="170">
        <f>+IF(ISERR(S29/R29*100),"N/A",ROUND(S29/R29*100,2))</f>
        <v>100</v>
      </c>
      <c r="U29" s="170" t="s">
        <v>342</v>
      </c>
      <c r="V29" s="170">
        <f>+IF(ISERR(U29/S29*100),"N/A",ROUND(U29/S29*100,2))</f>
        <v>81.05</v>
      </c>
      <c r="W29" s="171">
        <f>+IF(ISERR(U29/R29*100),"N/A",ROUND(U29/R29*100,2))</f>
        <v>81.05</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2384</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60.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2385</v>
      </c>
      <c r="C33" s="173"/>
      <c r="D33" s="173"/>
      <c r="E33" s="173"/>
      <c r="F33" s="173"/>
      <c r="G33" s="173"/>
      <c r="H33" s="173"/>
      <c r="I33" s="173"/>
      <c r="J33" s="173"/>
      <c r="K33" s="173"/>
      <c r="L33" s="173"/>
      <c r="M33" s="173"/>
      <c r="N33" s="173"/>
      <c r="O33" s="173"/>
      <c r="P33" s="173"/>
      <c r="Q33" s="173"/>
      <c r="R33" s="173"/>
      <c r="S33" s="173"/>
      <c r="T33" s="173"/>
      <c r="U33" s="173"/>
      <c r="V33" s="173"/>
      <c r="W33" s="174"/>
    </row>
    <row r="34" spans="2:23" ht="57"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2386</v>
      </c>
      <c r="C35" s="173"/>
      <c r="D35" s="173"/>
      <c r="E35" s="173"/>
      <c r="F35" s="173"/>
      <c r="G35" s="173"/>
      <c r="H35" s="173"/>
      <c r="I35" s="173"/>
      <c r="J35" s="173"/>
      <c r="K35" s="173"/>
      <c r="L35" s="173"/>
      <c r="M35" s="173"/>
      <c r="N35" s="173"/>
      <c r="O35" s="173"/>
      <c r="P35" s="173"/>
      <c r="Q35" s="173"/>
      <c r="R35" s="173"/>
      <c r="S35" s="173"/>
      <c r="T35" s="173"/>
      <c r="U35" s="173"/>
      <c r="V35" s="173"/>
      <c r="W35" s="174"/>
    </row>
    <row r="36" spans="2:23" ht="69" customHeight="1"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387</v>
      </c>
      <c r="D4" s="86" t="s">
        <v>386</v>
      </c>
      <c r="E4" s="86"/>
      <c r="F4" s="86"/>
      <c r="G4" s="86"/>
      <c r="H4" s="87"/>
      <c r="I4" s="88"/>
      <c r="J4" s="89" t="s">
        <v>6</v>
      </c>
      <c r="K4" s="86"/>
      <c r="L4" s="85" t="s">
        <v>385</v>
      </c>
      <c r="M4" s="90" t="s">
        <v>384</v>
      </c>
      <c r="N4" s="90"/>
      <c r="O4" s="90"/>
      <c r="P4" s="90"/>
      <c r="Q4" s="91"/>
      <c r="R4" s="92"/>
      <c r="S4" s="93" t="s">
        <v>2149</v>
      </c>
      <c r="T4" s="94"/>
      <c r="U4" s="94"/>
      <c r="V4" s="95" t="s">
        <v>383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371</v>
      </c>
      <c r="D6" s="101" t="s">
        <v>382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381</v>
      </c>
      <c r="K8" s="107" t="s">
        <v>380</v>
      </c>
      <c r="L8" s="107" t="s">
        <v>379</v>
      </c>
      <c r="M8" s="107" t="s">
        <v>378</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377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376</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375</v>
      </c>
      <c r="C21" s="140"/>
      <c r="D21" s="140"/>
      <c r="E21" s="140"/>
      <c r="F21" s="140"/>
      <c r="G21" s="140"/>
      <c r="H21" s="140"/>
      <c r="I21" s="140"/>
      <c r="J21" s="140"/>
      <c r="K21" s="140"/>
      <c r="L21" s="140"/>
      <c r="M21" s="141" t="s">
        <v>371</v>
      </c>
      <c r="N21" s="141"/>
      <c r="O21" s="141" t="s">
        <v>49</v>
      </c>
      <c r="P21" s="141"/>
      <c r="Q21" s="142" t="s">
        <v>50</v>
      </c>
      <c r="R21" s="142"/>
      <c r="S21" s="143" t="s">
        <v>51</v>
      </c>
      <c r="T21" s="143" t="s">
        <v>51</v>
      </c>
      <c r="U21" s="143" t="s">
        <v>51</v>
      </c>
      <c r="V21" s="143">
        <f>+IF(ISERR(U21/T21*100),"N/A",ROUND(U21/T21*100,2))</f>
        <v>100</v>
      </c>
      <c r="W21" s="144">
        <f>+IF(ISERR(U21/S21*100),"N/A",ROUND(U21/S21*100,2))</f>
        <v>100</v>
      </c>
    </row>
    <row r="22" spans="2:27" ht="56.25" customHeight="1" x14ac:dyDescent="0.2">
      <c r="B22" s="139" t="s">
        <v>374</v>
      </c>
      <c r="C22" s="140"/>
      <c r="D22" s="140"/>
      <c r="E22" s="140"/>
      <c r="F22" s="140"/>
      <c r="G22" s="140"/>
      <c r="H22" s="140"/>
      <c r="I22" s="140"/>
      <c r="J22" s="140"/>
      <c r="K22" s="140"/>
      <c r="L22" s="140"/>
      <c r="M22" s="141" t="s">
        <v>371</v>
      </c>
      <c r="N22" s="141"/>
      <c r="O22" s="141" t="s">
        <v>49</v>
      </c>
      <c r="P22" s="141"/>
      <c r="Q22" s="142" t="s">
        <v>50</v>
      </c>
      <c r="R22" s="142"/>
      <c r="S22" s="143" t="s">
        <v>51</v>
      </c>
      <c r="T22" s="143" t="s">
        <v>51</v>
      </c>
      <c r="U22" s="143" t="s">
        <v>51</v>
      </c>
      <c r="V22" s="143">
        <f>+IF(ISERR(U22/T22*100),"N/A",ROUND(U22/T22*100,2))</f>
        <v>100</v>
      </c>
      <c r="W22" s="144">
        <f>+IF(ISERR(U22/S22*100),"N/A",ROUND(U22/S22*100,2))</f>
        <v>100</v>
      </c>
    </row>
    <row r="23" spans="2:27" ht="56.25" customHeight="1" x14ac:dyDescent="0.2">
      <c r="B23" s="139" t="s">
        <v>373</v>
      </c>
      <c r="C23" s="140"/>
      <c r="D23" s="140"/>
      <c r="E23" s="140"/>
      <c r="F23" s="140"/>
      <c r="G23" s="140"/>
      <c r="H23" s="140"/>
      <c r="I23" s="140"/>
      <c r="J23" s="140"/>
      <c r="K23" s="140"/>
      <c r="L23" s="140"/>
      <c r="M23" s="141" t="s">
        <v>371</v>
      </c>
      <c r="N23" s="141"/>
      <c r="O23" s="141" t="s">
        <v>49</v>
      </c>
      <c r="P23" s="141"/>
      <c r="Q23" s="142" t="s">
        <v>50</v>
      </c>
      <c r="R23" s="142"/>
      <c r="S23" s="143" t="s">
        <v>51</v>
      </c>
      <c r="T23" s="143" t="s">
        <v>51</v>
      </c>
      <c r="U23" s="143" t="s">
        <v>51</v>
      </c>
      <c r="V23" s="143">
        <f>+IF(ISERR(U23/T23*100),"N/A",ROUND(U23/T23*100,2))</f>
        <v>100</v>
      </c>
      <c r="W23" s="144">
        <f>+IF(ISERR(U23/S23*100),"N/A",ROUND(U23/S23*100,2))</f>
        <v>100</v>
      </c>
    </row>
    <row r="24" spans="2:27" ht="56.25" customHeight="1" thickBot="1" x14ac:dyDescent="0.25">
      <c r="B24" s="139" t="s">
        <v>372</v>
      </c>
      <c r="C24" s="140"/>
      <c r="D24" s="140"/>
      <c r="E24" s="140"/>
      <c r="F24" s="140"/>
      <c r="G24" s="140"/>
      <c r="H24" s="140"/>
      <c r="I24" s="140"/>
      <c r="J24" s="140"/>
      <c r="K24" s="140"/>
      <c r="L24" s="140"/>
      <c r="M24" s="141" t="s">
        <v>371</v>
      </c>
      <c r="N24" s="141"/>
      <c r="O24" s="141" t="s">
        <v>49</v>
      </c>
      <c r="P24" s="141"/>
      <c r="Q24" s="142" t="s">
        <v>50</v>
      </c>
      <c r="R24" s="142"/>
      <c r="S24" s="143" t="s">
        <v>51</v>
      </c>
      <c r="T24" s="143" t="s">
        <v>51</v>
      </c>
      <c r="U24" s="143" t="s">
        <v>51</v>
      </c>
      <c r="V24" s="143">
        <f>+IF(ISERR(U24/T24*100),"N/A",ROUND(U24/T24*100,2))</f>
        <v>100</v>
      </c>
      <c r="W24" s="144">
        <f>+IF(ISERR(U24/S24*100),"N/A",ROUND(U24/S24*100,2))</f>
        <v>100</v>
      </c>
    </row>
    <row r="25" spans="2:27" ht="21.75" customHeight="1" thickTop="1" thickBot="1" x14ac:dyDescent="0.25">
      <c r="B25" s="79" t="s">
        <v>59</v>
      </c>
      <c r="C25" s="80"/>
      <c r="D25" s="80"/>
      <c r="E25" s="80"/>
      <c r="F25" s="80"/>
      <c r="G25" s="80"/>
      <c r="H25" s="81"/>
      <c r="I25" s="81"/>
      <c r="J25" s="81"/>
      <c r="K25" s="81"/>
      <c r="L25" s="81"/>
      <c r="M25" s="81"/>
      <c r="N25" s="81"/>
      <c r="O25" s="81"/>
      <c r="P25" s="81"/>
      <c r="Q25" s="81"/>
      <c r="R25" s="81"/>
      <c r="S25" s="81"/>
      <c r="T25" s="81"/>
      <c r="U25" s="81"/>
      <c r="V25" s="81"/>
      <c r="W25" s="82"/>
      <c r="X25" s="145"/>
    </row>
    <row r="26" spans="2:27" ht="29.25" customHeight="1" thickTop="1" thickBot="1" x14ac:dyDescent="0.25">
      <c r="B26" s="146" t="s">
        <v>2141</v>
      </c>
      <c r="C26" s="147"/>
      <c r="D26" s="147"/>
      <c r="E26" s="147"/>
      <c r="F26" s="147"/>
      <c r="G26" s="147"/>
      <c r="H26" s="147"/>
      <c r="I26" s="147"/>
      <c r="J26" s="147"/>
      <c r="K26" s="147"/>
      <c r="L26" s="147"/>
      <c r="M26" s="147"/>
      <c r="N26" s="147"/>
      <c r="O26" s="147"/>
      <c r="P26" s="147"/>
      <c r="Q26" s="148"/>
      <c r="R26" s="149" t="s">
        <v>42</v>
      </c>
      <c r="S26" s="125" t="s">
        <v>43</v>
      </c>
      <c r="T26" s="125"/>
      <c r="U26" s="150" t="s">
        <v>60</v>
      </c>
      <c r="V26" s="124" t="s">
        <v>61</v>
      </c>
      <c r="W26" s="126"/>
    </row>
    <row r="27" spans="2:27" ht="30.75" customHeight="1" thickBot="1" x14ac:dyDescent="0.25">
      <c r="B27" s="151"/>
      <c r="C27" s="152"/>
      <c r="D27" s="152"/>
      <c r="E27" s="152"/>
      <c r="F27" s="152"/>
      <c r="G27" s="152"/>
      <c r="H27" s="152"/>
      <c r="I27" s="152"/>
      <c r="J27" s="152"/>
      <c r="K27" s="152"/>
      <c r="L27" s="152"/>
      <c r="M27" s="152"/>
      <c r="N27" s="152"/>
      <c r="O27" s="152"/>
      <c r="P27" s="152"/>
      <c r="Q27" s="153"/>
      <c r="R27" s="154" t="s">
        <v>62</v>
      </c>
      <c r="S27" s="154" t="s">
        <v>62</v>
      </c>
      <c r="T27" s="154" t="s">
        <v>49</v>
      </c>
      <c r="U27" s="154" t="s">
        <v>62</v>
      </c>
      <c r="V27" s="154" t="s">
        <v>63</v>
      </c>
      <c r="W27" s="155" t="s">
        <v>64</v>
      </c>
      <c r="Y27" s="145"/>
    </row>
    <row r="28" spans="2:27" ht="23.25" customHeight="1" thickBot="1" x14ac:dyDescent="0.25">
      <c r="B28" s="156" t="s">
        <v>65</v>
      </c>
      <c r="C28" s="157"/>
      <c r="D28" s="157"/>
      <c r="E28" s="158" t="s">
        <v>369</v>
      </c>
      <c r="F28" s="158"/>
      <c r="G28" s="158"/>
      <c r="H28" s="159"/>
      <c r="I28" s="159"/>
      <c r="J28" s="159"/>
      <c r="K28" s="159"/>
      <c r="L28" s="159"/>
      <c r="M28" s="159"/>
      <c r="N28" s="159"/>
      <c r="O28" s="159"/>
      <c r="P28" s="160"/>
      <c r="Q28" s="160"/>
      <c r="R28" s="161" t="s">
        <v>370</v>
      </c>
      <c r="S28" s="162" t="s">
        <v>10</v>
      </c>
      <c r="T28" s="160"/>
      <c r="U28" s="162" t="s">
        <v>366</v>
      </c>
      <c r="V28" s="160"/>
      <c r="W28" s="163">
        <f>+IF(ISERR(U28/R28*100),"N/A",ROUND(U28/R28*100,2))</f>
        <v>79.11</v>
      </c>
    </row>
    <row r="29" spans="2:27" ht="26.25" customHeight="1" thickBot="1" x14ac:dyDescent="0.25">
      <c r="B29" s="164" t="s">
        <v>68</v>
      </c>
      <c r="C29" s="165"/>
      <c r="D29" s="165"/>
      <c r="E29" s="166" t="s">
        <v>369</v>
      </c>
      <c r="F29" s="166"/>
      <c r="G29" s="166"/>
      <c r="H29" s="167"/>
      <c r="I29" s="167"/>
      <c r="J29" s="167"/>
      <c r="K29" s="167"/>
      <c r="L29" s="167"/>
      <c r="M29" s="167"/>
      <c r="N29" s="167"/>
      <c r="O29" s="167"/>
      <c r="P29" s="168"/>
      <c r="Q29" s="168"/>
      <c r="R29" s="169" t="s">
        <v>368</v>
      </c>
      <c r="S29" s="170" t="s">
        <v>367</v>
      </c>
      <c r="T29" s="170">
        <f>+IF(ISERR(S29/R29*100),"N/A",ROUND(S29/R29*100,2))</f>
        <v>80.47</v>
      </c>
      <c r="U29" s="170" t="s">
        <v>366</v>
      </c>
      <c r="V29" s="170">
        <f>+IF(ISERR(U29/S29*100),"N/A",ROUND(U29/S29*100,2))</f>
        <v>99.27</v>
      </c>
      <c r="W29" s="171">
        <f>+IF(ISERR(U29/R29*100),"N/A",ROUND(U29/R29*100,2))</f>
        <v>79.88</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2381</v>
      </c>
      <c r="C31" s="173"/>
      <c r="D31" s="173"/>
      <c r="E31" s="173"/>
      <c r="F31" s="173"/>
      <c r="G31" s="173"/>
      <c r="H31" s="173"/>
      <c r="I31" s="173"/>
      <c r="J31" s="173"/>
      <c r="K31" s="173"/>
      <c r="L31" s="173"/>
      <c r="M31" s="173"/>
      <c r="N31" s="173"/>
      <c r="O31" s="173"/>
      <c r="P31" s="173"/>
      <c r="Q31" s="173"/>
      <c r="R31" s="173"/>
      <c r="S31" s="173"/>
      <c r="T31" s="173"/>
      <c r="U31" s="173"/>
      <c r="V31" s="173"/>
      <c r="W31" s="174"/>
    </row>
    <row r="32" spans="2:27" ht="35.2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2382</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2383</v>
      </c>
      <c r="C35" s="173"/>
      <c r="D35" s="173"/>
      <c r="E35" s="173"/>
      <c r="F35" s="173"/>
      <c r="G35" s="173"/>
      <c r="H35" s="173"/>
      <c r="I35" s="173"/>
      <c r="J35" s="173"/>
      <c r="K35" s="173"/>
      <c r="L35" s="173"/>
      <c r="M35" s="173"/>
      <c r="N35" s="173"/>
      <c r="O35" s="173"/>
      <c r="P35" s="173"/>
      <c r="Q35" s="173"/>
      <c r="R35" s="173"/>
      <c r="S35" s="173"/>
      <c r="T35" s="173"/>
      <c r="U35" s="173"/>
      <c r="V35" s="173"/>
      <c r="W35" s="174"/>
    </row>
    <row r="36" spans="2:23" ht="15.75"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400</v>
      </c>
      <c r="D4" s="86" t="s">
        <v>399</v>
      </c>
      <c r="E4" s="86"/>
      <c r="F4" s="86"/>
      <c r="G4" s="86"/>
      <c r="H4" s="87"/>
      <c r="I4" s="88"/>
      <c r="J4" s="89" t="s">
        <v>6</v>
      </c>
      <c r="K4" s="86"/>
      <c r="L4" s="85" t="s">
        <v>173</v>
      </c>
      <c r="M4" s="90" t="s">
        <v>172</v>
      </c>
      <c r="N4" s="90"/>
      <c r="O4" s="90"/>
      <c r="P4" s="90"/>
      <c r="Q4" s="91"/>
      <c r="R4" s="92"/>
      <c r="S4" s="93" t="s">
        <v>2149</v>
      </c>
      <c r="T4" s="94"/>
      <c r="U4" s="94"/>
      <c r="V4" s="95" t="s">
        <v>398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391</v>
      </c>
      <c r="D6" s="101" t="s">
        <v>205</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397</v>
      </c>
      <c r="K8" s="107" t="s">
        <v>396</v>
      </c>
      <c r="L8" s="107" t="s">
        <v>395</v>
      </c>
      <c r="M8" s="107" t="s">
        <v>141</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394</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393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392</v>
      </c>
      <c r="C21" s="140"/>
      <c r="D21" s="140"/>
      <c r="E21" s="140"/>
      <c r="F21" s="140"/>
      <c r="G21" s="140"/>
      <c r="H21" s="140"/>
      <c r="I21" s="140"/>
      <c r="J21" s="140"/>
      <c r="K21" s="140"/>
      <c r="L21" s="140"/>
      <c r="M21" s="141" t="s">
        <v>391</v>
      </c>
      <c r="N21" s="141"/>
      <c r="O21" s="141" t="s">
        <v>49</v>
      </c>
      <c r="P21" s="141"/>
      <c r="Q21" s="142" t="s">
        <v>50</v>
      </c>
      <c r="R21" s="142"/>
      <c r="S21" s="143" t="s">
        <v>51</v>
      </c>
      <c r="T21" s="143" t="s">
        <v>51</v>
      </c>
      <c r="U21" s="143" t="s">
        <v>390</v>
      </c>
      <c r="V21" s="143">
        <f>+IF(ISERR(U21/T21*100),"N/A",ROUND(U21/T21*100,2))</f>
        <v>107.3</v>
      </c>
      <c r="W21" s="144">
        <f>+IF(ISERR(U21/S21*100),"N/A",ROUND(U21/S21*100,2))</f>
        <v>107.3</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389</v>
      </c>
      <c r="F25" s="158"/>
      <c r="G25" s="158"/>
      <c r="H25" s="159"/>
      <c r="I25" s="159"/>
      <c r="J25" s="159"/>
      <c r="K25" s="159"/>
      <c r="L25" s="159"/>
      <c r="M25" s="159"/>
      <c r="N25" s="159"/>
      <c r="O25" s="159"/>
      <c r="P25" s="160"/>
      <c r="Q25" s="160"/>
      <c r="R25" s="161" t="s">
        <v>388</v>
      </c>
      <c r="S25" s="162" t="s">
        <v>10</v>
      </c>
      <c r="T25" s="160"/>
      <c r="U25" s="162" t="s">
        <v>56</v>
      </c>
      <c r="V25" s="160"/>
      <c r="W25" s="163">
        <f>+IF(ISERR(U25/R25*100),"N/A",ROUND(U25/R25*100,2))</f>
        <v>0</v>
      </c>
    </row>
    <row r="26" spans="2:27" ht="26.25" customHeight="1" thickBot="1" x14ac:dyDescent="0.25">
      <c r="B26" s="164" t="s">
        <v>68</v>
      </c>
      <c r="C26" s="165"/>
      <c r="D26" s="165"/>
      <c r="E26" s="166" t="s">
        <v>389</v>
      </c>
      <c r="F26" s="166"/>
      <c r="G26" s="166"/>
      <c r="H26" s="167"/>
      <c r="I26" s="167"/>
      <c r="J26" s="167"/>
      <c r="K26" s="167"/>
      <c r="L26" s="167"/>
      <c r="M26" s="167"/>
      <c r="N26" s="167"/>
      <c r="O26" s="167"/>
      <c r="P26" s="168"/>
      <c r="Q26" s="168"/>
      <c r="R26" s="169" t="s">
        <v>388</v>
      </c>
      <c r="S26" s="170" t="s">
        <v>56</v>
      </c>
      <c r="T26" s="170">
        <f>+IF(ISERR(S26/R26*100),"N/A",ROUND(S26/R26*100,2))</f>
        <v>0</v>
      </c>
      <c r="U26" s="170" t="s">
        <v>56</v>
      </c>
      <c r="V26" s="170" t="str">
        <f>+IF(ISERR(U26/S26*100),"N/A",ROUND(U26/S26*100,2))</f>
        <v>N/A</v>
      </c>
      <c r="W26" s="171">
        <f>+IF(ISERR(U26/R26*100),"N/A",ROUND(U26/R26*100,2))</f>
        <v>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2378</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9.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2379</v>
      </c>
      <c r="C30" s="173"/>
      <c r="D30" s="173"/>
      <c r="E30" s="173"/>
      <c r="F30" s="173"/>
      <c r="G30" s="173"/>
      <c r="H30" s="173"/>
      <c r="I30" s="173"/>
      <c r="J30" s="173"/>
      <c r="K30" s="173"/>
      <c r="L30" s="173"/>
      <c r="M30" s="173"/>
      <c r="N30" s="173"/>
      <c r="O30" s="173"/>
      <c r="P30" s="173"/>
      <c r="Q30" s="173"/>
      <c r="R30" s="173"/>
      <c r="S30" s="173"/>
      <c r="T30" s="173"/>
      <c r="U30" s="173"/>
      <c r="V30" s="173"/>
      <c r="W30" s="174"/>
    </row>
    <row r="31" spans="2:27" ht="67.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2380</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430</v>
      </c>
      <c r="D4" s="86" t="s">
        <v>429</v>
      </c>
      <c r="E4" s="86"/>
      <c r="F4" s="86"/>
      <c r="G4" s="86"/>
      <c r="H4" s="87"/>
      <c r="I4" s="88"/>
      <c r="J4" s="89" t="s">
        <v>6</v>
      </c>
      <c r="K4" s="86"/>
      <c r="L4" s="85" t="s">
        <v>428</v>
      </c>
      <c r="M4" s="90" t="s">
        <v>427</v>
      </c>
      <c r="N4" s="90"/>
      <c r="O4" s="90"/>
      <c r="P4" s="90"/>
      <c r="Q4" s="91"/>
      <c r="R4" s="92"/>
      <c r="S4" s="93" t="s">
        <v>2149</v>
      </c>
      <c r="T4" s="94"/>
      <c r="U4" s="94"/>
      <c r="V4" s="95" t="s">
        <v>426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413</v>
      </c>
      <c r="D6" s="101" t="s">
        <v>425</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409</v>
      </c>
      <c r="D7" s="98" t="s">
        <v>424</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423</v>
      </c>
      <c r="K8" s="107" t="s">
        <v>422</v>
      </c>
      <c r="L8" s="107" t="s">
        <v>421</v>
      </c>
      <c r="M8" s="107" t="s">
        <v>420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50.75" customHeight="1" thickTop="1" thickBot="1" x14ac:dyDescent="0.25">
      <c r="B10" s="108" t="s">
        <v>22</v>
      </c>
      <c r="C10" s="95" t="s">
        <v>419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418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417</v>
      </c>
      <c r="C21" s="140"/>
      <c r="D21" s="140"/>
      <c r="E21" s="140"/>
      <c r="F21" s="140"/>
      <c r="G21" s="140"/>
      <c r="H21" s="140"/>
      <c r="I21" s="140"/>
      <c r="J21" s="140"/>
      <c r="K21" s="140"/>
      <c r="L21" s="140"/>
      <c r="M21" s="141" t="s">
        <v>413</v>
      </c>
      <c r="N21" s="141"/>
      <c r="O21" s="141" t="s">
        <v>49</v>
      </c>
      <c r="P21" s="141"/>
      <c r="Q21" s="142" t="s">
        <v>50</v>
      </c>
      <c r="R21" s="142"/>
      <c r="S21" s="143" t="s">
        <v>416</v>
      </c>
      <c r="T21" s="143" t="s">
        <v>289</v>
      </c>
      <c r="U21" s="143" t="s">
        <v>415</v>
      </c>
      <c r="V21" s="143">
        <f>+IF(ISERR(U21/T21*100),"N/A",ROUND(U21/T21*100,2))</f>
        <v>101.35</v>
      </c>
      <c r="W21" s="144">
        <f>+IF(ISERR(U21/S21*100),"N/A",ROUND(U21/S21*100,2))</f>
        <v>101.54</v>
      </c>
    </row>
    <row r="22" spans="2:27" ht="56.25" customHeight="1" x14ac:dyDescent="0.2">
      <c r="B22" s="139" t="s">
        <v>414</v>
      </c>
      <c r="C22" s="140"/>
      <c r="D22" s="140"/>
      <c r="E22" s="140"/>
      <c r="F22" s="140"/>
      <c r="G22" s="140"/>
      <c r="H22" s="140"/>
      <c r="I22" s="140"/>
      <c r="J22" s="140"/>
      <c r="K22" s="140"/>
      <c r="L22" s="140"/>
      <c r="M22" s="141" t="s">
        <v>413</v>
      </c>
      <c r="N22" s="141"/>
      <c r="O22" s="141" t="s">
        <v>49</v>
      </c>
      <c r="P22" s="141"/>
      <c r="Q22" s="142" t="s">
        <v>64</v>
      </c>
      <c r="R22" s="142"/>
      <c r="S22" s="143" t="s">
        <v>299</v>
      </c>
      <c r="T22" s="143" t="s">
        <v>299</v>
      </c>
      <c r="U22" s="143" t="s">
        <v>332</v>
      </c>
      <c r="V22" s="143">
        <f>+IF(ISERR(U22/T22*100),"N/A",ROUND(U22/T22*100,2))</f>
        <v>75</v>
      </c>
      <c r="W22" s="144">
        <f>+IF(ISERR(U22/S22*100),"N/A",ROUND(U22/S22*100,2))</f>
        <v>75</v>
      </c>
    </row>
    <row r="23" spans="2:27" ht="56.25" customHeight="1" x14ac:dyDescent="0.2">
      <c r="B23" s="139" t="s">
        <v>412</v>
      </c>
      <c r="C23" s="140"/>
      <c r="D23" s="140"/>
      <c r="E23" s="140"/>
      <c r="F23" s="140"/>
      <c r="G23" s="140"/>
      <c r="H23" s="140"/>
      <c r="I23" s="140"/>
      <c r="J23" s="140"/>
      <c r="K23" s="140"/>
      <c r="L23" s="140"/>
      <c r="M23" s="141" t="s">
        <v>409</v>
      </c>
      <c r="N23" s="141"/>
      <c r="O23" s="141" t="s">
        <v>49</v>
      </c>
      <c r="P23" s="141"/>
      <c r="Q23" s="142" t="s">
        <v>50</v>
      </c>
      <c r="R23" s="142"/>
      <c r="S23" s="143" t="s">
        <v>51</v>
      </c>
      <c r="T23" s="143" t="s">
        <v>98</v>
      </c>
      <c r="U23" s="143" t="s">
        <v>411</v>
      </c>
      <c r="V23" s="143">
        <f>+IF(ISERR(U23/T23*100),"N/A",ROUND(U23/T23*100,2))</f>
        <v>150</v>
      </c>
      <c r="W23" s="144">
        <f>+IF(ISERR(U23/S23*100),"N/A",ROUND(U23/S23*100,2))</f>
        <v>37.5</v>
      </c>
    </row>
    <row r="24" spans="2:27" ht="56.25" customHeight="1" thickBot="1" x14ac:dyDescent="0.25">
      <c r="B24" s="139" t="s">
        <v>410</v>
      </c>
      <c r="C24" s="140"/>
      <c r="D24" s="140"/>
      <c r="E24" s="140"/>
      <c r="F24" s="140"/>
      <c r="G24" s="140"/>
      <c r="H24" s="140"/>
      <c r="I24" s="140"/>
      <c r="J24" s="140"/>
      <c r="K24" s="140"/>
      <c r="L24" s="140"/>
      <c r="M24" s="141" t="s">
        <v>409</v>
      </c>
      <c r="N24" s="141"/>
      <c r="O24" s="141" t="s">
        <v>49</v>
      </c>
      <c r="P24" s="141"/>
      <c r="Q24" s="142" t="s">
        <v>50</v>
      </c>
      <c r="R24" s="142"/>
      <c r="S24" s="143" t="s">
        <v>51</v>
      </c>
      <c r="T24" s="143" t="s">
        <v>332</v>
      </c>
      <c r="U24" s="143" t="s">
        <v>408</v>
      </c>
      <c r="V24" s="143">
        <f>+IF(ISERR(U24/T24*100),"N/A",ROUND(U24/T24*100,2))</f>
        <v>125.67</v>
      </c>
      <c r="W24" s="144">
        <f>+IF(ISERR(U24/S24*100),"N/A",ROUND(U24/S24*100,2))</f>
        <v>37.700000000000003</v>
      </c>
    </row>
    <row r="25" spans="2:27" ht="21.75" customHeight="1" thickTop="1" thickBot="1" x14ac:dyDescent="0.25">
      <c r="B25" s="79" t="s">
        <v>59</v>
      </c>
      <c r="C25" s="80"/>
      <c r="D25" s="80"/>
      <c r="E25" s="80"/>
      <c r="F25" s="80"/>
      <c r="G25" s="80"/>
      <c r="H25" s="81"/>
      <c r="I25" s="81"/>
      <c r="J25" s="81"/>
      <c r="K25" s="81"/>
      <c r="L25" s="81"/>
      <c r="M25" s="81"/>
      <c r="N25" s="81"/>
      <c r="O25" s="81"/>
      <c r="P25" s="81"/>
      <c r="Q25" s="81"/>
      <c r="R25" s="81"/>
      <c r="S25" s="81"/>
      <c r="T25" s="81"/>
      <c r="U25" s="81"/>
      <c r="V25" s="81"/>
      <c r="W25" s="82"/>
      <c r="X25" s="145"/>
    </row>
    <row r="26" spans="2:27" ht="29.25" customHeight="1" thickTop="1" thickBot="1" x14ac:dyDescent="0.25">
      <c r="B26" s="146" t="s">
        <v>2141</v>
      </c>
      <c r="C26" s="147"/>
      <c r="D26" s="147"/>
      <c r="E26" s="147"/>
      <c r="F26" s="147"/>
      <c r="G26" s="147"/>
      <c r="H26" s="147"/>
      <c r="I26" s="147"/>
      <c r="J26" s="147"/>
      <c r="K26" s="147"/>
      <c r="L26" s="147"/>
      <c r="M26" s="147"/>
      <c r="N26" s="147"/>
      <c r="O26" s="147"/>
      <c r="P26" s="147"/>
      <c r="Q26" s="148"/>
      <c r="R26" s="149" t="s">
        <v>42</v>
      </c>
      <c r="S26" s="125" t="s">
        <v>43</v>
      </c>
      <c r="T26" s="125"/>
      <c r="U26" s="150" t="s">
        <v>60</v>
      </c>
      <c r="V26" s="124" t="s">
        <v>61</v>
      </c>
      <c r="W26" s="126"/>
    </row>
    <row r="27" spans="2:27" ht="30.75" customHeight="1" thickBot="1" x14ac:dyDescent="0.25">
      <c r="B27" s="151"/>
      <c r="C27" s="152"/>
      <c r="D27" s="152"/>
      <c r="E27" s="152"/>
      <c r="F27" s="152"/>
      <c r="G27" s="152"/>
      <c r="H27" s="152"/>
      <c r="I27" s="152"/>
      <c r="J27" s="152"/>
      <c r="K27" s="152"/>
      <c r="L27" s="152"/>
      <c r="M27" s="152"/>
      <c r="N27" s="152"/>
      <c r="O27" s="152"/>
      <c r="P27" s="152"/>
      <c r="Q27" s="153"/>
      <c r="R27" s="154" t="s">
        <v>62</v>
      </c>
      <c r="S27" s="154" t="s">
        <v>62</v>
      </c>
      <c r="T27" s="154" t="s">
        <v>49</v>
      </c>
      <c r="U27" s="154" t="s">
        <v>62</v>
      </c>
      <c r="V27" s="154" t="s">
        <v>63</v>
      </c>
      <c r="W27" s="155" t="s">
        <v>64</v>
      </c>
      <c r="Y27" s="145"/>
    </row>
    <row r="28" spans="2:27" ht="23.25" customHeight="1" thickBot="1" x14ac:dyDescent="0.25">
      <c r="B28" s="156" t="s">
        <v>65</v>
      </c>
      <c r="C28" s="157"/>
      <c r="D28" s="157"/>
      <c r="E28" s="158" t="s">
        <v>406</v>
      </c>
      <c r="F28" s="158"/>
      <c r="G28" s="158"/>
      <c r="H28" s="159"/>
      <c r="I28" s="159"/>
      <c r="J28" s="159"/>
      <c r="K28" s="159"/>
      <c r="L28" s="159"/>
      <c r="M28" s="159"/>
      <c r="N28" s="159"/>
      <c r="O28" s="159"/>
      <c r="P28" s="160"/>
      <c r="Q28" s="160"/>
      <c r="R28" s="161" t="s">
        <v>407</v>
      </c>
      <c r="S28" s="162" t="s">
        <v>10</v>
      </c>
      <c r="T28" s="160"/>
      <c r="U28" s="162" t="s">
        <v>405</v>
      </c>
      <c r="V28" s="160"/>
      <c r="W28" s="163">
        <f>+IF(ISERR(U28/R28*100),"N/A",ROUND(U28/R28*100,2))</f>
        <v>104.07</v>
      </c>
    </row>
    <row r="29" spans="2:27" ht="26.25" customHeight="1" x14ac:dyDescent="0.2">
      <c r="B29" s="164" t="s">
        <v>68</v>
      </c>
      <c r="C29" s="165"/>
      <c r="D29" s="165"/>
      <c r="E29" s="166" t="s">
        <v>406</v>
      </c>
      <c r="F29" s="166"/>
      <c r="G29" s="166"/>
      <c r="H29" s="167"/>
      <c r="I29" s="167"/>
      <c r="J29" s="167"/>
      <c r="K29" s="167"/>
      <c r="L29" s="167"/>
      <c r="M29" s="167"/>
      <c r="N29" s="167"/>
      <c r="O29" s="167"/>
      <c r="P29" s="168"/>
      <c r="Q29" s="168"/>
      <c r="R29" s="169" t="s">
        <v>405</v>
      </c>
      <c r="S29" s="170" t="s">
        <v>405</v>
      </c>
      <c r="T29" s="170">
        <f>+IF(ISERR(S29/R29*100),"N/A",ROUND(S29/R29*100,2))</f>
        <v>100</v>
      </c>
      <c r="U29" s="170" t="s">
        <v>405</v>
      </c>
      <c r="V29" s="170">
        <f>+IF(ISERR(U29/S29*100),"N/A",ROUND(U29/S29*100,2))</f>
        <v>100</v>
      </c>
      <c r="W29" s="171">
        <f>+IF(ISERR(U29/R29*100),"N/A",ROUND(U29/R29*100,2))</f>
        <v>100</v>
      </c>
    </row>
    <row r="30" spans="2:27" ht="23.25" customHeight="1" thickBot="1" x14ac:dyDescent="0.25">
      <c r="B30" s="156" t="s">
        <v>65</v>
      </c>
      <c r="C30" s="157"/>
      <c r="D30" s="157"/>
      <c r="E30" s="158" t="s">
        <v>403</v>
      </c>
      <c r="F30" s="158"/>
      <c r="G30" s="158"/>
      <c r="H30" s="159"/>
      <c r="I30" s="159"/>
      <c r="J30" s="159"/>
      <c r="K30" s="159"/>
      <c r="L30" s="159"/>
      <c r="M30" s="159"/>
      <c r="N30" s="159"/>
      <c r="O30" s="159"/>
      <c r="P30" s="160"/>
      <c r="Q30" s="160"/>
      <c r="R30" s="161" t="s">
        <v>404</v>
      </c>
      <c r="S30" s="162" t="s">
        <v>10</v>
      </c>
      <c r="T30" s="160"/>
      <c r="U30" s="162" t="s">
        <v>401</v>
      </c>
      <c r="V30" s="160"/>
      <c r="W30" s="163">
        <f>+IF(ISERR(U30/R30*100),"N/A",ROUND(U30/R30*100,2))</f>
        <v>99.55</v>
      </c>
    </row>
    <row r="31" spans="2:27" ht="26.25" customHeight="1" thickBot="1" x14ac:dyDescent="0.25">
      <c r="B31" s="164" t="s">
        <v>68</v>
      </c>
      <c r="C31" s="165"/>
      <c r="D31" s="165"/>
      <c r="E31" s="166" t="s">
        <v>403</v>
      </c>
      <c r="F31" s="166"/>
      <c r="G31" s="166"/>
      <c r="H31" s="167"/>
      <c r="I31" s="167"/>
      <c r="J31" s="167"/>
      <c r="K31" s="167"/>
      <c r="L31" s="167"/>
      <c r="M31" s="167"/>
      <c r="N31" s="167"/>
      <c r="O31" s="167"/>
      <c r="P31" s="168"/>
      <c r="Q31" s="168"/>
      <c r="R31" s="169" t="s">
        <v>402</v>
      </c>
      <c r="S31" s="170" t="s">
        <v>402</v>
      </c>
      <c r="T31" s="170">
        <f>+IF(ISERR(S31/R31*100),"N/A",ROUND(S31/R31*100,2))</f>
        <v>100</v>
      </c>
      <c r="U31" s="170" t="s">
        <v>401</v>
      </c>
      <c r="V31" s="170">
        <f>+IF(ISERR(U31/S31*100),"N/A",ROUND(U31/S31*100,2))</f>
        <v>98.23</v>
      </c>
      <c r="W31" s="171">
        <f>+IF(ISERR(U31/R31*100),"N/A",ROUND(U31/R31*100,2))</f>
        <v>98.23</v>
      </c>
    </row>
    <row r="32" spans="2:27" ht="22.5" customHeight="1" thickTop="1" thickBot="1" x14ac:dyDescent="0.25">
      <c r="B32" s="79" t="s">
        <v>69</v>
      </c>
      <c r="C32" s="80"/>
      <c r="D32" s="80"/>
      <c r="E32" s="80"/>
      <c r="F32" s="80"/>
      <c r="G32" s="80"/>
      <c r="H32" s="81"/>
      <c r="I32" s="81"/>
      <c r="J32" s="81"/>
      <c r="K32" s="81"/>
      <c r="L32" s="81"/>
      <c r="M32" s="81"/>
      <c r="N32" s="81"/>
      <c r="O32" s="81"/>
      <c r="P32" s="81"/>
      <c r="Q32" s="81"/>
      <c r="R32" s="81"/>
      <c r="S32" s="81"/>
      <c r="T32" s="81"/>
      <c r="U32" s="81"/>
      <c r="V32" s="81"/>
      <c r="W32" s="82"/>
    </row>
    <row r="33" spans="2:23" ht="37.5" customHeight="1" thickTop="1" x14ac:dyDescent="0.2">
      <c r="B33" s="172" t="s">
        <v>2375</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10.2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2376</v>
      </c>
      <c r="C35" s="173"/>
      <c r="D35" s="173"/>
      <c r="E35" s="173"/>
      <c r="F35" s="173"/>
      <c r="G35" s="173"/>
      <c r="H35" s="173"/>
      <c r="I35" s="173"/>
      <c r="J35" s="173"/>
      <c r="K35" s="173"/>
      <c r="L35" s="173"/>
      <c r="M35" s="173"/>
      <c r="N35" s="173"/>
      <c r="O35" s="173"/>
      <c r="P35" s="173"/>
      <c r="Q35" s="173"/>
      <c r="R35" s="173"/>
      <c r="S35" s="173"/>
      <c r="T35" s="173"/>
      <c r="U35" s="173"/>
      <c r="V35" s="173"/>
      <c r="W35" s="174"/>
    </row>
    <row r="36" spans="2:23" ht="178.5" customHeight="1" thickBot="1" x14ac:dyDescent="0.25">
      <c r="B36" s="175"/>
      <c r="C36" s="176"/>
      <c r="D36" s="176"/>
      <c r="E36" s="176"/>
      <c r="F36" s="176"/>
      <c r="G36" s="176"/>
      <c r="H36" s="176"/>
      <c r="I36" s="176"/>
      <c r="J36" s="176"/>
      <c r="K36" s="176"/>
      <c r="L36" s="176"/>
      <c r="M36" s="176"/>
      <c r="N36" s="176"/>
      <c r="O36" s="176"/>
      <c r="P36" s="176"/>
      <c r="Q36" s="176"/>
      <c r="R36" s="176"/>
      <c r="S36" s="176"/>
      <c r="T36" s="176"/>
      <c r="U36" s="176"/>
      <c r="V36" s="176"/>
      <c r="W36" s="177"/>
    </row>
    <row r="37" spans="2:23" ht="37.5" customHeight="1" thickTop="1" x14ac:dyDescent="0.2">
      <c r="B37" s="172" t="s">
        <v>2377</v>
      </c>
      <c r="C37" s="173"/>
      <c r="D37" s="173"/>
      <c r="E37" s="173"/>
      <c r="F37" s="173"/>
      <c r="G37" s="173"/>
      <c r="H37" s="173"/>
      <c r="I37" s="173"/>
      <c r="J37" s="173"/>
      <c r="K37" s="173"/>
      <c r="L37" s="173"/>
      <c r="M37" s="173"/>
      <c r="N37" s="173"/>
      <c r="O37" s="173"/>
      <c r="P37" s="173"/>
      <c r="Q37" s="173"/>
      <c r="R37" s="173"/>
      <c r="S37" s="173"/>
      <c r="T37" s="173"/>
      <c r="U37" s="173"/>
      <c r="V37" s="173"/>
      <c r="W37" s="174"/>
    </row>
    <row r="38" spans="2:23" ht="84.75" customHeight="1" thickBot="1" x14ac:dyDescent="0.25">
      <c r="B38" s="178"/>
      <c r="C38" s="179"/>
      <c r="D38" s="179"/>
      <c r="E38" s="179"/>
      <c r="F38" s="179"/>
      <c r="G38" s="179"/>
      <c r="H38" s="179"/>
      <c r="I38" s="179"/>
      <c r="J38" s="179"/>
      <c r="K38" s="179"/>
      <c r="L38" s="179"/>
      <c r="M38" s="179"/>
      <c r="N38" s="179"/>
      <c r="O38" s="179"/>
      <c r="P38" s="179"/>
      <c r="Q38" s="179"/>
      <c r="R38" s="179"/>
      <c r="S38" s="179"/>
      <c r="T38" s="179"/>
      <c r="U38" s="179"/>
      <c r="V38" s="179"/>
      <c r="W38" s="180"/>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430</v>
      </c>
      <c r="D4" s="86" t="s">
        <v>429</v>
      </c>
      <c r="E4" s="86"/>
      <c r="F4" s="86"/>
      <c r="G4" s="86"/>
      <c r="H4" s="87"/>
      <c r="I4" s="88"/>
      <c r="J4" s="89" t="s">
        <v>6</v>
      </c>
      <c r="K4" s="86"/>
      <c r="L4" s="85" t="s">
        <v>449</v>
      </c>
      <c r="M4" s="90" t="s">
        <v>448</v>
      </c>
      <c r="N4" s="90"/>
      <c r="O4" s="90"/>
      <c r="P4" s="90"/>
      <c r="Q4" s="91"/>
      <c r="R4" s="92"/>
      <c r="S4" s="93" t="s">
        <v>2149</v>
      </c>
      <c r="T4" s="94"/>
      <c r="U4" s="94"/>
      <c r="V4" s="95" t="s">
        <v>447</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413</v>
      </c>
      <c r="D6" s="101" t="s">
        <v>425</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446</v>
      </c>
      <c r="K8" s="107" t="s">
        <v>445</v>
      </c>
      <c r="L8" s="107" t="s">
        <v>444</v>
      </c>
      <c r="M8" s="107" t="s">
        <v>443</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442</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441</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440</v>
      </c>
      <c r="C21" s="140"/>
      <c r="D21" s="140"/>
      <c r="E21" s="140"/>
      <c r="F21" s="140"/>
      <c r="G21" s="140"/>
      <c r="H21" s="140"/>
      <c r="I21" s="140"/>
      <c r="J21" s="140"/>
      <c r="K21" s="140"/>
      <c r="L21" s="140"/>
      <c r="M21" s="141" t="s">
        <v>413</v>
      </c>
      <c r="N21" s="141"/>
      <c r="O21" s="141" t="s">
        <v>49</v>
      </c>
      <c r="P21" s="141"/>
      <c r="Q21" s="142" t="s">
        <v>50</v>
      </c>
      <c r="R21" s="142"/>
      <c r="S21" s="143" t="s">
        <v>51</v>
      </c>
      <c r="T21" s="143" t="s">
        <v>439</v>
      </c>
      <c r="U21" s="143" t="s">
        <v>438</v>
      </c>
      <c r="V21" s="143">
        <f>+IF(ISERR(U21/T21*100),"N/A",ROUND(U21/T21*100,2))</f>
        <v>1398.7</v>
      </c>
      <c r="W21" s="144">
        <f>+IF(ISERR(U21/S21*100),"N/A",ROUND(U21/S21*100,2))</f>
        <v>107.7</v>
      </c>
    </row>
    <row r="22" spans="2:27" ht="56.25" customHeight="1" thickBot="1" x14ac:dyDescent="0.25">
      <c r="B22" s="139" t="s">
        <v>437</v>
      </c>
      <c r="C22" s="140"/>
      <c r="D22" s="140"/>
      <c r="E22" s="140"/>
      <c r="F22" s="140"/>
      <c r="G22" s="140"/>
      <c r="H22" s="140"/>
      <c r="I22" s="140"/>
      <c r="J22" s="140"/>
      <c r="K22" s="140"/>
      <c r="L22" s="140"/>
      <c r="M22" s="141" t="s">
        <v>413</v>
      </c>
      <c r="N22" s="141"/>
      <c r="O22" s="141" t="s">
        <v>49</v>
      </c>
      <c r="P22" s="141"/>
      <c r="Q22" s="142" t="s">
        <v>50</v>
      </c>
      <c r="R22" s="142"/>
      <c r="S22" s="143" t="s">
        <v>436</v>
      </c>
      <c r="T22" s="143" t="s">
        <v>435</v>
      </c>
      <c r="U22" s="143" t="s">
        <v>434</v>
      </c>
      <c r="V22" s="143">
        <f>+IF(ISERR(U22/T22*100),"N/A",ROUND(U22/T22*100,2))</f>
        <v>78.150000000000006</v>
      </c>
      <c r="W22" s="144">
        <f>+IF(ISERR(U22/S22*100),"N/A",ROUND(U22/S22*100,2))</f>
        <v>80.38</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406</v>
      </c>
      <c r="F26" s="158"/>
      <c r="G26" s="158"/>
      <c r="H26" s="159"/>
      <c r="I26" s="159"/>
      <c r="J26" s="159"/>
      <c r="K26" s="159"/>
      <c r="L26" s="159"/>
      <c r="M26" s="159"/>
      <c r="N26" s="159"/>
      <c r="O26" s="159"/>
      <c r="P26" s="160"/>
      <c r="Q26" s="160"/>
      <c r="R26" s="161" t="s">
        <v>433</v>
      </c>
      <c r="S26" s="162" t="s">
        <v>10</v>
      </c>
      <c r="T26" s="160"/>
      <c r="U26" s="162" t="s">
        <v>431</v>
      </c>
      <c r="V26" s="160"/>
      <c r="W26" s="163">
        <f>+IF(ISERR(U26/R26*100),"N/A",ROUND(U26/R26*100,2))</f>
        <v>104.43</v>
      </c>
    </row>
    <row r="27" spans="2:27" ht="26.25" customHeight="1" thickBot="1" x14ac:dyDescent="0.25">
      <c r="B27" s="164" t="s">
        <v>68</v>
      </c>
      <c r="C27" s="165"/>
      <c r="D27" s="165"/>
      <c r="E27" s="166" t="s">
        <v>406</v>
      </c>
      <c r="F27" s="166"/>
      <c r="G27" s="166"/>
      <c r="H27" s="167"/>
      <c r="I27" s="167"/>
      <c r="J27" s="167"/>
      <c r="K27" s="167"/>
      <c r="L27" s="167"/>
      <c r="M27" s="167"/>
      <c r="N27" s="167"/>
      <c r="O27" s="167"/>
      <c r="P27" s="168"/>
      <c r="Q27" s="168"/>
      <c r="R27" s="169" t="s">
        <v>432</v>
      </c>
      <c r="S27" s="170" t="s">
        <v>431</v>
      </c>
      <c r="T27" s="170">
        <f>+IF(ISERR(S27/R27*100),"N/A",ROUND(S27/R27*100,2))</f>
        <v>100</v>
      </c>
      <c r="U27" s="170" t="s">
        <v>431</v>
      </c>
      <c r="V27" s="170">
        <f>+IF(ISERR(U27/S27*100),"N/A",ROUND(U27/S27*100,2))</f>
        <v>100</v>
      </c>
      <c r="W27" s="171">
        <f>+IF(ISERR(U27/R27*100),"N/A",ROUND(U27/R27*100,2))</f>
        <v>100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2372</v>
      </c>
      <c r="C29" s="173"/>
      <c r="D29" s="173"/>
      <c r="E29" s="173"/>
      <c r="F29" s="173"/>
      <c r="G29" s="173"/>
      <c r="H29" s="173"/>
      <c r="I29" s="173"/>
      <c r="J29" s="173"/>
      <c r="K29" s="173"/>
      <c r="L29" s="173"/>
      <c r="M29" s="173"/>
      <c r="N29" s="173"/>
      <c r="O29" s="173"/>
      <c r="P29" s="173"/>
      <c r="Q29" s="173"/>
      <c r="R29" s="173"/>
      <c r="S29" s="173"/>
      <c r="T29" s="173"/>
      <c r="U29" s="173"/>
      <c r="V29" s="173"/>
      <c r="W29" s="174"/>
    </row>
    <row r="30" spans="2:27" ht="36"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2373</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38"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2374</v>
      </c>
      <c r="C33" s="173"/>
      <c r="D33" s="173"/>
      <c r="E33" s="173"/>
      <c r="F33" s="173"/>
      <c r="G33" s="173"/>
      <c r="H33" s="173"/>
      <c r="I33" s="173"/>
      <c r="J33" s="173"/>
      <c r="K33" s="173"/>
      <c r="L33" s="173"/>
      <c r="M33" s="173"/>
      <c r="N33" s="173"/>
      <c r="O33" s="173"/>
      <c r="P33" s="173"/>
      <c r="Q33" s="173"/>
      <c r="R33" s="173"/>
      <c r="S33" s="173"/>
      <c r="T33" s="173"/>
      <c r="U33" s="173"/>
      <c r="V33" s="173"/>
      <c r="W33" s="174"/>
    </row>
    <row r="34" spans="2:23" ht="33.75" customHeight="1"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430</v>
      </c>
      <c r="D4" s="86" t="s">
        <v>429</v>
      </c>
      <c r="E4" s="86"/>
      <c r="F4" s="86"/>
      <c r="G4" s="86"/>
      <c r="H4" s="87"/>
      <c r="I4" s="88"/>
      <c r="J4" s="89" t="s">
        <v>6</v>
      </c>
      <c r="K4" s="86"/>
      <c r="L4" s="85" t="s">
        <v>463</v>
      </c>
      <c r="M4" s="90" t="s">
        <v>462</v>
      </c>
      <c r="N4" s="90"/>
      <c r="O4" s="90"/>
      <c r="P4" s="90"/>
      <c r="Q4" s="91"/>
      <c r="R4" s="92"/>
      <c r="S4" s="93" t="s">
        <v>2149</v>
      </c>
      <c r="T4" s="94"/>
      <c r="U4" s="94"/>
      <c r="V4" s="95" t="s">
        <v>461</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454</v>
      </c>
      <c r="D6" s="101" t="s">
        <v>460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87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08.75" customHeight="1" thickTop="1" thickBot="1" x14ac:dyDescent="0.25">
      <c r="B10" s="108" t="s">
        <v>22</v>
      </c>
      <c r="C10" s="95" t="s">
        <v>459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458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457</v>
      </c>
      <c r="C21" s="140"/>
      <c r="D21" s="140"/>
      <c r="E21" s="140"/>
      <c r="F21" s="140"/>
      <c r="G21" s="140"/>
      <c r="H21" s="140"/>
      <c r="I21" s="140"/>
      <c r="J21" s="140"/>
      <c r="K21" s="140"/>
      <c r="L21" s="140"/>
      <c r="M21" s="141" t="s">
        <v>454</v>
      </c>
      <c r="N21" s="141"/>
      <c r="O21" s="141" t="s">
        <v>49</v>
      </c>
      <c r="P21" s="141"/>
      <c r="Q21" s="142" t="s">
        <v>64</v>
      </c>
      <c r="R21" s="142"/>
      <c r="S21" s="143" t="s">
        <v>456</v>
      </c>
      <c r="T21" s="143" t="s">
        <v>456</v>
      </c>
      <c r="U21" s="143" t="s">
        <v>456</v>
      </c>
      <c r="V21" s="143">
        <f>+IF(ISERR(U21/T21*100),"N/A",ROUND(U21/T21*100,2))</f>
        <v>100</v>
      </c>
      <c r="W21" s="144">
        <f>+IF(ISERR(U21/S21*100),"N/A",ROUND(U21/S21*100,2))</f>
        <v>100</v>
      </c>
    </row>
    <row r="22" spans="2:27" ht="56.25" customHeight="1" thickBot="1" x14ac:dyDescent="0.25">
      <c r="B22" s="139" t="s">
        <v>455</v>
      </c>
      <c r="C22" s="140"/>
      <c r="D22" s="140"/>
      <c r="E22" s="140"/>
      <c r="F22" s="140"/>
      <c r="G22" s="140"/>
      <c r="H22" s="140"/>
      <c r="I22" s="140"/>
      <c r="J22" s="140"/>
      <c r="K22" s="140"/>
      <c r="L22" s="140"/>
      <c r="M22" s="141" t="s">
        <v>454</v>
      </c>
      <c r="N22" s="141"/>
      <c r="O22" s="141" t="s">
        <v>49</v>
      </c>
      <c r="P22" s="141"/>
      <c r="Q22" s="142" t="s">
        <v>50</v>
      </c>
      <c r="R22" s="142"/>
      <c r="S22" s="143" t="s">
        <v>51</v>
      </c>
      <c r="T22" s="143" t="s">
        <v>453</v>
      </c>
      <c r="U22" s="143" t="s">
        <v>332</v>
      </c>
      <c r="V22" s="143">
        <f>+IF(ISERR(U22/T22*100),"N/A",ROUND(U22/T22*100,2))</f>
        <v>90.09</v>
      </c>
      <c r="W22" s="144">
        <f>+IF(ISERR(U22/S22*100),"N/A",ROUND(U22/S22*100,2))</f>
        <v>30</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451</v>
      </c>
      <c r="F26" s="158"/>
      <c r="G26" s="158"/>
      <c r="H26" s="159"/>
      <c r="I26" s="159"/>
      <c r="J26" s="159"/>
      <c r="K26" s="159"/>
      <c r="L26" s="159"/>
      <c r="M26" s="159"/>
      <c r="N26" s="159"/>
      <c r="O26" s="159"/>
      <c r="P26" s="160"/>
      <c r="Q26" s="160"/>
      <c r="R26" s="161" t="s">
        <v>452</v>
      </c>
      <c r="S26" s="162" t="s">
        <v>10</v>
      </c>
      <c r="T26" s="160"/>
      <c r="U26" s="162" t="s">
        <v>450</v>
      </c>
      <c r="V26" s="160"/>
      <c r="W26" s="163">
        <f>+IF(ISERR(U26/R26*100),"N/A",ROUND(U26/R26*100,2))</f>
        <v>159.11000000000001</v>
      </c>
    </row>
    <row r="27" spans="2:27" ht="26.25" customHeight="1" thickBot="1" x14ac:dyDescent="0.25">
      <c r="B27" s="164" t="s">
        <v>68</v>
      </c>
      <c r="C27" s="165"/>
      <c r="D27" s="165"/>
      <c r="E27" s="166" t="s">
        <v>451</v>
      </c>
      <c r="F27" s="166"/>
      <c r="G27" s="166"/>
      <c r="H27" s="167"/>
      <c r="I27" s="167"/>
      <c r="J27" s="167"/>
      <c r="K27" s="167"/>
      <c r="L27" s="167"/>
      <c r="M27" s="167"/>
      <c r="N27" s="167"/>
      <c r="O27" s="167"/>
      <c r="P27" s="168"/>
      <c r="Q27" s="168"/>
      <c r="R27" s="169" t="s">
        <v>450</v>
      </c>
      <c r="S27" s="170" t="s">
        <v>450</v>
      </c>
      <c r="T27" s="170">
        <f>+IF(ISERR(S27/R27*100),"N/A",ROUND(S27/R27*100,2))</f>
        <v>100</v>
      </c>
      <c r="U27" s="170" t="s">
        <v>450</v>
      </c>
      <c r="V27" s="170">
        <f>+IF(ISERR(U27/S27*100),"N/A",ROUND(U27/S27*100,2))</f>
        <v>100</v>
      </c>
      <c r="W27" s="171">
        <f>+IF(ISERR(U27/R27*100),"N/A",ROUND(U27/R27*100,2))</f>
        <v>100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2369</v>
      </c>
      <c r="C29" s="173"/>
      <c r="D29" s="173"/>
      <c r="E29" s="173"/>
      <c r="F29" s="173"/>
      <c r="G29" s="173"/>
      <c r="H29" s="173"/>
      <c r="I29" s="173"/>
      <c r="J29" s="173"/>
      <c r="K29" s="173"/>
      <c r="L29" s="173"/>
      <c r="M29" s="173"/>
      <c r="N29" s="173"/>
      <c r="O29" s="173"/>
      <c r="P29" s="173"/>
      <c r="Q29" s="173"/>
      <c r="R29" s="173"/>
      <c r="S29" s="173"/>
      <c r="T29" s="173"/>
      <c r="U29" s="173"/>
      <c r="V29" s="173"/>
      <c r="W29" s="174"/>
    </row>
    <row r="30" spans="2:27" ht="111"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2370</v>
      </c>
      <c r="C31" s="173"/>
      <c r="D31" s="173"/>
      <c r="E31" s="173"/>
      <c r="F31" s="173"/>
      <c r="G31" s="173"/>
      <c r="H31" s="173"/>
      <c r="I31" s="173"/>
      <c r="J31" s="173"/>
      <c r="K31" s="173"/>
      <c r="L31" s="173"/>
      <c r="M31" s="173"/>
      <c r="N31" s="173"/>
      <c r="O31" s="173"/>
      <c r="P31" s="173"/>
      <c r="Q31" s="173"/>
      <c r="R31" s="173"/>
      <c r="S31" s="173"/>
      <c r="T31" s="173"/>
      <c r="U31" s="173"/>
      <c r="V31" s="173"/>
      <c r="W31" s="174"/>
    </row>
    <row r="32" spans="2:27" ht="51.7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2371</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75"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430</v>
      </c>
      <c r="D4" s="86" t="s">
        <v>429</v>
      </c>
      <c r="E4" s="86"/>
      <c r="F4" s="86"/>
      <c r="G4" s="86"/>
      <c r="H4" s="87"/>
      <c r="I4" s="88"/>
      <c r="J4" s="89" t="s">
        <v>6</v>
      </c>
      <c r="K4" s="86"/>
      <c r="L4" s="85" t="s">
        <v>480</v>
      </c>
      <c r="M4" s="90" t="s">
        <v>479</v>
      </c>
      <c r="N4" s="90"/>
      <c r="O4" s="90"/>
      <c r="P4" s="90"/>
      <c r="Q4" s="91"/>
      <c r="R4" s="92"/>
      <c r="S4" s="93" t="s">
        <v>2149</v>
      </c>
      <c r="T4" s="94"/>
      <c r="U4" s="94"/>
      <c r="V4" s="95" t="s">
        <v>467</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470</v>
      </c>
      <c r="D6" s="101" t="s">
        <v>478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477</v>
      </c>
      <c r="K8" s="107" t="s">
        <v>476</v>
      </c>
      <c r="L8" s="107" t="s">
        <v>475</v>
      </c>
      <c r="M8" s="107" t="s">
        <v>474</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473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472</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471</v>
      </c>
      <c r="C21" s="140"/>
      <c r="D21" s="140"/>
      <c r="E21" s="140"/>
      <c r="F21" s="140"/>
      <c r="G21" s="140"/>
      <c r="H21" s="140"/>
      <c r="I21" s="140"/>
      <c r="J21" s="140"/>
      <c r="K21" s="140"/>
      <c r="L21" s="140"/>
      <c r="M21" s="141" t="s">
        <v>470</v>
      </c>
      <c r="N21" s="141"/>
      <c r="O21" s="141" t="s">
        <v>49</v>
      </c>
      <c r="P21" s="141"/>
      <c r="Q21" s="142" t="s">
        <v>50</v>
      </c>
      <c r="R21" s="142"/>
      <c r="S21" s="143" t="s">
        <v>469</v>
      </c>
      <c r="T21" s="143" t="s">
        <v>469</v>
      </c>
      <c r="U21" s="143" t="s">
        <v>468</v>
      </c>
      <c r="V21" s="143">
        <f>+IF(ISERR(U21/T21*100),"N/A",ROUND(U21/T21*100,2))</f>
        <v>100.63</v>
      </c>
      <c r="W21" s="144">
        <f>+IF(ISERR(U21/S21*100),"N/A",ROUND(U21/S21*100,2))</f>
        <v>100.63</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466</v>
      </c>
      <c r="F25" s="158"/>
      <c r="G25" s="158"/>
      <c r="H25" s="159"/>
      <c r="I25" s="159"/>
      <c r="J25" s="159"/>
      <c r="K25" s="159"/>
      <c r="L25" s="159"/>
      <c r="M25" s="159"/>
      <c r="N25" s="159"/>
      <c r="O25" s="159"/>
      <c r="P25" s="160"/>
      <c r="Q25" s="160"/>
      <c r="R25" s="161" t="s">
        <v>467</v>
      </c>
      <c r="S25" s="162" t="s">
        <v>10</v>
      </c>
      <c r="T25" s="160"/>
      <c r="U25" s="162" t="s">
        <v>464</v>
      </c>
      <c r="V25" s="160"/>
      <c r="W25" s="163">
        <f>+IF(ISERR(U25/R25*100),"N/A",ROUND(U25/R25*100,2))</f>
        <v>95.88</v>
      </c>
    </row>
    <row r="26" spans="2:27" ht="26.25" customHeight="1" thickBot="1" x14ac:dyDescent="0.25">
      <c r="B26" s="164" t="s">
        <v>68</v>
      </c>
      <c r="C26" s="165"/>
      <c r="D26" s="165"/>
      <c r="E26" s="166" t="s">
        <v>466</v>
      </c>
      <c r="F26" s="166"/>
      <c r="G26" s="166"/>
      <c r="H26" s="167"/>
      <c r="I26" s="167"/>
      <c r="J26" s="167"/>
      <c r="K26" s="167"/>
      <c r="L26" s="167"/>
      <c r="M26" s="167"/>
      <c r="N26" s="167"/>
      <c r="O26" s="167"/>
      <c r="P26" s="168"/>
      <c r="Q26" s="168"/>
      <c r="R26" s="169" t="s">
        <v>465</v>
      </c>
      <c r="S26" s="170" t="s">
        <v>464</v>
      </c>
      <c r="T26" s="170">
        <f>+IF(ISERR(S26/R26*100),"N/A",ROUND(S26/R26*100,2))</f>
        <v>100</v>
      </c>
      <c r="U26" s="170" t="s">
        <v>464</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2367</v>
      </c>
      <c r="C28" s="173"/>
      <c r="D28" s="173"/>
      <c r="E28" s="173"/>
      <c r="F28" s="173"/>
      <c r="G28" s="173"/>
      <c r="H28" s="173"/>
      <c r="I28" s="173"/>
      <c r="J28" s="173"/>
      <c r="K28" s="173"/>
      <c r="L28" s="173"/>
      <c r="M28" s="173"/>
      <c r="N28" s="173"/>
      <c r="O28" s="173"/>
      <c r="P28" s="173"/>
      <c r="Q28" s="173"/>
      <c r="R28" s="173"/>
      <c r="S28" s="173"/>
      <c r="T28" s="173"/>
      <c r="U28" s="173"/>
      <c r="V28" s="173"/>
      <c r="W28" s="174"/>
    </row>
    <row r="29" spans="2:27" ht="54"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2357</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2368</v>
      </c>
      <c r="C32" s="173"/>
      <c r="D32" s="173"/>
      <c r="E32" s="173"/>
      <c r="F32" s="173"/>
      <c r="G32" s="173"/>
      <c r="H32" s="173"/>
      <c r="I32" s="173"/>
      <c r="J32" s="173"/>
      <c r="K32" s="173"/>
      <c r="L32" s="173"/>
      <c r="M32" s="173"/>
      <c r="N32" s="173"/>
      <c r="O32" s="173"/>
      <c r="P32" s="173"/>
      <c r="Q32" s="173"/>
      <c r="R32" s="173"/>
      <c r="S32" s="173"/>
      <c r="T32" s="173"/>
      <c r="U32" s="173"/>
      <c r="V32" s="173"/>
      <c r="W32" s="174"/>
    </row>
    <row r="33" spans="2:23" ht="37.5"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7"/>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430</v>
      </c>
      <c r="D4" s="86" t="s">
        <v>429</v>
      </c>
      <c r="E4" s="86"/>
      <c r="F4" s="86"/>
      <c r="G4" s="86"/>
      <c r="H4" s="87"/>
      <c r="I4" s="88"/>
      <c r="J4" s="89" t="s">
        <v>6</v>
      </c>
      <c r="K4" s="86"/>
      <c r="L4" s="85" t="s">
        <v>536</v>
      </c>
      <c r="M4" s="90" t="s">
        <v>535</v>
      </c>
      <c r="N4" s="90"/>
      <c r="O4" s="90"/>
      <c r="P4" s="90"/>
      <c r="Q4" s="91"/>
      <c r="R4" s="92"/>
      <c r="S4" s="93" t="s">
        <v>2149</v>
      </c>
      <c r="T4" s="94"/>
      <c r="U4" s="94"/>
      <c r="V4" s="95" t="s">
        <v>534</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533</v>
      </c>
      <c r="D6" s="101" t="s">
        <v>532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496</v>
      </c>
      <c r="D7" s="98" t="s">
        <v>531</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521</v>
      </c>
      <c r="D8" s="98" t="s">
        <v>530</v>
      </c>
      <c r="E8" s="98"/>
      <c r="F8" s="98"/>
      <c r="G8" s="98"/>
      <c r="H8" s="98"/>
      <c r="I8" s="102"/>
      <c r="J8" s="107" t="s">
        <v>529</v>
      </c>
      <c r="K8" s="107" t="s">
        <v>528</v>
      </c>
      <c r="L8" s="107" t="s">
        <v>527</v>
      </c>
      <c r="M8" s="107" t="s">
        <v>526</v>
      </c>
      <c r="N8" s="106"/>
      <c r="O8" s="102"/>
      <c r="P8" s="99" t="s">
        <v>10</v>
      </c>
      <c r="Q8" s="99"/>
      <c r="R8" s="99"/>
      <c r="S8" s="99"/>
      <c r="T8" s="99"/>
      <c r="U8" s="99"/>
      <c r="V8" s="99"/>
      <c r="W8" s="99"/>
    </row>
    <row r="9" spans="1:29" ht="30" customHeight="1" x14ac:dyDescent="0.2">
      <c r="B9" s="104"/>
      <c r="C9" s="100" t="s">
        <v>511</v>
      </c>
      <c r="D9" s="98" t="s">
        <v>525</v>
      </c>
      <c r="E9" s="98"/>
      <c r="F9" s="98"/>
      <c r="G9" s="98"/>
      <c r="H9" s="98"/>
      <c r="I9" s="98" t="s">
        <v>10</v>
      </c>
      <c r="J9" s="98"/>
      <c r="K9" s="98"/>
      <c r="L9" s="98"/>
      <c r="M9" s="98"/>
      <c r="N9" s="98"/>
      <c r="O9" s="98"/>
      <c r="P9" s="98"/>
      <c r="Q9" s="98"/>
      <c r="R9" s="98"/>
      <c r="S9" s="98"/>
      <c r="T9" s="98"/>
      <c r="U9" s="98"/>
      <c r="V9" s="98"/>
      <c r="W9" s="99"/>
    </row>
    <row r="10" spans="1:29" ht="30" customHeight="1" x14ac:dyDescent="0.2">
      <c r="B10" s="104"/>
      <c r="C10" s="100" t="s">
        <v>413</v>
      </c>
      <c r="D10" s="98" t="s">
        <v>425</v>
      </c>
      <c r="E10" s="98"/>
      <c r="F10" s="98"/>
      <c r="G10" s="98"/>
      <c r="H10" s="98"/>
      <c r="I10" s="99" t="s">
        <v>10</v>
      </c>
      <c r="J10" s="99"/>
      <c r="K10" s="99"/>
      <c r="L10" s="99"/>
      <c r="M10" s="99"/>
      <c r="N10" s="99"/>
      <c r="O10" s="99"/>
      <c r="P10" s="99"/>
      <c r="Q10" s="99"/>
      <c r="R10" s="99"/>
      <c r="S10" s="99"/>
      <c r="T10" s="99"/>
      <c r="U10" s="99"/>
      <c r="V10" s="99"/>
      <c r="W10" s="99"/>
    </row>
    <row r="11" spans="1:29" ht="30" customHeight="1" x14ac:dyDescent="0.2">
      <c r="B11" s="104"/>
      <c r="C11" s="100" t="s">
        <v>409</v>
      </c>
      <c r="D11" s="98" t="s">
        <v>424</v>
      </c>
      <c r="E11" s="98"/>
      <c r="F11" s="98"/>
      <c r="G11" s="98"/>
      <c r="H11" s="98"/>
      <c r="I11" s="99" t="s">
        <v>10</v>
      </c>
      <c r="J11" s="99"/>
      <c r="K11" s="99"/>
      <c r="L11" s="99"/>
      <c r="M11" s="99"/>
      <c r="N11" s="99"/>
      <c r="O11" s="99"/>
      <c r="P11" s="99"/>
      <c r="Q11" s="99"/>
      <c r="R11" s="99"/>
      <c r="S11" s="99"/>
      <c r="T11" s="99"/>
      <c r="U11" s="99"/>
      <c r="V11" s="99"/>
      <c r="W11" s="99"/>
    </row>
    <row r="12" spans="1:29" ht="30" customHeight="1" x14ac:dyDescent="0.2">
      <c r="B12" s="104"/>
      <c r="C12" s="100" t="s">
        <v>470</v>
      </c>
      <c r="D12" s="98" t="s">
        <v>478</v>
      </c>
      <c r="E12" s="98"/>
      <c r="F12" s="98"/>
      <c r="G12" s="98"/>
      <c r="H12" s="98"/>
      <c r="I12" s="99" t="s">
        <v>10</v>
      </c>
      <c r="J12" s="99"/>
      <c r="K12" s="99"/>
      <c r="L12" s="99"/>
      <c r="M12" s="99"/>
      <c r="N12" s="99"/>
      <c r="O12" s="99"/>
      <c r="P12" s="99"/>
      <c r="Q12" s="99"/>
      <c r="R12" s="99"/>
      <c r="S12" s="99"/>
      <c r="T12" s="99"/>
      <c r="U12" s="99"/>
      <c r="V12" s="99"/>
      <c r="W12" s="99"/>
    </row>
    <row r="13" spans="1:29" ht="25.5" customHeight="1" thickBot="1" x14ac:dyDescent="0.25">
      <c r="B13" s="104"/>
      <c r="C13" s="99" t="s">
        <v>10</v>
      </c>
      <c r="D13" s="99"/>
      <c r="E13" s="99"/>
      <c r="F13" s="99"/>
      <c r="G13" s="99"/>
      <c r="H13" s="99"/>
      <c r="I13" s="99"/>
      <c r="J13" s="99"/>
      <c r="K13" s="99"/>
      <c r="L13" s="99"/>
      <c r="M13" s="99"/>
      <c r="N13" s="99"/>
      <c r="O13" s="99"/>
      <c r="P13" s="99"/>
      <c r="Q13" s="99"/>
      <c r="R13" s="99"/>
      <c r="S13" s="99"/>
      <c r="T13" s="99"/>
      <c r="U13" s="99"/>
      <c r="V13" s="99"/>
      <c r="W13" s="99"/>
    </row>
    <row r="14" spans="1:29" ht="278.25" customHeight="1" thickTop="1" thickBot="1" x14ac:dyDescent="0.25">
      <c r="B14" s="108" t="s">
        <v>22</v>
      </c>
      <c r="C14" s="95" t="s">
        <v>524</v>
      </c>
      <c r="D14" s="95"/>
      <c r="E14" s="95"/>
      <c r="F14" s="95"/>
      <c r="G14" s="95"/>
      <c r="H14" s="95"/>
      <c r="I14" s="95"/>
      <c r="J14" s="95"/>
      <c r="K14" s="95"/>
      <c r="L14" s="95"/>
      <c r="M14" s="95"/>
      <c r="N14" s="95"/>
      <c r="O14" s="95"/>
      <c r="P14" s="95"/>
      <c r="Q14" s="95"/>
      <c r="R14" s="95"/>
      <c r="S14" s="95"/>
      <c r="T14" s="95"/>
      <c r="U14" s="95"/>
      <c r="V14" s="95"/>
      <c r="W14" s="96"/>
    </row>
    <row r="15" spans="1:29" ht="9" customHeight="1" thickTop="1" thickBot="1" x14ac:dyDescent="0.25"/>
    <row r="16" spans="1:29" ht="21.75" customHeight="1" thickTop="1" thickBot="1" x14ac:dyDescent="0.25">
      <c r="B16" s="79" t="s">
        <v>24</v>
      </c>
      <c r="C16" s="80"/>
      <c r="D16" s="80"/>
      <c r="E16" s="80"/>
      <c r="F16" s="80"/>
      <c r="G16" s="80"/>
      <c r="H16" s="81"/>
      <c r="I16" s="81"/>
      <c r="J16" s="81"/>
      <c r="K16" s="81"/>
      <c r="L16" s="81"/>
      <c r="M16" s="81"/>
      <c r="N16" s="81"/>
      <c r="O16" s="81"/>
      <c r="P16" s="81"/>
      <c r="Q16" s="81"/>
      <c r="R16" s="81"/>
      <c r="S16" s="81"/>
      <c r="T16" s="81"/>
      <c r="U16" s="81"/>
      <c r="V16" s="81"/>
      <c r="W16" s="82"/>
    </row>
    <row r="17" spans="2:27" ht="19.5" customHeight="1" thickTop="1" x14ac:dyDescent="0.2">
      <c r="B17" s="111" t="s">
        <v>25</v>
      </c>
      <c r="C17" s="112"/>
      <c r="D17" s="112"/>
      <c r="E17" s="112"/>
      <c r="F17" s="112"/>
      <c r="G17" s="112"/>
      <c r="H17" s="112"/>
      <c r="I17" s="112"/>
      <c r="J17" s="113"/>
      <c r="K17" s="112" t="s">
        <v>26</v>
      </c>
      <c r="L17" s="112"/>
      <c r="M17" s="112"/>
      <c r="N17" s="112"/>
      <c r="O17" s="112"/>
      <c r="P17" s="112"/>
      <c r="Q17" s="112"/>
      <c r="R17" s="114"/>
      <c r="S17" s="112" t="s">
        <v>27</v>
      </c>
      <c r="T17" s="112"/>
      <c r="U17" s="112"/>
      <c r="V17" s="112"/>
      <c r="W17" s="115"/>
    </row>
    <row r="18" spans="2:27" ht="103.5" customHeight="1" x14ac:dyDescent="0.2">
      <c r="B18" s="97" t="s">
        <v>28</v>
      </c>
      <c r="C18" s="101" t="s">
        <v>10</v>
      </c>
      <c r="D18" s="101"/>
      <c r="E18" s="101"/>
      <c r="F18" s="101"/>
      <c r="G18" s="101"/>
      <c r="H18" s="101"/>
      <c r="I18" s="101"/>
      <c r="J18" s="116"/>
      <c r="K18" s="116" t="s">
        <v>29</v>
      </c>
      <c r="L18" s="101" t="s">
        <v>10</v>
      </c>
      <c r="M18" s="101"/>
      <c r="N18" s="101"/>
      <c r="O18" s="101"/>
      <c r="P18" s="101"/>
      <c r="Q18" s="101"/>
      <c r="R18" s="102"/>
      <c r="S18" s="116" t="s">
        <v>30</v>
      </c>
      <c r="T18" s="117" t="s">
        <v>523</v>
      </c>
      <c r="U18" s="117"/>
      <c r="V18" s="117"/>
      <c r="W18" s="117"/>
    </row>
    <row r="19" spans="2:27" ht="86.25" customHeight="1" x14ac:dyDescent="0.2">
      <c r="B19" s="97" t="s">
        <v>32</v>
      </c>
      <c r="C19" s="101" t="s">
        <v>10</v>
      </c>
      <c r="D19" s="101"/>
      <c r="E19" s="101"/>
      <c r="F19" s="101"/>
      <c r="G19" s="101"/>
      <c r="H19" s="101"/>
      <c r="I19" s="101"/>
      <c r="J19" s="116"/>
      <c r="K19" s="116" t="s">
        <v>32</v>
      </c>
      <c r="L19" s="101" t="s">
        <v>10</v>
      </c>
      <c r="M19" s="101"/>
      <c r="N19" s="101"/>
      <c r="O19" s="101"/>
      <c r="P19" s="101"/>
      <c r="Q19" s="101"/>
      <c r="R19" s="102"/>
      <c r="S19" s="116" t="s">
        <v>33</v>
      </c>
      <c r="T19" s="117" t="s">
        <v>10</v>
      </c>
      <c r="U19" s="117"/>
      <c r="V19" s="117"/>
      <c r="W19" s="117"/>
    </row>
    <row r="20" spans="2:27" ht="25.5" customHeight="1" thickBot="1" x14ac:dyDescent="0.25">
      <c r="B20" s="118" t="s">
        <v>34</v>
      </c>
      <c r="C20" s="119" t="s">
        <v>10</v>
      </c>
      <c r="D20" s="119"/>
      <c r="E20" s="119"/>
      <c r="F20" s="119"/>
      <c r="G20" s="119"/>
      <c r="H20" s="119"/>
      <c r="I20" s="119"/>
      <c r="J20" s="119"/>
      <c r="K20" s="119"/>
      <c r="L20" s="119"/>
      <c r="M20" s="119"/>
      <c r="N20" s="119"/>
      <c r="O20" s="119"/>
      <c r="P20" s="119"/>
      <c r="Q20" s="119"/>
      <c r="R20" s="119"/>
      <c r="S20" s="119"/>
      <c r="T20" s="119"/>
      <c r="U20" s="119"/>
      <c r="V20" s="119"/>
      <c r="W20" s="120"/>
    </row>
    <row r="21" spans="2:27" ht="21.75" customHeight="1" thickTop="1" thickBot="1" x14ac:dyDescent="0.25">
      <c r="B21" s="79" t="s">
        <v>35</v>
      </c>
      <c r="C21" s="80"/>
      <c r="D21" s="80"/>
      <c r="E21" s="80"/>
      <c r="F21" s="80"/>
      <c r="G21" s="80"/>
      <c r="H21" s="81"/>
      <c r="I21" s="81"/>
      <c r="J21" s="81"/>
      <c r="K21" s="81"/>
      <c r="L21" s="81"/>
      <c r="M21" s="81"/>
      <c r="N21" s="81"/>
      <c r="O21" s="81"/>
      <c r="P21" s="81"/>
      <c r="Q21" s="81"/>
      <c r="R21" s="81"/>
      <c r="S21" s="81"/>
      <c r="T21" s="81"/>
      <c r="U21" s="81"/>
      <c r="V21" s="81"/>
      <c r="W21" s="82"/>
    </row>
    <row r="22" spans="2:27" ht="25.5" customHeight="1" thickTop="1" thickBot="1" x14ac:dyDescent="0.25">
      <c r="B22" s="121" t="s">
        <v>36</v>
      </c>
      <c r="C22" s="122"/>
      <c r="D22" s="122"/>
      <c r="E22" s="122"/>
      <c r="F22" s="122"/>
      <c r="G22" s="122"/>
      <c r="H22" s="122"/>
      <c r="I22" s="122"/>
      <c r="J22" s="122"/>
      <c r="K22" s="122"/>
      <c r="L22" s="122"/>
      <c r="M22" s="122"/>
      <c r="N22" s="122"/>
      <c r="O22" s="122"/>
      <c r="P22" s="122"/>
      <c r="Q22" s="122"/>
      <c r="R22" s="122"/>
      <c r="S22" s="122"/>
      <c r="T22" s="123"/>
      <c r="U22" s="124" t="s">
        <v>37</v>
      </c>
      <c r="V22" s="125"/>
      <c r="W22" s="126"/>
    </row>
    <row r="23" spans="2:27" ht="14.25" customHeight="1" x14ac:dyDescent="0.2">
      <c r="B23" s="127" t="s">
        <v>38</v>
      </c>
      <c r="C23" s="128"/>
      <c r="D23" s="128"/>
      <c r="E23" s="128"/>
      <c r="F23" s="128"/>
      <c r="G23" s="128"/>
      <c r="H23" s="128"/>
      <c r="I23" s="128"/>
      <c r="J23" s="128"/>
      <c r="K23" s="128"/>
      <c r="L23" s="128"/>
      <c r="M23" s="128" t="s">
        <v>39</v>
      </c>
      <c r="N23" s="128"/>
      <c r="O23" s="128" t="s">
        <v>40</v>
      </c>
      <c r="P23" s="128"/>
      <c r="Q23" s="128" t="s">
        <v>41</v>
      </c>
      <c r="R23" s="128"/>
      <c r="S23" s="128" t="s">
        <v>42</v>
      </c>
      <c r="T23" s="129" t="s">
        <v>43</v>
      </c>
      <c r="U23" s="130" t="s">
        <v>44</v>
      </c>
      <c r="V23" s="131" t="s">
        <v>45</v>
      </c>
      <c r="W23" s="132" t="s">
        <v>46</v>
      </c>
    </row>
    <row r="24" spans="2:27" ht="27" customHeight="1" thickBot="1" x14ac:dyDescent="0.25">
      <c r="B24" s="133"/>
      <c r="C24" s="134"/>
      <c r="D24" s="134"/>
      <c r="E24" s="134"/>
      <c r="F24" s="134"/>
      <c r="G24" s="134"/>
      <c r="H24" s="134"/>
      <c r="I24" s="134"/>
      <c r="J24" s="134"/>
      <c r="K24" s="134"/>
      <c r="L24" s="134"/>
      <c r="M24" s="134"/>
      <c r="N24" s="134"/>
      <c r="O24" s="134"/>
      <c r="P24" s="134"/>
      <c r="Q24" s="134"/>
      <c r="R24" s="134"/>
      <c r="S24" s="134"/>
      <c r="T24" s="135"/>
      <c r="U24" s="136"/>
      <c r="V24" s="134"/>
      <c r="W24" s="137"/>
      <c r="Z24" s="138" t="s">
        <v>10</v>
      </c>
      <c r="AA24" s="138" t="s">
        <v>47</v>
      </c>
    </row>
    <row r="25" spans="2:27" ht="56.25" customHeight="1" x14ac:dyDescent="0.2">
      <c r="B25" s="139" t="s">
        <v>522</v>
      </c>
      <c r="C25" s="140"/>
      <c r="D25" s="140"/>
      <c r="E25" s="140"/>
      <c r="F25" s="140"/>
      <c r="G25" s="140"/>
      <c r="H25" s="140"/>
      <c r="I25" s="140"/>
      <c r="J25" s="140"/>
      <c r="K25" s="140"/>
      <c r="L25" s="140"/>
      <c r="M25" s="141" t="s">
        <v>521</v>
      </c>
      <c r="N25" s="141"/>
      <c r="O25" s="141" t="s">
        <v>49</v>
      </c>
      <c r="P25" s="141"/>
      <c r="Q25" s="142" t="s">
        <v>64</v>
      </c>
      <c r="R25" s="142"/>
      <c r="S25" s="143" t="s">
        <v>495</v>
      </c>
      <c r="T25" s="143" t="s">
        <v>495</v>
      </c>
      <c r="U25" s="143" t="s">
        <v>51</v>
      </c>
      <c r="V25" s="143">
        <f t="shared" ref="V25:V35" si="0">+IF(ISERR(U25/T25*100),"N/A",ROUND(U25/T25*100,2))</f>
        <v>200</v>
      </c>
      <c r="W25" s="144">
        <f t="shared" ref="W25:W35" si="1">+IF(ISERR(U25/S25*100),"N/A",ROUND(U25/S25*100,2))</f>
        <v>200</v>
      </c>
    </row>
    <row r="26" spans="2:27" ht="56.25" customHeight="1" x14ac:dyDescent="0.2">
      <c r="B26" s="139" t="s">
        <v>520</v>
      </c>
      <c r="C26" s="140"/>
      <c r="D26" s="140"/>
      <c r="E26" s="140"/>
      <c r="F26" s="140"/>
      <c r="G26" s="140"/>
      <c r="H26" s="140"/>
      <c r="I26" s="140"/>
      <c r="J26" s="140"/>
      <c r="K26" s="140"/>
      <c r="L26" s="140"/>
      <c r="M26" s="141" t="s">
        <v>511</v>
      </c>
      <c r="N26" s="141"/>
      <c r="O26" s="141" t="s">
        <v>49</v>
      </c>
      <c r="P26" s="141"/>
      <c r="Q26" s="142" t="s">
        <v>64</v>
      </c>
      <c r="R26" s="142"/>
      <c r="S26" s="143" t="s">
        <v>519</v>
      </c>
      <c r="T26" s="143" t="s">
        <v>519</v>
      </c>
      <c r="U26" s="143" t="s">
        <v>518</v>
      </c>
      <c r="V26" s="143">
        <f t="shared" si="0"/>
        <v>62.93</v>
      </c>
      <c r="W26" s="144">
        <f t="shared" si="1"/>
        <v>62.93</v>
      </c>
    </row>
    <row r="27" spans="2:27" ht="56.25" customHeight="1" x14ac:dyDescent="0.2">
      <c r="B27" s="139" t="s">
        <v>517</v>
      </c>
      <c r="C27" s="140"/>
      <c r="D27" s="140"/>
      <c r="E27" s="140"/>
      <c r="F27" s="140"/>
      <c r="G27" s="140"/>
      <c r="H27" s="140"/>
      <c r="I27" s="140"/>
      <c r="J27" s="140"/>
      <c r="K27" s="140"/>
      <c r="L27" s="140"/>
      <c r="M27" s="141" t="s">
        <v>511</v>
      </c>
      <c r="N27" s="141"/>
      <c r="O27" s="141" t="s">
        <v>49</v>
      </c>
      <c r="P27" s="141"/>
      <c r="Q27" s="142" t="s">
        <v>64</v>
      </c>
      <c r="R27" s="142"/>
      <c r="S27" s="143" t="s">
        <v>516</v>
      </c>
      <c r="T27" s="143" t="s">
        <v>516</v>
      </c>
      <c r="U27" s="143" t="s">
        <v>515</v>
      </c>
      <c r="V27" s="143">
        <f t="shared" si="0"/>
        <v>134.94999999999999</v>
      </c>
      <c r="W27" s="144">
        <f t="shared" si="1"/>
        <v>134.94999999999999</v>
      </c>
    </row>
    <row r="28" spans="2:27" ht="56.25" customHeight="1" x14ac:dyDescent="0.2">
      <c r="B28" s="139" t="s">
        <v>514</v>
      </c>
      <c r="C28" s="140"/>
      <c r="D28" s="140"/>
      <c r="E28" s="140"/>
      <c r="F28" s="140"/>
      <c r="G28" s="140"/>
      <c r="H28" s="140"/>
      <c r="I28" s="140"/>
      <c r="J28" s="140"/>
      <c r="K28" s="140"/>
      <c r="L28" s="140"/>
      <c r="M28" s="141" t="s">
        <v>511</v>
      </c>
      <c r="N28" s="141"/>
      <c r="O28" s="141" t="s">
        <v>49</v>
      </c>
      <c r="P28" s="141"/>
      <c r="Q28" s="142" t="s">
        <v>50</v>
      </c>
      <c r="R28" s="142"/>
      <c r="S28" s="143" t="s">
        <v>51</v>
      </c>
      <c r="T28" s="143" t="s">
        <v>51</v>
      </c>
      <c r="U28" s="143" t="s">
        <v>513</v>
      </c>
      <c r="V28" s="143">
        <f t="shared" si="0"/>
        <v>114</v>
      </c>
      <c r="W28" s="144">
        <f t="shared" si="1"/>
        <v>114</v>
      </c>
    </row>
    <row r="29" spans="2:27" ht="56.25" customHeight="1" x14ac:dyDescent="0.2">
      <c r="B29" s="139" t="s">
        <v>512</v>
      </c>
      <c r="C29" s="140"/>
      <c r="D29" s="140"/>
      <c r="E29" s="140"/>
      <c r="F29" s="140"/>
      <c r="G29" s="140"/>
      <c r="H29" s="140"/>
      <c r="I29" s="140"/>
      <c r="J29" s="140"/>
      <c r="K29" s="140"/>
      <c r="L29" s="140"/>
      <c r="M29" s="141" t="s">
        <v>511</v>
      </c>
      <c r="N29" s="141"/>
      <c r="O29" s="141" t="s">
        <v>49</v>
      </c>
      <c r="P29" s="141"/>
      <c r="Q29" s="142" t="s">
        <v>64</v>
      </c>
      <c r="R29" s="142"/>
      <c r="S29" s="143" t="s">
        <v>510</v>
      </c>
      <c r="T29" s="143" t="s">
        <v>510</v>
      </c>
      <c r="U29" s="143" t="s">
        <v>510</v>
      </c>
      <c r="V29" s="143">
        <f t="shared" si="0"/>
        <v>100</v>
      </c>
      <c r="W29" s="144">
        <f t="shared" si="1"/>
        <v>100</v>
      </c>
    </row>
    <row r="30" spans="2:27" ht="56.25" customHeight="1" x14ac:dyDescent="0.2">
      <c r="B30" s="139" t="s">
        <v>509</v>
      </c>
      <c r="C30" s="140"/>
      <c r="D30" s="140"/>
      <c r="E30" s="140"/>
      <c r="F30" s="140"/>
      <c r="G30" s="140"/>
      <c r="H30" s="140"/>
      <c r="I30" s="140"/>
      <c r="J30" s="140"/>
      <c r="K30" s="140"/>
      <c r="L30" s="140"/>
      <c r="M30" s="141" t="s">
        <v>413</v>
      </c>
      <c r="N30" s="141"/>
      <c r="O30" s="141" t="s">
        <v>49</v>
      </c>
      <c r="P30" s="141"/>
      <c r="Q30" s="142" t="s">
        <v>64</v>
      </c>
      <c r="R30" s="142"/>
      <c r="S30" s="143" t="s">
        <v>508</v>
      </c>
      <c r="T30" s="143" t="s">
        <v>507</v>
      </c>
      <c r="U30" s="143" t="s">
        <v>506</v>
      </c>
      <c r="V30" s="143">
        <f t="shared" si="0"/>
        <v>94.66</v>
      </c>
      <c r="W30" s="144">
        <f t="shared" si="1"/>
        <v>96.61</v>
      </c>
    </row>
    <row r="31" spans="2:27" ht="56.25" customHeight="1" x14ac:dyDescent="0.2">
      <c r="B31" s="139" t="s">
        <v>505</v>
      </c>
      <c r="C31" s="140"/>
      <c r="D31" s="140"/>
      <c r="E31" s="140"/>
      <c r="F31" s="140"/>
      <c r="G31" s="140"/>
      <c r="H31" s="140"/>
      <c r="I31" s="140"/>
      <c r="J31" s="140"/>
      <c r="K31" s="140"/>
      <c r="L31" s="140"/>
      <c r="M31" s="141" t="s">
        <v>413</v>
      </c>
      <c r="N31" s="141"/>
      <c r="O31" s="141" t="s">
        <v>49</v>
      </c>
      <c r="P31" s="141"/>
      <c r="Q31" s="142" t="s">
        <v>50</v>
      </c>
      <c r="R31" s="142"/>
      <c r="S31" s="143" t="s">
        <v>504</v>
      </c>
      <c r="T31" s="143" t="s">
        <v>504</v>
      </c>
      <c r="U31" s="143" t="s">
        <v>56</v>
      </c>
      <c r="V31" s="143">
        <f t="shared" si="0"/>
        <v>0</v>
      </c>
      <c r="W31" s="144">
        <f t="shared" si="1"/>
        <v>0</v>
      </c>
    </row>
    <row r="32" spans="2:27" ht="56.25" customHeight="1" x14ac:dyDescent="0.2">
      <c r="B32" s="139" t="s">
        <v>503</v>
      </c>
      <c r="C32" s="140"/>
      <c r="D32" s="140"/>
      <c r="E32" s="140"/>
      <c r="F32" s="140"/>
      <c r="G32" s="140"/>
      <c r="H32" s="140"/>
      <c r="I32" s="140"/>
      <c r="J32" s="140"/>
      <c r="K32" s="140"/>
      <c r="L32" s="140"/>
      <c r="M32" s="141" t="s">
        <v>409</v>
      </c>
      <c r="N32" s="141"/>
      <c r="O32" s="141" t="s">
        <v>49</v>
      </c>
      <c r="P32" s="141"/>
      <c r="Q32" s="142" t="s">
        <v>188</v>
      </c>
      <c r="R32" s="142"/>
      <c r="S32" s="143" t="s">
        <v>456</v>
      </c>
      <c r="T32" s="143" t="s">
        <v>502</v>
      </c>
      <c r="U32" s="143" t="s">
        <v>501</v>
      </c>
      <c r="V32" s="143">
        <f t="shared" si="0"/>
        <v>69.81</v>
      </c>
      <c r="W32" s="144">
        <f t="shared" si="1"/>
        <v>82.22</v>
      </c>
    </row>
    <row r="33" spans="2:25" ht="56.25" customHeight="1" x14ac:dyDescent="0.2">
      <c r="B33" s="139" t="s">
        <v>500</v>
      </c>
      <c r="C33" s="140"/>
      <c r="D33" s="140"/>
      <c r="E33" s="140"/>
      <c r="F33" s="140"/>
      <c r="G33" s="140"/>
      <c r="H33" s="140"/>
      <c r="I33" s="140"/>
      <c r="J33" s="140"/>
      <c r="K33" s="140"/>
      <c r="L33" s="140"/>
      <c r="M33" s="141" t="s">
        <v>409</v>
      </c>
      <c r="N33" s="141"/>
      <c r="O33" s="141" t="s">
        <v>49</v>
      </c>
      <c r="P33" s="141"/>
      <c r="Q33" s="142" t="s">
        <v>188</v>
      </c>
      <c r="R33" s="142"/>
      <c r="S33" s="143" t="s">
        <v>299</v>
      </c>
      <c r="T33" s="143" t="s">
        <v>499</v>
      </c>
      <c r="U33" s="143" t="s">
        <v>260</v>
      </c>
      <c r="V33" s="143">
        <f t="shared" si="0"/>
        <v>120.41</v>
      </c>
      <c r="W33" s="144">
        <f t="shared" si="1"/>
        <v>147.5</v>
      </c>
    </row>
    <row r="34" spans="2:25" ht="56.25" customHeight="1" x14ac:dyDescent="0.2">
      <c r="B34" s="139" t="s">
        <v>498</v>
      </c>
      <c r="C34" s="140"/>
      <c r="D34" s="140"/>
      <c r="E34" s="140"/>
      <c r="F34" s="140"/>
      <c r="G34" s="140"/>
      <c r="H34" s="140"/>
      <c r="I34" s="140"/>
      <c r="J34" s="140"/>
      <c r="K34" s="140"/>
      <c r="L34" s="140"/>
      <c r="M34" s="141" t="s">
        <v>470</v>
      </c>
      <c r="N34" s="141"/>
      <c r="O34" s="141" t="s">
        <v>49</v>
      </c>
      <c r="P34" s="141"/>
      <c r="Q34" s="142" t="s">
        <v>50</v>
      </c>
      <c r="R34" s="142"/>
      <c r="S34" s="143" t="s">
        <v>56</v>
      </c>
      <c r="T34" s="143" t="s">
        <v>56</v>
      </c>
      <c r="U34" s="143" t="s">
        <v>56</v>
      </c>
      <c r="V34" s="143" t="str">
        <f t="shared" si="0"/>
        <v>N/A</v>
      </c>
      <c r="W34" s="144" t="str">
        <f t="shared" si="1"/>
        <v>N/A</v>
      </c>
    </row>
    <row r="35" spans="2:25" ht="56.25" customHeight="1" thickBot="1" x14ac:dyDescent="0.25">
      <c r="B35" s="139" t="s">
        <v>497</v>
      </c>
      <c r="C35" s="140"/>
      <c r="D35" s="140"/>
      <c r="E35" s="140"/>
      <c r="F35" s="140"/>
      <c r="G35" s="140"/>
      <c r="H35" s="140"/>
      <c r="I35" s="140"/>
      <c r="J35" s="140"/>
      <c r="K35" s="140"/>
      <c r="L35" s="140"/>
      <c r="M35" s="141" t="s">
        <v>496</v>
      </c>
      <c r="N35" s="141"/>
      <c r="O35" s="141" t="s">
        <v>49</v>
      </c>
      <c r="P35" s="141"/>
      <c r="Q35" s="142" t="s">
        <v>50</v>
      </c>
      <c r="R35" s="142"/>
      <c r="S35" s="143" t="s">
        <v>495</v>
      </c>
      <c r="T35" s="143" t="s">
        <v>494</v>
      </c>
      <c r="U35" s="143" t="s">
        <v>493</v>
      </c>
      <c r="V35" s="143">
        <f t="shared" si="0"/>
        <v>108.22</v>
      </c>
      <c r="W35" s="144">
        <f t="shared" si="1"/>
        <v>108</v>
      </c>
    </row>
    <row r="36" spans="2:25" ht="21.75" customHeight="1" thickTop="1" thickBot="1" x14ac:dyDescent="0.25">
      <c r="B36" s="79" t="s">
        <v>59</v>
      </c>
      <c r="C36" s="80"/>
      <c r="D36" s="80"/>
      <c r="E36" s="80"/>
      <c r="F36" s="80"/>
      <c r="G36" s="80"/>
      <c r="H36" s="81"/>
      <c r="I36" s="81"/>
      <c r="J36" s="81"/>
      <c r="K36" s="81"/>
      <c r="L36" s="81"/>
      <c r="M36" s="81"/>
      <c r="N36" s="81"/>
      <c r="O36" s="81"/>
      <c r="P36" s="81"/>
      <c r="Q36" s="81"/>
      <c r="R36" s="81"/>
      <c r="S36" s="81"/>
      <c r="T36" s="81"/>
      <c r="U36" s="81"/>
      <c r="V36" s="81"/>
      <c r="W36" s="82"/>
      <c r="X36" s="145"/>
    </row>
    <row r="37" spans="2:25" ht="29.25" customHeight="1" thickTop="1" thickBot="1" x14ac:dyDescent="0.25">
      <c r="B37" s="146" t="s">
        <v>2141</v>
      </c>
      <c r="C37" s="147"/>
      <c r="D37" s="147"/>
      <c r="E37" s="147"/>
      <c r="F37" s="147"/>
      <c r="G37" s="147"/>
      <c r="H37" s="147"/>
      <c r="I37" s="147"/>
      <c r="J37" s="147"/>
      <c r="K37" s="147"/>
      <c r="L37" s="147"/>
      <c r="M37" s="147"/>
      <c r="N37" s="147"/>
      <c r="O37" s="147"/>
      <c r="P37" s="147"/>
      <c r="Q37" s="148"/>
      <c r="R37" s="149" t="s">
        <v>42</v>
      </c>
      <c r="S37" s="125" t="s">
        <v>43</v>
      </c>
      <c r="T37" s="125"/>
      <c r="U37" s="150" t="s">
        <v>60</v>
      </c>
      <c r="V37" s="124" t="s">
        <v>61</v>
      </c>
      <c r="W37" s="126"/>
    </row>
    <row r="38" spans="2:25" ht="30.75" customHeight="1" thickBot="1" x14ac:dyDescent="0.25">
      <c r="B38" s="151"/>
      <c r="C38" s="152"/>
      <c r="D38" s="152"/>
      <c r="E38" s="152"/>
      <c r="F38" s="152"/>
      <c r="G38" s="152"/>
      <c r="H38" s="152"/>
      <c r="I38" s="152"/>
      <c r="J38" s="152"/>
      <c r="K38" s="152"/>
      <c r="L38" s="152"/>
      <c r="M38" s="152"/>
      <c r="N38" s="152"/>
      <c r="O38" s="152"/>
      <c r="P38" s="152"/>
      <c r="Q38" s="153"/>
      <c r="R38" s="154" t="s">
        <v>62</v>
      </c>
      <c r="S38" s="154" t="s">
        <v>62</v>
      </c>
      <c r="T38" s="154" t="s">
        <v>49</v>
      </c>
      <c r="U38" s="154" t="s">
        <v>62</v>
      </c>
      <c r="V38" s="154" t="s">
        <v>63</v>
      </c>
      <c r="W38" s="155" t="s">
        <v>64</v>
      </c>
      <c r="Y38" s="145"/>
    </row>
    <row r="39" spans="2:25" ht="23.25" customHeight="1" thickBot="1" x14ac:dyDescent="0.25">
      <c r="B39" s="156" t="s">
        <v>65</v>
      </c>
      <c r="C39" s="157"/>
      <c r="D39" s="157"/>
      <c r="E39" s="158" t="s">
        <v>492</v>
      </c>
      <c r="F39" s="158"/>
      <c r="G39" s="158"/>
      <c r="H39" s="159"/>
      <c r="I39" s="159"/>
      <c r="J39" s="159"/>
      <c r="K39" s="159"/>
      <c r="L39" s="159"/>
      <c r="M39" s="159"/>
      <c r="N39" s="159"/>
      <c r="O39" s="159"/>
      <c r="P39" s="160"/>
      <c r="Q39" s="160"/>
      <c r="R39" s="161" t="s">
        <v>491</v>
      </c>
      <c r="S39" s="162" t="s">
        <v>10</v>
      </c>
      <c r="T39" s="160"/>
      <c r="U39" s="162" t="s">
        <v>491</v>
      </c>
      <c r="V39" s="160"/>
      <c r="W39" s="163">
        <f t="shared" ref="W39:W50" si="2">+IF(ISERR(U39/R39*100),"N/A",ROUND(U39/R39*100,2))</f>
        <v>100</v>
      </c>
    </row>
    <row r="40" spans="2:25" ht="26.25" customHeight="1" x14ac:dyDescent="0.2">
      <c r="B40" s="164" t="s">
        <v>68</v>
      </c>
      <c r="C40" s="165"/>
      <c r="D40" s="165"/>
      <c r="E40" s="166" t="s">
        <v>492</v>
      </c>
      <c r="F40" s="166"/>
      <c r="G40" s="166"/>
      <c r="H40" s="167"/>
      <c r="I40" s="167"/>
      <c r="J40" s="167"/>
      <c r="K40" s="167"/>
      <c r="L40" s="167"/>
      <c r="M40" s="167"/>
      <c r="N40" s="167"/>
      <c r="O40" s="167"/>
      <c r="P40" s="168"/>
      <c r="Q40" s="168"/>
      <c r="R40" s="169" t="s">
        <v>491</v>
      </c>
      <c r="S40" s="170" t="s">
        <v>491</v>
      </c>
      <c r="T40" s="170">
        <f>+IF(ISERR(S40/R40*100),"N/A",ROUND(S40/R40*100,2))</f>
        <v>100</v>
      </c>
      <c r="U40" s="170" t="s">
        <v>491</v>
      </c>
      <c r="V40" s="170">
        <f>+IF(ISERR(U40/S40*100),"N/A",ROUND(U40/S40*100,2))</f>
        <v>100</v>
      </c>
      <c r="W40" s="171">
        <f t="shared" si="2"/>
        <v>100</v>
      </c>
    </row>
    <row r="41" spans="2:25" ht="23.25" customHeight="1" thickBot="1" x14ac:dyDescent="0.25">
      <c r="B41" s="156" t="s">
        <v>65</v>
      </c>
      <c r="C41" s="157"/>
      <c r="D41" s="157"/>
      <c r="E41" s="158" t="s">
        <v>490</v>
      </c>
      <c r="F41" s="158"/>
      <c r="G41" s="158"/>
      <c r="H41" s="159"/>
      <c r="I41" s="159"/>
      <c r="J41" s="159"/>
      <c r="K41" s="159"/>
      <c r="L41" s="159"/>
      <c r="M41" s="159"/>
      <c r="N41" s="159"/>
      <c r="O41" s="159"/>
      <c r="P41" s="160"/>
      <c r="Q41" s="160"/>
      <c r="R41" s="161" t="s">
        <v>489</v>
      </c>
      <c r="S41" s="162" t="s">
        <v>10</v>
      </c>
      <c r="T41" s="160"/>
      <c r="U41" s="162" t="s">
        <v>489</v>
      </c>
      <c r="V41" s="160"/>
      <c r="W41" s="163">
        <f t="shared" si="2"/>
        <v>100</v>
      </c>
    </row>
    <row r="42" spans="2:25" ht="26.25" customHeight="1" x14ac:dyDescent="0.2">
      <c r="B42" s="164" t="s">
        <v>68</v>
      </c>
      <c r="C42" s="165"/>
      <c r="D42" s="165"/>
      <c r="E42" s="166" t="s">
        <v>490</v>
      </c>
      <c r="F42" s="166"/>
      <c r="G42" s="166"/>
      <c r="H42" s="167"/>
      <c r="I42" s="167"/>
      <c r="J42" s="167"/>
      <c r="K42" s="167"/>
      <c r="L42" s="167"/>
      <c r="M42" s="167"/>
      <c r="N42" s="167"/>
      <c r="O42" s="167"/>
      <c r="P42" s="168"/>
      <c r="Q42" s="168"/>
      <c r="R42" s="169" t="s">
        <v>489</v>
      </c>
      <c r="S42" s="170" t="s">
        <v>489</v>
      </c>
      <c r="T42" s="170">
        <f>+IF(ISERR(S42/R42*100),"N/A",ROUND(S42/R42*100,2))</f>
        <v>100</v>
      </c>
      <c r="U42" s="170" t="s">
        <v>489</v>
      </c>
      <c r="V42" s="170">
        <f>+IF(ISERR(U42/S42*100),"N/A",ROUND(U42/S42*100,2))</f>
        <v>100</v>
      </c>
      <c r="W42" s="171">
        <f t="shared" si="2"/>
        <v>100</v>
      </c>
    </row>
    <row r="43" spans="2:25" ht="23.25" customHeight="1" thickBot="1" x14ac:dyDescent="0.25">
      <c r="B43" s="156" t="s">
        <v>65</v>
      </c>
      <c r="C43" s="157"/>
      <c r="D43" s="157"/>
      <c r="E43" s="158" t="s">
        <v>406</v>
      </c>
      <c r="F43" s="158"/>
      <c r="G43" s="158"/>
      <c r="H43" s="159"/>
      <c r="I43" s="159"/>
      <c r="J43" s="159"/>
      <c r="K43" s="159"/>
      <c r="L43" s="159"/>
      <c r="M43" s="159"/>
      <c r="N43" s="159"/>
      <c r="O43" s="159"/>
      <c r="P43" s="160"/>
      <c r="Q43" s="160"/>
      <c r="R43" s="161" t="s">
        <v>488</v>
      </c>
      <c r="S43" s="162" t="s">
        <v>10</v>
      </c>
      <c r="T43" s="160"/>
      <c r="U43" s="162" t="s">
        <v>487</v>
      </c>
      <c r="V43" s="160"/>
      <c r="W43" s="163">
        <f t="shared" si="2"/>
        <v>143.16</v>
      </c>
    </row>
    <row r="44" spans="2:25" ht="26.25" customHeight="1" x14ac:dyDescent="0.2">
      <c r="B44" s="164" t="s">
        <v>68</v>
      </c>
      <c r="C44" s="165"/>
      <c r="D44" s="165"/>
      <c r="E44" s="166" t="s">
        <v>406</v>
      </c>
      <c r="F44" s="166"/>
      <c r="G44" s="166"/>
      <c r="H44" s="167"/>
      <c r="I44" s="167"/>
      <c r="J44" s="167"/>
      <c r="K44" s="167"/>
      <c r="L44" s="167"/>
      <c r="M44" s="167"/>
      <c r="N44" s="167"/>
      <c r="O44" s="167"/>
      <c r="P44" s="168"/>
      <c r="Q44" s="168"/>
      <c r="R44" s="169" t="s">
        <v>487</v>
      </c>
      <c r="S44" s="170" t="s">
        <v>487</v>
      </c>
      <c r="T44" s="170">
        <f>+IF(ISERR(S44/R44*100),"N/A",ROUND(S44/R44*100,2))</f>
        <v>100</v>
      </c>
      <c r="U44" s="170" t="s">
        <v>487</v>
      </c>
      <c r="V44" s="170">
        <f>+IF(ISERR(U44/S44*100),"N/A",ROUND(U44/S44*100,2))</f>
        <v>100</v>
      </c>
      <c r="W44" s="171">
        <f t="shared" si="2"/>
        <v>100</v>
      </c>
    </row>
    <row r="45" spans="2:25" ht="23.25" customHeight="1" thickBot="1" x14ac:dyDescent="0.25">
      <c r="B45" s="156" t="s">
        <v>65</v>
      </c>
      <c r="C45" s="157"/>
      <c r="D45" s="157"/>
      <c r="E45" s="158" t="s">
        <v>403</v>
      </c>
      <c r="F45" s="158"/>
      <c r="G45" s="158"/>
      <c r="H45" s="159"/>
      <c r="I45" s="159"/>
      <c r="J45" s="159"/>
      <c r="K45" s="159"/>
      <c r="L45" s="159"/>
      <c r="M45" s="159"/>
      <c r="N45" s="159"/>
      <c r="O45" s="159"/>
      <c r="P45" s="160"/>
      <c r="Q45" s="160"/>
      <c r="R45" s="161" t="s">
        <v>486</v>
      </c>
      <c r="S45" s="162" t="s">
        <v>10</v>
      </c>
      <c r="T45" s="160"/>
      <c r="U45" s="162" t="s">
        <v>485</v>
      </c>
      <c r="V45" s="160"/>
      <c r="W45" s="163">
        <f t="shared" si="2"/>
        <v>98.34</v>
      </c>
    </row>
    <row r="46" spans="2:25" ht="26.25" customHeight="1" x14ac:dyDescent="0.2">
      <c r="B46" s="164" t="s">
        <v>68</v>
      </c>
      <c r="C46" s="165"/>
      <c r="D46" s="165"/>
      <c r="E46" s="166" t="s">
        <v>403</v>
      </c>
      <c r="F46" s="166"/>
      <c r="G46" s="166"/>
      <c r="H46" s="167"/>
      <c r="I46" s="167"/>
      <c r="J46" s="167"/>
      <c r="K46" s="167"/>
      <c r="L46" s="167"/>
      <c r="M46" s="167"/>
      <c r="N46" s="167"/>
      <c r="O46" s="167"/>
      <c r="P46" s="168"/>
      <c r="Q46" s="168"/>
      <c r="R46" s="169" t="s">
        <v>485</v>
      </c>
      <c r="S46" s="170" t="s">
        <v>485</v>
      </c>
      <c r="T46" s="170">
        <f>+IF(ISERR(S46/R46*100),"N/A",ROUND(S46/R46*100,2))</f>
        <v>100</v>
      </c>
      <c r="U46" s="170" t="s">
        <v>485</v>
      </c>
      <c r="V46" s="170">
        <f>+IF(ISERR(U46/S46*100),"N/A",ROUND(U46/S46*100,2))</f>
        <v>100</v>
      </c>
      <c r="W46" s="171">
        <f t="shared" si="2"/>
        <v>100</v>
      </c>
    </row>
    <row r="47" spans="2:25" ht="23.25" customHeight="1" thickBot="1" x14ac:dyDescent="0.25">
      <c r="B47" s="156" t="s">
        <v>65</v>
      </c>
      <c r="C47" s="157"/>
      <c r="D47" s="157"/>
      <c r="E47" s="158" t="s">
        <v>466</v>
      </c>
      <c r="F47" s="158"/>
      <c r="G47" s="158"/>
      <c r="H47" s="159"/>
      <c r="I47" s="159"/>
      <c r="J47" s="159"/>
      <c r="K47" s="159"/>
      <c r="L47" s="159"/>
      <c r="M47" s="159"/>
      <c r="N47" s="159"/>
      <c r="O47" s="159"/>
      <c r="P47" s="160"/>
      <c r="Q47" s="160"/>
      <c r="R47" s="161" t="s">
        <v>484</v>
      </c>
      <c r="S47" s="162" t="s">
        <v>10</v>
      </c>
      <c r="T47" s="160"/>
      <c r="U47" s="162" t="s">
        <v>56</v>
      </c>
      <c r="V47" s="160"/>
      <c r="W47" s="163">
        <f t="shared" si="2"/>
        <v>0</v>
      </c>
    </row>
    <row r="48" spans="2:25" ht="26.25" customHeight="1" x14ac:dyDescent="0.2">
      <c r="B48" s="164" t="s">
        <v>68</v>
      </c>
      <c r="C48" s="165"/>
      <c r="D48" s="165"/>
      <c r="E48" s="166" t="s">
        <v>466</v>
      </c>
      <c r="F48" s="166"/>
      <c r="G48" s="166"/>
      <c r="H48" s="167"/>
      <c r="I48" s="167"/>
      <c r="J48" s="167"/>
      <c r="K48" s="167"/>
      <c r="L48" s="167"/>
      <c r="M48" s="167"/>
      <c r="N48" s="167"/>
      <c r="O48" s="167"/>
      <c r="P48" s="168"/>
      <c r="Q48" s="168"/>
      <c r="R48" s="169" t="s">
        <v>56</v>
      </c>
      <c r="S48" s="170" t="s">
        <v>56</v>
      </c>
      <c r="T48" s="170" t="str">
        <f>+IF(ISERR(S48/R48*100),"N/A",ROUND(S48/R48*100,2))</f>
        <v>N/A</v>
      </c>
      <c r="U48" s="170" t="s">
        <v>56</v>
      </c>
      <c r="V48" s="170" t="str">
        <f>+IF(ISERR(U48/S48*100),"N/A",ROUND(U48/S48*100,2))</f>
        <v>N/A</v>
      </c>
      <c r="W48" s="171" t="str">
        <f t="shared" si="2"/>
        <v>N/A</v>
      </c>
    </row>
    <row r="49" spans="2:23" ht="23.25" customHeight="1" thickBot="1" x14ac:dyDescent="0.25">
      <c r="B49" s="156" t="s">
        <v>65</v>
      </c>
      <c r="C49" s="157"/>
      <c r="D49" s="157"/>
      <c r="E49" s="158" t="s">
        <v>482</v>
      </c>
      <c r="F49" s="158"/>
      <c r="G49" s="158"/>
      <c r="H49" s="159"/>
      <c r="I49" s="159"/>
      <c r="J49" s="159"/>
      <c r="K49" s="159"/>
      <c r="L49" s="159"/>
      <c r="M49" s="159"/>
      <c r="N49" s="159"/>
      <c r="O49" s="159"/>
      <c r="P49" s="160"/>
      <c r="Q49" s="160"/>
      <c r="R49" s="161" t="s">
        <v>483</v>
      </c>
      <c r="S49" s="162" t="s">
        <v>10</v>
      </c>
      <c r="T49" s="160"/>
      <c r="U49" s="162" t="s">
        <v>481</v>
      </c>
      <c r="V49" s="160"/>
      <c r="W49" s="163">
        <f t="shared" si="2"/>
        <v>97.21</v>
      </c>
    </row>
    <row r="50" spans="2:23" ht="26.25" customHeight="1" thickBot="1" x14ac:dyDescent="0.25">
      <c r="B50" s="164" t="s">
        <v>68</v>
      </c>
      <c r="C50" s="165"/>
      <c r="D50" s="165"/>
      <c r="E50" s="166" t="s">
        <v>482</v>
      </c>
      <c r="F50" s="166"/>
      <c r="G50" s="166"/>
      <c r="H50" s="167"/>
      <c r="I50" s="167"/>
      <c r="J50" s="167"/>
      <c r="K50" s="167"/>
      <c r="L50" s="167"/>
      <c r="M50" s="167"/>
      <c r="N50" s="167"/>
      <c r="O50" s="167"/>
      <c r="P50" s="168"/>
      <c r="Q50" s="168"/>
      <c r="R50" s="169" t="s">
        <v>481</v>
      </c>
      <c r="S50" s="170" t="s">
        <v>481</v>
      </c>
      <c r="T50" s="170">
        <f>+IF(ISERR(S50/R50*100),"N/A",ROUND(S50/R50*100,2))</f>
        <v>100</v>
      </c>
      <c r="U50" s="170" t="s">
        <v>481</v>
      </c>
      <c r="V50" s="170">
        <f>+IF(ISERR(U50/S50*100),"N/A",ROUND(U50/S50*100,2))</f>
        <v>100</v>
      </c>
      <c r="W50" s="171">
        <f t="shared" si="2"/>
        <v>100</v>
      </c>
    </row>
    <row r="51" spans="2:23" ht="22.5" customHeight="1" thickTop="1" thickBot="1" x14ac:dyDescent="0.25">
      <c r="B51" s="79" t="s">
        <v>69</v>
      </c>
      <c r="C51" s="80"/>
      <c r="D51" s="80"/>
      <c r="E51" s="80"/>
      <c r="F51" s="80"/>
      <c r="G51" s="80"/>
      <c r="H51" s="81"/>
      <c r="I51" s="81"/>
      <c r="J51" s="81"/>
      <c r="K51" s="81"/>
      <c r="L51" s="81"/>
      <c r="M51" s="81"/>
      <c r="N51" s="81"/>
      <c r="O51" s="81"/>
      <c r="P51" s="81"/>
      <c r="Q51" s="81"/>
      <c r="R51" s="81"/>
      <c r="S51" s="81"/>
      <c r="T51" s="81"/>
      <c r="U51" s="81"/>
      <c r="V51" s="81"/>
      <c r="W51" s="82"/>
    </row>
    <row r="52" spans="2:23" ht="37.5" customHeight="1" thickTop="1" x14ac:dyDescent="0.2">
      <c r="B52" s="172" t="s">
        <v>2364</v>
      </c>
      <c r="C52" s="173"/>
      <c r="D52" s="173"/>
      <c r="E52" s="173"/>
      <c r="F52" s="173"/>
      <c r="G52" s="173"/>
      <c r="H52" s="173"/>
      <c r="I52" s="173"/>
      <c r="J52" s="173"/>
      <c r="K52" s="173"/>
      <c r="L52" s="173"/>
      <c r="M52" s="173"/>
      <c r="N52" s="173"/>
      <c r="O52" s="173"/>
      <c r="P52" s="173"/>
      <c r="Q52" s="173"/>
      <c r="R52" s="173"/>
      <c r="S52" s="173"/>
      <c r="T52" s="173"/>
      <c r="U52" s="173"/>
      <c r="V52" s="173"/>
      <c r="W52" s="174"/>
    </row>
    <row r="53" spans="2:23" ht="398.25" customHeight="1" thickBot="1" x14ac:dyDescent="0.25">
      <c r="B53" s="175"/>
      <c r="C53" s="176"/>
      <c r="D53" s="176"/>
      <c r="E53" s="176"/>
      <c r="F53" s="176"/>
      <c r="G53" s="176"/>
      <c r="H53" s="176"/>
      <c r="I53" s="176"/>
      <c r="J53" s="176"/>
      <c r="K53" s="176"/>
      <c r="L53" s="176"/>
      <c r="M53" s="176"/>
      <c r="N53" s="176"/>
      <c r="O53" s="176"/>
      <c r="P53" s="176"/>
      <c r="Q53" s="176"/>
      <c r="R53" s="176"/>
      <c r="S53" s="176"/>
      <c r="T53" s="176"/>
      <c r="U53" s="176"/>
      <c r="V53" s="176"/>
      <c r="W53" s="177"/>
    </row>
    <row r="54" spans="2:23" ht="37.5" customHeight="1" thickTop="1" x14ac:dyDescent="0.2">
      <c r="B54" s="172" t="s">
        <v>2365</v>
      </c>
      <c r="C54" s="173"/>
      <c r="D54" s="173"/>
      <c r="E54" s="173"/>
      <c r="F54" s="173"/>
      <c r="G54" s="173"/>
      <c r="H54" s="173"/>
      <c r="I54" s="173"/>
      <c r="J54" s="173"/>
      <c r="K54" s="173"/>
      <c r="L54" s="173"/>
      <c r="M54" s="173"/>
      <c r="N54" s="173"/>
      <c r="O54" s="173"/>
      <c r="P54" s="173"/>
      <c r="Q54" s="173"/>
      <c r="R54" s="173"/>
      <c r="S54" s="173"/>
      <c r="T54" s="173"/>
      <c r="U54" s="173"/>
      <c r="V54" s="173"/>
      <c r="W54" s="174"/>
    </row>
    <row r="55" spans="2:23" ht="358.5" customHeight="1" thickBot="1" x14ac:dyDescent="0.25">
      <c r="B55" s="175"/>
      <c r="C55" s="176"/>
      <c r="D55" s="176"/>
      <c r="E55" s="176"/>
      <c r="F55" s="176"/>
      <c r="G55" s="176"/>
      <c r="H55" s="176"/>
      <c r="I55" s="176"/>
      <c r="J55" s="176"/>
      <c r="K55" s="176"/>
      <c r="L55" s="176"/>
      <c r="M55" s="176"/>
      <c r="N55" s="176"/>
      <c r="O55" s="176"/>
      <c r="P55" s="176"/>
      <c r="Q55" s="176"/>
      <c r="R55" s="176"/>
      <c r="S55" s="176"/>
      <c r="T55" s="176"/>
      <c r="U55" s="176"/>
      <c r="V55" s="176"/>
      <c r="W55" s="177"/>
    </row>
    <row r="56" spans="2:23" ht="37.5" customHeight="1" thickTop="1" x14ac:dyDescent="0.2">
      <c r="B56" s="172" t="s">
        <v>2366</v>
      </c>
      <c r="C56" s="173"/>
      <c r="D56" s="173"/>
      <c r="E56" s="173"/>
      <c r="F56" s="173"/>
      <c r="G56" s="173"/>
      <c r="H56" s="173"/>
      <c r="I56" s="173"/>
      <c r="J56" s="173"/>
      <c r="K56" s="173"/>
      <c r="L56" s="173"/>
      <c r="M56" s="173"/>
      <c r="N56" s="173"/>
      <c r="O56" s="173"/>
      <c r="P56" s="173"/>
      <c r="Q56" s="173"/>
      <c r="R56" s="173"/>
      <c r="S56" s="173"/>
      <c r="T56" s="173"/>
      <c r="U56" s="173"/>
      <c r="V56" s="173"/>
      <c r="W56" s="174"/>
    </row>
    <row r="57" spans="2:23" ht="333" customHeight="1" thickBot="1" x14ac:dyDescent="0.25">
      <c r="B57" s="178"/>
      <c r="C57" s="179"/>
      <c r="D57" s="179"/>
      <c r="E57" s="179"/>
      <c r="F57" s="179"/>
      <c r="G57" s="179"/>
      <c r="H57" s="179"/>
      <c r="I57" s="179"/>
      <c r="J57" s="179"/>
      <c r="K57" s="179"/>
      <c r="L57" s="179"/>
      <c r="M57" s="179"/>
      <c r="N57" s="179"/>
      <c r="O57" s="179"/>
      <c r="P57" s="179"/>
      <c r="Q57" s="179"/>
      <c r="R57" s="179"/>
      <c r="S57" s="179"/>
      <c r="T57" s="179"/>
      <c r="U57" s="179"/>
      <c r="V57" s="179"/>
      <c r="W57" s="180"/>
    </row>
  </sheetData>
  <mergeCells count="109">
    <mergeCell ref="B45:D45"/>
    <mergeCell ref="B46:D46"/>
    <mergeCell ref="B47:D47"/>
    <mergeCell ref="B48:D48"/>
    <mergeCell ref="B49:D49"/>
    <mergeCell ref="B50:D50"/>
    <mergeCell ref="B52:W53"/>
    <mergeCell ref="B54:W55"/>
    <mergeCell ref="B56:W57"/>
    <mergeCell ref="B37:Q38"/>
    <mergeCell ref="S37:T37"/>
    <mergeCell ref="V37:W37"/>
    <mergeCell ref="B39:D39"/>
    <mergeCell ref="B40:D40"/>
    <mergeCell ref="B41:D41"/>
    <mergeCell ref="B42:D42"/>
    <mergeCell ref="B43:D43"/>
    <mergeCell ref="B44:D44"/>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5:L25"/>
    <mergeCell ref="M25:N25"/>
    <mergeCell ref="O25:P25"/>
    <mergeCell ref="Q25:R25"/>
    <mergeCell ref="B23:L24"/>
    <mergeCell ref="M23:N24"/>
    <mergeCell ref="O23:P24"/>
    <mergeCell ref="B26:L26"/>
    <mergeCell ref="M26:N26"/>
    <mergeCell ref="O26:P26"/>
    <mergeCell ref="Q26:R26"/>
    <mergeCell ref="Q23:R24"/>
    <mergeCell ref="S23:S24"/>
    <mergeCell ref="T23:T24"/>
    <mergeCell ref="C19:I19"/>
    <mergeCell ref="L19:Q19"/>
    <mergeCell ref="T19:W19"/>
    <mergeCell ref="C20:W20"/>
    <mergeCell ref="B22:T22"/>
    <mergeCell ref="U22:W22"/>
    <mergeCell ref="U23:U24"/>
    <mergeCell ref="V23:V24"/>
    <mergeCell ref="W23:W24"/>
    <mergeCell ref="D12:H12"/>
    <mergeCell ref="I12:W12"/>
    <mergeCell ref="C13:W13"/>
    <mergeCell ref="C14:W14"/>
    <mergeCell ref="B17:I17"/>
    <mergeCell ref="K17:Q17"/>
    <mergeCell ref="S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53" min="1" max="22" man="1"/>
    <brk id="55"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430</v>
      </c>
      <c r="D4" s="86" t="s">
        <v>429</v>
      </c>
      <c r="E4" s="86"/>
      <c r="F4" s="86"/>
      <c r="G4" s="86"/>
      <c r="H4" s="87"/>
      <c r="I4" s="88"/>
      <c r="J4" s="89" t="s">
        <v>6</v>
      </c>
      <c r="K4" s="86"/>
      <c r="L4" s="85" t="s">
        <v>553</v>
      </c>
      <c r="M4" s="90" t="s">
        <v>552</v>
      </c>
      <c r="N4" s="90"/>
      <c r="O4" s="90"/>
      <c r="P4" s="90"/>
      <c r="Q4" s="91"/>
      <c r="R4" s="92"/>
      <c r="S4" s="93" t="s">
        <v>2149</v>
      </c>
      <c r="T4" s="94"/>
      <c r="U4" s="94"/>
      <c r="V4" s="95" t="s">
        <v>539</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542</v>
      </c>
      <c r="D6" s="101" t="s">
        <v>551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550</v>
      </c>
      <c r="K8" s="107" t="s">
        <v>549</v>
      </c>
      <c r="L8" s="107" t="s">
        <v>548</v>
      </c>
      <c r="M8" s="107" t="s">
        <v>547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35.75" customHeight="1" thickTop="1" thickBot="1" x14ac:dyDescent="0.25">
      <c r="B10" s="108" t="s">
        <v>22</v>
      </c>
      <c r="C10" s="95" t="s">
        <v>546</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458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545</v>
      </c>
      <c r="C21" s="140"/>
      <c r="D21" s="140"/>
      <c r="E21" s="140"/>
      <c r="F21" s="140"/>
      <c r="G21" s="140"/>
      <c r="H21" s="140"/>
      <c r="I21" s="140"/>
      <c r="J21" s="140"/>
      <c r="K21" s="140"/>
      <c r="L21" s="140"/>
      <c r="M21" s="141" t="s">
        <v>542</v>
      </c>
      <c r="N21" s="141"/>
      <c r="O21" s="141" t="s">
        <v>49</v>
      </c>
      <c r="P21" s="141"/>
      <c r="Q21" s="142" t="s">
        <v>64</v>
      </c>
      <c r="R21" s="142"/>
      <c r="S21" s="143" t="s">
        <v>125</v>
      </c>
      <c r="T21" s="143" t="s">
        <v>125</v>
      </c>
      <c r="U21" s="143" t="s">
        <v>544</v>
      </c>
      <c r="V21" s="143">
        <f>+IF(ISERR(U21/T21*100),"N/A",ROUND(U21/T21*100,2))</f>
        <v>494</v>
      </c>
      <c r="W21" s="144">
        <f>+IF(ISERR(U21/S21*100),"N/A",ROUND(U21/S21*100,2))</f>
        <v>494</v>
      </c>
    </row>
    <row r="22" spans="2:27" ht="56.25" customHeight="1" thickBot="1" x14ac:dyDescent="0.25">
      <c r="B22" s="139" t="s">
        <v>543</v>
      </c>
      <c r="C22" s="140"/>
      <c r="D22" s="140"/>
      <c r="E22" s="140"/>
      <c r="F22" s="140"/>
      <c r="G22" s="140"/>
      <c r="H22" s="140"/>
      <c r="I22" s="140"/>
      <c r="J22" s="140"/>
      <c r="K22" s="140"/>
      <c r="L22" s="140"/>
      <c r="M22" s="141" t="s">
        <v>542</v>
      </c>
      <c r="N22" s="141"/>
      <c r="O22" s="141" t="s">
        <v>49</v>
      </c>
      <c r="P22" s="141"/>
      <c r="Q22" s="142" t="s">
        <v>64</v>
      </c>
      <c r="R22" s="142"/>
      <c r="S22" s="143" t="s">
        <v>541</v>
      </c>
      <c r="T22" s="143" t="s">
        <v>541</v>
      </c>
      <c r="U22" s="143" t="s">
        <v>540</v>
      </c>
      <c r="V22" s="143">
        <f>+IF(ISERR(U22/T22*100),"N/A",ROUND(U22/T22*100,2))</f>
        <v>495.71</v>
      </c>
      <c r="W22" s="144">
        <f>+IF(ISERR(U22/S22*100),"N/A",ROUND(U22/S22*100,2))</f>
        <v>495.71</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538</v>
      </c>
      <c r="F26" s="158"/>
      <c r="G26" s="158"/>
      <c r="H26" s="159"/>
      <c r="I26" s="159"/>
      <c r="J26" s="159"/>
      <c r="K26" s="159"/>
      <c r="L26" s="159"/>
      <c r="M26" s="159"/>
      <c r="N26" s="159"/>
      <c r="O26" s="159"/>
      <c r="P26" s="160"/>
      <c r="Q26" s="160"/>
      <c r="R26" s="161" t="s">
        <v>539</v>
      </c>
      <c r="S26" s="162" t="s">
        <v>10</v>
      </c>
      <c r="T26" s="160"/>
      <c r="U26" s="162" t="s">
        <v>537</v>
      </c>
      <c r="V26" s="160"/>
      <c r="W26" s="163">
        <f>+IF(ISERR(U26/R26*100),"N/A",ROUND(U26/R26*100,2))</f>
        <v>419.76</v>
      </c>
    </row>
    <row r="27" spans="2:27" ht="26.25" customHeight="1" thickBot="1" x14ac:dyDescent="0.25">
      <c r="B27" s="164" t="s">
        <v>68</v>
      </c>
      <c r="C27" s="165"/>
      <c r="D27" s="165"/>
      <c r="E27" s="166" t="s">
        <v>538</v>
      </c>
      <c r="F27" s="166"/>
      <c r="G27" s="166"/>
      <c r="H27" s="167"/>
      <c r="I27" s="167"/>
      <c r="J27" s="167"/>
      <c r="K27" s="167"/>
      <c r="L27" s="167"/>
      <c r="M27" s="167"/>
      <c r="N27" s="167"/>
      <c r="O27" s="167"/>
      <c r="P27" s="168"/>
      <c r="Q27" s="168"/>
      <c r="R27" s="169" t="s">
        <v>537</v>
      </c>
      <c r="S27" s="170" t="s">
        <v>537</v>
      </c>
      <c r="T27" s="170">
        <f>+IF(ISERR(S27/R27*100),"N/A",ROUND(S27/R27*100,2))</f>
        <v>100</v>
      </c>
      <c r="U27" s="170" t="s">
        <v>537</v>
      </c>
      <c r="V27" s="170">
        <f>+IF(ISERR(U27/S27*100),"N/A",ROUND(U27/S27*100,2))</f>
        <v>100</v>
      </c>
      <c r="W27" s="171">
        <f>+IF(ISERR(U27/R27*100),"N/A",ROUND(U27/R27*100,2))</f>
        <v>100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2361</v>
      </c>
      <c r="C29" s="173"/>
      <c r="D29" s="173"/>
      <c r="E29" s="173"/>
      <c r="F29" s="173"/>
      <c r="G29" s="173"/>
      <c r="H29" s="173"/>
      <c r="I29" s="173"/>
      <c r="J29" s="173"/>
      <c r="K29" s="173"/>
      <c r="L29" s="173"/>
      <c r="M29" s="173"/>
      <c r="N29" s="173"/>
      <c r="O29" s="173"/>
      <c r="P29" s="173"/>
      <c r="Q29" s="173"/>
      <c r="R29" s="173"/>
      <c r="S29" s="173"/>
      <c r="T29" s="173"/>
      <c r="U29" s="173"/>
      <c r="V29" s="173"/>
      <c r="W29" s="174"/>
    </row>
    <row r="30" spans="2:27" ht="74.2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2362</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2363</v>
      </c>
      <c r="C33" s="173"/>
      <c r="D33" s="173"/>
      <c r="E33" s="173"/>
      <c r="F33" s="173"/>
      <c r="G33" s="173"/>
      <c r="H33" s="173"/>
      <c r="I33" s="173"/>
      <c r="J33" s="173"/>
      <c r="K33" s="173"/>
      <c r="L33" s="173"/>
      <c r="M33" s="173"/>
      <c r="N33" s="173"/>
      <c r="O33" s="173"/>
      <c r="P33" s="173"/>
      <c r="Q33" s="173"/>
      <c r="R33" s="173"/>
      <c r="S33" s="173"/>
      <c r="T33" s="173"/>
      <c r="U33" s="173"/>
      <c r="V33" s="173"/>
      <c r="W33" s="174"/>
    </row>
    <row r="34" spans="2:23" ht="70.5" customHeight="1"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4</v>
      </c>
      <c r="D4" s="86" t="s">
        <v>5</v>
      </c>
      <c r="E4" s="86"/>
      <c r="F4" s="86"/>
      <c r="G4" s="86"/>
      <c r="H4" s="87"/>
      <c r="I4" s="88"/>
      <c r="J4" s="89" t="s">
        <v>6</v>
      </c>
      <c r="K4" s="86"/>
      <c r="L4" s="85" t="s">
        <v>7</v>
      </c>
      <c r="M4" s="90" t="s">
        <v>8</v>
      </c>
      <c r="N4" s="90"/>
      <c r="O4" s="90"/>
      <c r="P4" s="90"/>
      <c r="Q4" s="91"/>
      <c r="R4" s="92"/>
      <c r="S4" s="93" t="s">
        <v>2149</v>
      </c>
      <c r="T4" s="94"/>
      <c r="U4" s="94"/>
      <c r="V4" s="95" t="s">
        <v>9</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12</v>
      </c>
      <c r="D6" s="101" t="s">
        <v>13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18</v>
      </c>
      <c r="K8" s="107" t="s">
        <v>19</v>
      </c>
      <c r="L8" s="107" t="s">
        <v>20</v>
      </c>
      <c r="M8" s="107" t="s">
        <v>21</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05" customHeight="1" thickTop="1" thickBot="1" x14ac:dyDescent="0.25">
      <c r="B10" s="108" t="s">
        <v>22</v>
      </c>
      <c r="C10" s="95" t="s">
        <v>23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31</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48</v>
      </c>
      <c r="C21" s="140"/>
      <c r="D21" s="140"/>
      <c r="E21" s="140"/>
      <c r="F21" s="140"/>
      <c r="G21" s="140"/>
      <c r="H21" s="140"/>
      <c r="I21" s="140"/>
      <c r="J21" s="140"/>
      <c r="K21" s="140"/>
      <c r="L21" s="140"/>
      <c r="M21" s="141" t="s">
        <v>12</v>
      </c>
      <c r="N21" s="141"/>
      <c r="O21" s="141" t="s">
        <v>49</v>
      </c>
      <c r="P21" s="141"/>
      <c r="Q21" s="142" t="s">
        <v>50</v>
      </c>
      <c r="R21" s="142"/>
      <c r="S21" s="143" t="s">
        <v>51</v>
      </c>
      <c r="T21" s="143" t="s">
        <v>51</v>
      </c>
      <c r="U21" s="143" t="s">
        <v>51</v>
      </c>
      <c r="V21" s="143">
        <f>+IF(ISERR(U21/T21*100),"N/A",ROUND(U21/T21*100,2))</f>
        <v>100</v>
      </c>
      <c r="W21" s="144">
        <f>+IF(ISERR(U21/S21*100),"N/A",ROUND(U21/S21*100,2))</f>
        <v>100</v>
      </c>
    </row>
    <row r="22" spans="2:27" ht="56.25" customHeight="1" x14ac:dyDescent="0.2">
      <c r="B22" s="139" t="s">
        <v>52</v>
      </c>
      <c r="C22" s="140"/>
      <c r="D22" s="140"/>
      <c r="E22" s="140"/>
      <c r="F22" s="140"/>
      <c r="G22" s="140"/>
      <c r="H22" s="140"/>
      <c r="I22" s="140"/>
      <c r="J22" s="140"/>
      <c r="K22" s="140"/>
      <c r="L22" s="140"/>
      <c r="M22" s="141" t="s">
        <v>12</v>
      </c>
      <c r="N22" s="141"/>
      <c r="O22" s="141" t="s">
        <v>49</v>
      </c>
      <c r="P22" s="141"/>
      <c r="Q22" s="142" t="s">
        <v>50</v>
      </c>
      <c r="R22" s="142"/>
      <c r="S22" s="143" t="s">
        <v>53</v>
      </c>
      <c r="T22" s="143" t="s">
        <v>53</v>
      </c>
      <c r="U22" s="143" t="s">
        <v>54</v>
      </c>
      <c r="V22" s="143">
        <f>+IF(ISERR(U22/T22*100),"N/A",ROUND(U22/T22*100,2))</f>
        <v>534.08000000000004</v>
      </c>
      <c r="W22" s="144">
        <f>+IF(ISERR(U22/S22*100),"N/A",ROUND(U22/S22*100,2))</f>
        <v>534.08000000000004</v>
      </c>
    </row>
    <row r="23" spans="2:27" ht="56.25" customHeight="1" x14ac:dyDescent="0.2">
      <c r="B23" s="139" t="s">
        <v>55</v>
      </c>
      <c r="C23" s="140"/>
      <c r="D23" s="140"/>
      <c r="E23" s="140"/>
      <c r="F23" s="140"/>
      <c r="G23" s="140"/>
      <c r="H23" s="140"/>
      <c r="I23" s="140"/>
      <c r="J23" s="140"/>
      <c r="K23" s="140"/>
      <c r="L23" s="140"/>
      <c r="M23" s="141" t="s">
        <v>12</v>
      </c>
      <c r="N23" s="141"/>
      <c r="O23" s="141" t="s">
        <v>49</v>
      </c>
      <c r="P23" s="141"/>
      <c r="Q23" s="142" t="s">
        <v>50</v>
      </c>
      <c r="R23" s="142"/>
      <c r="S23" s="143" t="s">
        <v>51</v>
      </c>
      <c r="T23" s="143" t="s">
        <v>56</v>
      </c>
      <c r="U23" s="143" t="s">
        <v>56</v>
      </c>
      <c r="V23" s="143" t="str">
        <f>+IF(ISERR(U23/T23*100),"N/A",ROUND(U23/T23*100,2))</f>
        <v>N/A</v>
      </c>
      <c r="W23" s="144">
        <f>+IF(ISERR(U23/S23*100),"N/A",ROUND(U23/S23*100,2))</f>
        <v>0</v>
      </c>
    </row>
    <row r="24" spans="2:27" ht="56.25" customHeight="1" thickBot="1" x14ac:dyDescent="0.25">
      <c r="B24" s="139" t="s">
        <v>57</v>
      </c>
      <c r="C24" s="140"/>
      <c r="D24" s="140"/>
      <c r="E24" s="140"/>
      <c r="F24" s="140"/>
      <c r="G24" s="140"/>
      <c r="H24" s="140"/>
      <c r="I24" s="140"/>
      <c r="J24" s="140"/>
      <c r="K24" s="140"/>
      <c r="L24" s="140"/>
      <c r="M24" s="141" t="s">
        <v>12</v>
      </c>
      <c r="N24" s="141"/>
      <c r="O24" s="141" t="s">
        <v>49</v>
      </c>
      <c r="P24" s="141"/>
      <c r="Q24" s="142" t="s">
        <v>50</v>
      </c>
      <c r="R24" s="142"/>
      <c r="S24" s="143" t="s">
        <v>51</v>
      </c>
      <c r="T24" s="143" t="s">
        <v>51</v>
      </c>
      <c r="U24" s="143" t="s">
        <v>58</v>
      </c>
      <c r="V24" s="143">
        <f>+IF(ISERR(U24/T24*100),"N/A",ROUND(U24/T24*100,2))</f>
        <v>162.5</v>
      </c>
      <c r="W24" s="144">
        <f>+IF(ISERR(U24/S24*100),"N/A",ROUND(U24/S24*100,2))</f>
        <v>162.5</v>
      </c>
    </row>
    <row r="25" spans="2:27" ht="21.75" customHeight="1" thickTop="1" thickBot="1" x14ac:dyDescent="0.25">
      <c r="B25" s="79" t="s">
        <v>59</v>
      </c>
      <c r="C25" s="80"/>
      <c r="D25" s="80"/>
      <c r="E25" s="80"/>
      <c r="F25" s="80"/>
      <c r="G25" s="80"/>
      <c r="H25" s="81"/>
      <c r="I25" s="81"/>
      <c r="J25" s="81"/>
      <c r="K25" s="81"/>
      <c r="L25" s="81"/>
      <c r="M25" s="81"/>
      <c r="N25" s="81"/>
      <c r="O25" s="81"/>
      <c r="P25" s="81"/>
      <c r="Q25" s="81"/>
      <c r="R25" s="81"/>
      <c r="S25" s="81"/>
      <c r="T25" s="81"/>
      <c r="U25" s="81"/>
      <c r="V25" s="81"/>
      <c r="W25" s="82"/>
      <c r="X25" s="145"/>
    </row>
    <row r="26" spans="2:27" ht="29.25" customHeight="1" thickTop="1" thickBot="1" x14ac:dyDescent="0.25">
      <c r="B26" s="146" t="s">
        <v>2141</v>
      </c>
      <c r="C26" s="147"/>
      <c r="D26" s="147"/>
      <c r="E26" s="147"/>
      <c r="F26" s="147"/>
      <c r="G26" s="147"/>
      <c r="H26" s="147"/>
      <c r="I26" s="147"/>
      <c r="J26" s="147"/>
      <c r="K26" s="147"/>
      <c r="L26" s="147"/>
      <c r="M26" s="147"/>
      <c r="N26" s="147"/>
      <c r="O26" s="147"/>
      <c r="P26" s="147"/>
      <c r="Q26" s="148"/>
      <c r="R26" s="149" t="s">
        <v>42</v>
      </c>
      <c r="S26" s="125" t="s">
        <v>43</v>
      </c>
      <c r="T26" s="125"/>
      <c r="U26" s="150" t="s">
        <v>60</v>
      </c>
      <c r="V26" s="124" t="s">
        <v>61</v>
      </c>
      <c r="W26" s="126"/>
    </row>
    <row r="27" spans="2:27" ht="30.75" customHeight="1" thickBot="1" x14ac:dyDescent="0.25">
      <c r="B27" s="151"/>
      <c r="C27" s="152"/>
      <c r="D27" s="152"/>
      <c r="E27" s="152"/>
      <c r="F27" s="152"/>
      <c r="G27" s="152"/>
      <c r="H27" s="152"/>
      <c r="I27" s="152"/>
      <c r="J27" s="152"/>
      <c r="K27" s="152"/>
      <c r="L27" s="152"/>
      <c r="M27" s="152"/>
      <c r="N27" s="152"/>
      <c r="O27" s="152"/>
      <c r="P27" s="152"/>
      <c r="Q27" s="153"/>
      <c r="R27" s="154" t="s">
        <v>62</v>
      </c>
      <c r="S27" s="154" t="s">
        <v>62</v>
      </c>
      <c r="T27" s="154" t="s">
        <v>49</v>
      </c>
      <c r="U27" s="154" t="s">
        <v>62</v>
      </c>
      <c r="V27" s="154" t="s">
        <v>63</v>
      </c>
      <c r="W27" s="155" t="s">
        <v>64</v>
      </c>
      <c r="Y27" s="145"/>
    </row>
    <row r="28" spans="2:27" ht="23.25" customHeight="1" thickBot="1" x14ac:dyDescent="0.25">
      <c r="B28" s="156" t="s">
        <v>65</v>
      </c>
      <c r="C28" s="157"/>
      <c r="D28" s="157"/>
      <c r="E28" s="158" t="s">
        <v>66</v>
      </c>
      <c r="F28" s="158"/>
      <c r="G28" s="158"/>
      <c r="H28" s="159"/>
      <c r="I28" s="159"/>
      <c r="J28" s="159"/>
      <c r="K28" s="159"/>
      <c r="L28" s="159"/>
      <c r="M28" s="159"/>
      <c r="N28" s="159"/>
      <c r="O28" s="159"/>
      <c r="P28" s="160"/>
      <c r="Q28" s="160"/>
      <c r="R28" s="161" t="s">
        <v>9</v>
      </c>
      <c r="S28" s="162" t="s">
        <v>10</v>
      </c>
      <c r="T28" s="160"/>
      <c r="U28" s="162" t="s">
        <v>67</v>
      </c>
      <c r="V28" s="160"/>
      <c r="W28" s="163">
        <f>+IF(ISERR(U28/R28*100),"N/A",ROUND(U28/R28*100,2))</f>
        <v>51.83</v>
      </c>
    </row>
    <row r="29" spans="2:27" ht="26.25" customHeight="1" thickBot="1" x14ac:dyDescent="0.25">
      <c r="B29" s="164" t="s">
        <v>68</v>
      </c>
      <c r="C29" s="165"/>
      <c r="D29" s="165"/>
      <c r="E29" s="166" t="s">
        <v>66</v>
      </c>
      <c r="F29" s="166"/>
      <c r="G29" s="166"/>
      <c r="H29" s="167"/>
      <c r="I29" s="167"/>
      <c r="J29" s="167"/>
      <c r="K29" s="167"/>
      <c r="L29" s="167"/>
      <c r="M29" s="167"/>
      <c r="N29" s="167"/>
      <c r="O29" s="167"/>
      <c r="P29" s="168"/>
      <c r="Q29" s="168"/>
      <c r="R29" s="169" t="s">
        <v>67</v>
      </c>
      <c r="S29" s="170" t="s">
        <v>67</v>
      </c>
      <c r="T29" s="170">
        <f>+IF(ISERR(S29/R29*100),"N/A",ROUND(S29/R29*100,2))</f>
        <v>100</v>
      </c>
      <c r="U29" s="170" t="s">
        <v>67</v>
      </c>
      <c r="V29" s="170">
        <f>+IF(ISERR(U29/S29*100),"N/A",ROUND(U29/S29*100,2))</f>
        <v>100</v>
      </c>
      <c r="W29" s="171">
        <f>+IF(ISERR(U29/R29*100),"N/A",ROUND(U29/R29*100,2))</f>
        <v>100</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2438</v>
      </c>
      <c r="C31" s="173"/>
      <c r="D31" s="173"/>
      <c r="E31" s="173"/>
      <c r="F31" s="173"/>
      <c r="G31" s="173"/>
      <c r="H31" s="173"/>
      <c r="I31" s="173"/>
      <c r="J31" s="173"/>
      <c r="K31" s="173"/>
      <c r="L31" s="173"/>
      <c r="M31" s="173"/>
      <c r="N31" s="173"/>
      <c r="O31" s="173"/>
      <c r="P31" s="173"/>
      <c r="Q31" s="173"/>
      <c r="R31" s="173"/>
      <c r="S31" s="173"/>
      <c r="T31" s="173"/>
      <c r="U31" s="173"/>
      <c r="V31" s="173"/>
      <c r="W31" s="174"/>
    </row>
    <row r="32" spans="2:27" ht="38.2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2439</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2440</v>
      </c>
      <c r="C35" s="173"/>
      <c r="D35" s="173"/>
      <c r="E35" s="173"/>
      <c r="F35" s="173"/>
      <c r="G35" s="173"/>
      <c r="H35" s="173"/>
      <c r="I35" s="173"/>
      <c r="J35" s="173"/>
      <c r="K35" s="173"/>
      <c r="L35" s="173"/>
      <c r="M35" s="173"/>
      <c r="N35" s="173"/>
      <c r="O35" s="173"/>
      <c r="P35" s="173"/>
      <c r="Q35" s="173"/>
      <c r="R35" s="173"/>
      <c r="S35" s="173"/>
      <c r="T35" s="173"/>
      <c r="U35" s="173"/>
      <c r="V35" s="173"/>
      <c r="W35" s="174"/>
    </row>
    <row r="36" spans="2:23" ht="15.75"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63">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430</v>
      </c>
      <c r="D4" s="86" t="s">
        <v>429</v>
      </c>
      <c r="E4" s="86"/>
      <c r="F4" s="86"/>
      <c r="G4" s="86"/>
      <c r="H4" s="87"/>
      <c r="I4" s="88"/>
      <c r="J4" s="89" t="s">
        <v>6</v>
      </c>
      <c r="K4" s="86"/>
      <c r="L4" s="85" t="s">
        <v>565</v>
      </c>
      <c r="M4" s="90" t="s">
        <v>564</v>
      </c>
      <c r="N4" s="90"/>
      <c r="O4" s="90"/>
      <c r="P4" s="90"/>
      <c r="Q4" s="91"/>
      <c r="R4" s="92"/>
      <c r="S4" s="93" t="s">
        <v>2149</v>
      </c>
      <c r="T4" s="94"/>
      <c r="U4" s="94"/>
      <c r="V4" s="95" t="s">
        <v>563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470</v>
      </c>
      <c r="D6" s="101" t="s">
        <v>478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562</v>
      </c>
      <c r="K8" s="107" t="s">
        <v>562</v>
      </c>
      <c r="L8" s="107" t="s">
        <v>561</v>
      </c>
      <c r="M8" s="107" t="s">
        <v>560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559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472</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558</v>
      </c>
      <c r="C21" s="140"/>
      <c r="D21" s="140"/>
      <c r="E21" s="140"/>
      <c r="F21" s="140"/>
      <c r="G21" s="140"/>
      <c r="H21" s="140"/>
      <c r="I21" s="140"/>
      <c r="J21" s="140"/>
      <c r="K21" s="140"/>
      <c r="L21" s="140"/>
      <c r="M21" s="141" t="s">
        <v>470</v>
      </c>
      <c r="N21" s="141"/>
      <c r="O21" s="141" t="s">
        <v>49</v>
      </c>
      <c r="P21" s="141"/>
      <c r="Q21" s="142" t="s">
        <v>50</v>
      </c>
      <c r="R21" s="142"/>
      <c r="S21" s="143" t="s">
        <v>495</v>
      </c>
      <c r="T21" s="143" t="s">
        <v>495</v>
      </c>
      <c r="U21" s="143" t="s">
        <v>557</v>
      </c>
      <c r="V21" s="143">
        <f>+IF(ISERR(U21/T21*100),"N/A",ROUND(U21/T21*100,2))</f>
        <v>117.4</v>
      </c>
      <c r="W21" s="144">
        <f>+IF(ISERR(U21/S21*100),"N/A",ROUND(U21/S21*100,2))</f>
        <v>117.4</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466</v>
      </c>
      <c r="F25" s="158"/>
      <c r="G25" s="158"/>
      <c r="H25" s="159"/>
      <c r="I25" s="159"/>
      <c r="J25" s="159"/>
      <c r="K25" s="159"/>
      <c r="L25" s="159"/>
      <c r="M25" s="159"/>
      <c r="N25" s="159"/>
      <c r="O25" s="159"/>
      <c r="P25" s="160"/>
      <c r="Q25" s="160"/>
      <c r="R25" s="161" t="s">
        <v>556</v>
      </c>
      <c r="S25" s="162" t="s">
        <v>10</v>
      </c>
      <c r="T25" s="160"/>
      <c r="U25" s="162" t="s">
        <v>554</v>
      </c>
      <c r="V25" s="160"/>
      <c r="W25" s="163">
        <f>+IF(ISERR(U25/R25*100),"N/A",ROUND(U25/R25*100,2))</f>
        <v>92.36</v>
      </c>
    </row>
    <row r="26" spans="2:27" ht="26.25" customHeight="1" thickBot="1" x14ac:dyDescent="0.25">
      <c r="B26" s="164" t="s">
        <v>68</v>
      </c>
      <c r="C26" s="165"/>
      <c r="D26" s="165"/>
      <c r="E26" s="166" t="s">
        <v>466</v>
      </c>
      <c r="F26" s="166"/>
      <c r="G26" s="166"/>
      <c r="H26" s="167"/>
      <c r="I26" s="167"/>
      <c r="J26" s="167"/>
      <c r="K26" s="167"/>
      <c r="L26" s="167"/>
      <c r="M26" s="167"/>
      <c r="N26" s="167"/>
      <c r="O26" s="167"/>
      <c r="P26" s="168"/>
      <c r="Q26" s="168"/>
      <c r="R26" s="169" t="s">
        <v>555</v>
      </c>
      <c r="S26" s="170" t="s">
        <v>554</v>
      </c>
      <c r="T26" s="170">
        <f>+IF(ISERR(S26/R26*100),"N/A",ROUND(S26/R26*100,2))</f>
        <v>100</v>
      </c>
      <c r="U26" s="170" t="s">
        <v>554</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2359</v>
      </c>
      <c r="C28" s="173"/>
      <c r="D28" s="173"/>
      <c r="E28" s="173"/>
      <c r="F28" s="173"/>
      <c r="G28" s="173"/>
      <c r="H28" s="173"/>
      <c r="I28" s="173"/>
      <c r="J28" s="173"/>
      <c r="K28" s="173"/>
      <c r="L28" s="173"/>
      <c r="M28" s="173"/>
      <c r="N28" s="173"/>
      <c r="O28" s="173"/>
      <c r="P28" s="173"/>
      <c r="Q28" s="173"/>
      <c r="R28" s="173"/>
      <c r="S28" s="173"/>
      <c r="T28" s="173"/>
      <c r="U28" s="173"/>
      <c r="V28" s="173"/>
      <c r="W28" s="174"/>
    </row>
    <row r="29" spans="2:27" ht="57.7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2357</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2360</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430</v>
      </c>
      <c r="D4" s="86" t="s">
        <v>429</v>
      </c>
      <c r="E4" s="86"/>
      <c r="F4" s="86"/>
      <c r="G4" s="86"/>
      <c r="H4" s="87"/>
      <c r="I4" s="88"/>
      <c r="J4" s="89" t="s">
        <v>6</v>
      </c>
      <c r="K4" s="86"/>
      <c r="L4" s="85" t="s">
        <v>576</v>
      </c>
      <c r="M4" s="90" t="s">
        <v>575</v>
      </c>
      <c r="N4" s="90"/>
      <c r="O4" s="90"/>
      <c r="P4" s="90"/>
      <c r="Q4" s="91"/>
      <c r="R4" s="92"/>
      <c r="S4" s="93" t="s">
        <v>2149</v>
      </c>
      <c r="T4" s="94"/>
      <c r="U4" s="94"/>
      <c r="V4" s="95" t="s">
        <v>574</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470</v>
      </c>
      <c r="D6" s="101" t="s">
        <v>478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573</v>
      </c>
      <c r="K8" s="107" t="s">
        <v>573</v>
      </c>
      <c r="L8" s="107" t="s">
        <v>572</v>
      </c>
      <c r="M8" s="107" t="s">
        <v>571</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570</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472</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558</v>
      </c>
      <c r="C21" s="140"/>
      <c r="D21" s="140"/>
      <c r="E21" s="140"/>
      <c r="F21" s="140"/>
      <c r="G21" s="140"/>
      <c r="H21" s="140"/>
      <c r="I21" s="140"/>
      <c r="J21" s="140"/>
      <c r="K21" s="140"/>
      <c r="L21" s="140"/>
      <c r="M21" s="141" t="s">
        <v>470</v>
      </c>
      <c r="N21" s="141"/>
      <c r="O21" s="141" t="s">
        <v>49</v>
      </c>
      <c r="P21" s="141"/>
      <c r="Q21" s="142" t="s">
        <v>50</v>
      </c>
      <c r="R21" s="142"/>
      <c r="S21" s="143" t="s">
        <v>495</v>
      </c>
      <c r="T21" s="143" t="s">
        <v>495</v>
      </c>
      <c r="U21" s="143" t="s">
        <v>569</v>
      </c>
      <c r="V21" s="143">
        <f>+IF(ISERR(U21/T21*100),"N/A",ROUND(U21/T21*100,2))</f>
        <v>103</v>
      </c>
      <c r="W21" s="144">
        <f>+IF(ISERR(U21/S21*100),"N/A",ROUND(U21/S21*100,2))</f>
        <v>103</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466</v>
      </c>
      <c r="F25" s="158"/>
      <c r="G25" s="158"/>
      <c r="H25" s="159"/>
      <c r="I25" s="159"/>
      <c r="J25" s="159"/>
      <c r="K25" s="159"/>
      <c r="L25" s="159"/>
      <c r="M25" s="159"/>
      <c r="N25" s="159"/>
      <c r="O25" s="159"/>
      <c r="P25" s="160"/>
      <c r="Q25" s="160"/>
      <c r="R25" s="161" t="s">
        <v>568</v>
      </c>
      <c r="S25" s="162" t="s">
        <v>10</v>
      </c>
      <c r="T25" s="160"/>
      <c r="U25" s="162" t="s">
        <v>566</v>
      </c>
      <c r="V25" s="160"/>
      <c r="W25" s="163">
        <f>+IF(ISERR(U25/R25*100),"N/A",ROUND(U25/R25*100,2))</f>
        <v>98.63</v>
      </c>
    </row>
    <row r="26" spans="2:27" ht="26.25" customHeight="1" thickBot="1" x14ac:dyDescent="0.25">
      <c r="B26" s="164" t="s">
        <v>68</v>
      </c>
      <c r="C26" s="165"/>
      <c r="D26" s="165"/>
      <c r="E26" s="166" t="s">
        <v>466</v>
      </c>
      <c r="F26" s="166"/>
      <c r="G26" s="166"/>
      <c r="H26" s="167"/>
      <c r="I26" s="167"/>
      <c r="J26" s="167"/>
      <c r="K26" s="167"/>
      <c r="L26" s="167"/>
      <c r="M26" s="167"/>
      <c r="N26" s="167"/>
      <c r="O26" s="167"/>
      <c r="P26" s="168"/>
      <c r="Q26" s="168"/>
      <c r="R26" s="169" t="s">
        <v>567</v>
      </c>
      <c r="S26" s="170" t="s">
        <v>566</v>
      </c>
      <c r="T26" s="170">
        <f>+IF(ISERR(S26/R26*100),"N/A",ROUND(S26/R26*100,2))</f>
        <v>100</v>
      </c>
      <c r="U26" s="170" t="s">
        <v>566</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2356</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2357</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2358</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635</v>
      </c>
      <c r="D4" s="86" t="s">
        <v>634</v>
      </c>
      <c r="E4" s="86"/>
      <c r="F4" s="86"/>
      <c r="G4" s="86"/>
      <c r="H4" s="87"/>
      <c r="I4" s="88"/>
      <c r="J4" s="89" t="s">
        <v>6</v>
      </c>
      <c r="K4" s="86"/>
      <c r="L4" s="85" t="s">
        <v>428</v>
      </c>
      <c r="M4" s="90" t="s">
        <v>633</v>
      </c>
      <c r="N4" s="90"/>
      <c r="O4" s="90"/>
      <c r="P4" s="90"/>
      <c r="Q4" s="91"/>
      <c r="R4" s="92"/>
      <c r="S4" s="93" t="s">
        <v>2149</v>
      </c>
      <c r="T4" s="94"/>
      <c r="U4" s="94"/>
      <c r="V4" s="95" t="s">
        <v>632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596</v>
      </c>
      <c r="D6" s="101" t="s">
        <v>631</v>
      </c>
      <c r="E6" s="101"/>
      <c r="F6" s="101"/>
      <c r="G6" s="101"/>
      <c r="H6" s="101"/>
      <c r="I6" s="102"/>
      <c r="J6" s="103" t="s">
        <v>14</v>
      </c>
      <c r="K6" s="103"/>
      <c r="L6" s="103" t="s">
        <v>15</v>
      </c>
      <c r="M6" s="103"/>
      <c r="N6" s="99" t="s">
        <v>10</v>
      </c>
      <c r="O6" s="99"/>
      <c r="P6" s="99"/>
      <c r="Q6" s="99"/>
      <c r="R6" s="99"/>
      <c r="S6" s="99"/>
      <c r="T6" s="99"/>
      <c r="U6" s="99"/>
      <c r="V6" s="99"/>
      <c r="W6" s="99"/>
    </row>
    <row r="7" spans="1:29" ht="49.5" customHeight="1" thickBot="1" x14ac:dyDescent="0.25">
      <c r="B7" s="104"/>
      <c r="C7" s="100" t="s">
        <v>594</v>
      </c>
      <c r="D7" s="98" t="s">
        <v>630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613</v>
      </c>
      <c r="D8" s="98" t="s">
        <v>629</v>
      </c>
      <c r="E8" s="98"/>
      <c r="F8" s="98"/>
      <c r="G8" s="98"/>
      <c r="H8" s="98"/>
      <c r="I8" s="102"/>
      <c r="J8" s="107" t="s">
        <v>628</v>
      </c>
      <c r="K8" s="107" t="s">
        <v>627</v>
      </c>
      <c r="L8" s="107" t="s">
        <v>626</v>
      </c>
      <c r="M8" s="107" t="s">
        <v>625</v>
      </c>
      <c r="N8" s="106"/>
      <c r="O8" s="102"/>
      <c r="P8" s="99" t="s">
        <v>10</v>
      </c>
      <c r="Q8" s="99"/>
      <c r="R8" s="99"/>
      <c r="S8" s="99"/>
      <c r="T8" s="99"/>
      <c r="U8" s="99"/>
      <c r="V8" s="99"/>
      <c r="W8" s="99"/>
    </row>
    <row r="9" spans="1:29" ht="30" customHeight="1" x14ac:dyDescent="0.2">
      <c r="B9" s="104"/>
      <c r="C9" s="100" t="s">
        <v>611</v>
      </c>
      <c r="D9" s="98" t="s">
        <v>624</v>
      </c>
      <c r="E9" s="98"/>
      <c r="F9" s="98"/>
      <c r="G9" s="98"/>
      <c r="H9" s="98"/>
      <c r="I9" s="98" t="s">
        <v>10</v>
      </c>
      <c r="J9" s="98"/>
      <c r="K9" s="98"/>
      <c r="L9" s="98"/>
      <c r="M9" s="98"/>
      <c r="N9" s="98"/>
      <c r="O9" s="98"/>
      <c r="P9" s="98"/>
      <c r="Q9" s="98"/>
      <c r="R9" s="98"/>
      <c r="S9" s="98"/>
      <c r="T9" s="98"/>
      <c r="U9" s="98"/>
      <c r="V9" s="98"/>
      <c r="W9" s="99"/>
    </row>
    <row r="10" spans="1:29" ht="30" customHeight="1" x14ac:dyDescent="0.2">
      <c r="B10" s="104"/>
      <c r="C10" s="100" t="s">
        <v>604</v>
      </c>
      <c r="D10" s="98" t="s">
        <v>623</v>
      </c>
      <c r="E10" s="98"/>
      <c r="F10" s="98"/>
      <c r="G10" s="98"/>
      <c r="H10" s="98"/>
      <c r="I10" s="99" t="s">
        <v>10</v>
      </c>
      <c r="J10" s="99"/>
      <c r="K10" s="99"/>
      <c r="L10" s="99"/>
      <c r="M10" s="99"/>
      <c r="N10" s="99"/>
      <c r="O10" s="99"/>
      <c r="P10" s="99"/>
      <c r="Q10" s="99"/>
      <c r="R10" s="99"/>
      <c r="S10" s="99"/>
      <c r="T10" s="99"/>
      <c r="U10" s="99"/>
      <c r="V10" s="99"/>
      <c r="W10" s="99"/>
    </row>
    <row r="11" spans="1:29" ht="25.5" customHeight="1" thickBot="1" x14ac:dyDescent="0.25">
      <c r="B11" s="104"/>
      <c r="C11" s="99" t="s">
        <v>10</v>
      </c>
      <c r="D11" s="99"/>
      <c r="E11" s="99"/>
      <c r="F11" s="99"/>
      <c r="G11" s="99"/>
      <c r="H11" s="99"/>
      <c r="I11" s="99"/>
      <c r="J11" s="99"/>
      <c r="K11" s="99"/>
      <c r="L11" s="99"/>
      <c r="M11" s="99"/>
      <c r="N11" s="99"/>
      <c r="O11" s="99"/>
      <c r="P11" s="99"/>
      <c r="Q11" s="99"/>
      <c r="R11" s="99"/>
      <c r="S11" s="99"/>
      <c r="T11" s="99"/>
      <c r="U11" s="99"/>
      <c r="V11" s="99"/>
      <c r="W11" s="99"/>
    </row>
    <row r="12" spans="1:29" ht="209.25" customHeight="1" thickTop="1" thickBot="1" x14ac:dyDescent="0.25">
      <c r="B12" s="108" t="s">
        <v>22</v>
      </c>
      <c r="C12" s="95" t="s">
        <v>622</v>
      </c>
      <c r="D12" s="95"/>
      <c r="E12" s="95"/>
      <c r="F12" s="95"/>
      <c r="G12" s="95"/>
      <c r="H12" s="95"/>
      <c r="I12" s="95"/>
      <c r="J12" s="95"/>
      <c r="K12" s="95"/>
      <c r="L12" s="95"/>
      <c r="M12" s="95"/>
      <c r="N12" s="95"/>
      <c r="O12" s="95"/>
      <c r="P12" s="95"/>
      <c r="Q12" s="95"/>
      <c r="R12" s="95"/>
      <c r="S12" s="95"/>
      <c r="T12" s="95"/>
      <c r="U12" s="95"/>
      <c r="V12" s="95"/>
      <c r="W12" s="96"/>
    </row>
    <row r="13" spans="1:29" ht="9" customHeight="1" thickTop="1" thickBot="1" x14ac:dyDescent="0.25"/>
    <row r="14" spans="1:29" ht="21.75" customHeight="1" thickTop="1" thickBot="1" x14ac:dyDescent="0.25">
      <c r="B14" s="79" t="s">
        <v>24</v>
      </c>
      <c r="C14" s="80"/>
      <c r="D14" s="80"/>
      <c r="E14" s="80"/>
      <c r="F14" s="80"/>
      <c r="G14" s="80"/>
      <c r="H14" s="81"/>
      <c r="I14" s="81"/>
      <c r="J14" s="81"/>
      <c r="K14" s="81"/>
      <c r="L14" s="81"/>
      <c r="M14" s="81"/>
      <c r="N14" s="81"/>
      <c r="O14" s="81"/>
      <c r="P14" s="81"/>
      <c r="Q14" s="81"/>
      <c r="R14" s="81"/>
      <c r="S14" s="81"/>
      <c r="T14" s="81"/>
      <c r="U14" s="81"/>
      <c r="V14" s="81"/>
      <c r="W14" s="82"/>
    </row>
    <row r="15" spans="1:29" ht="19.5" customHeight="1" thickTop="1" x14ac:dyDescent="0.2">
      <c r="B15" s="111" t="s">
        <v>25</v>
      </c>
      <c r="C15" s="112"/>
      <c r="D15" s="112"/>
      <c r="E15" s="112"/>
      <c r="F15" s="112"/>
      <c r="G15" s="112"/>
      <c r="H15" s="112"/>
      <c r="I15" s="112"/>
      <c r="J15" s="113"/>
      <c r="K15" s="112" t="s">
        <v>26</v>
      </c>
      <c r="L15" s="112"/>
      <c r="M15" s="112"/>
      <c r="N15" s="112"/>
      <c r="O15" s="112"/>
      <c r="P15" s="112"/>
      <c r="Q15" s="112"/>
      <c r="R15" s="114"/>
      <c r="S15" s="112" t="s">
        <v>27</v>
      </c>
      <c r="T15" s="112"/>
      <c r="U15" s="112"/>
      <c r="V15" s="112"/>
      <c r="W15" s="115"/>
    </row>
    <row r="16" spans="1:29" ht="85.5" customHeight="1" x14ac:dyDescent="0.2">
      <c r="B16" s="97" t="s">
        <v>28</v>
      </c>
      <c r="C16" s="101" t="s">
        <v>10</v>
      </c>
      <c r="D16" s="101"/>
      <c r="E16" s="101"/>
      <c r="F16" s="101"/>
      <c r="G16" s="101"/>
      <c r="H16" s="101"/>
      <c r="I16" s="101"/>
      <c r="J16" s="116"/>
      <c r="K16" s="116" t="s">
        <v>29</v>
      </c>
      <c r="L16" s="101" t="s">
        <v>10</v>
      </c>
      <c r="M16" s="101"/>
      <c r="N16" s="101"/>
      <c r="O16" s="101"/>
      <c r="P16" s="101"/>
      <c r="Q16" s="101"/>
      <c r="R16" s="102"/>
      <c r="S16" s="116" t="s">
        <v>30</v>
      </c>
      <c r="T16" s="117" t="s">
        <v>621</v>
      </c>
      <c r="U16" s="117"/>
      <c r="V16" s="117"/>
      <c r="W16" s="117"/>
    </row>
    <row r="17" spans="2:27" ht="86.25" customHeight="1" x14ac:dyDescent="0.2">
      <c r="B17" s="97" t="s">
        <v>32</v>
      </c>
      <c r="C17" s="101" t="s">
        <v>10</v>
      </c>
      <c r="D17" s="101"/>
      <c r="E17" s="101"/>
      <c r="F17" s="101"/>
      <c r="G17" s="101"/>
      <c r="H17" s="101"/>
      <c r="I17" s="101"/>
      <c r="J17" s="116"/>
      <c r="K17" s="116" t="s">
        <v>32</v>
      </c>
      <c r="L17" s="101" t="s">
        <v>10</v>
      </c>
      <c r="M17" s="101"/>
      <c r="N17" s="101"/>
      <c r="O17" s="101"/>
      <c r="P17" s="101"/>
      <c r="Q17" s="101"/>
      <c r="R17" s="102"/>
      <c r="S17" s="116" t="s">
        <v>33</v>
      </c>
      <c r="T17" s="117" t="s">
        <v>10</v>
      </c>
      <c r="U17" s="117"/>
      <c r="V17" s="117"/>
      <c r="W17" s="117"/>
    </row>
    <row r="18" spans="2:27" ht="25.5" customHeight="1" thickBot="1" x14ac:dyDescent="0.25">
      <c r="B18" s="118" t="s">
        <v>34</v>
      </c>
      <c r="C18" s="119" t="s">
        <v>10</v>
      </c>
      <c r="D18" s="119"/>
      <c r="E18" s="119"/>
      <c r="F18" s="119"/>
      <c r="G18" s="119"/>
      <c r="H18" s="119"/>
      <c r="I18" s="119"/>
      <c r="J18" s="119"/>
      <c r="K18" s="119"/>
      <c r="L18" s="119"/>
      <c r="M18" s="119"/>
      <c r="N18" s="119"/>
      <c r="O18" s="119"/>
      <c r="P18" s="119"/>
      <c r="Q18" s="119"/>
      <c r="R18" s="119"/>
      <c r="S18" s="119"/>
      <c r="T18" s="119"/>
      <c r="U18" s="119"/>
      <c r="V18" s="119"/>
      <c r="W18" s="120"/>
    </row>
    <row r="19" spans="2:27" ht="21.75" customHeight="1" thickTop="1" thickBot="1" x14ac:dyDescent="0.25">
      <c r="B19" s="79" t="s">
        <v>35</v>
      </c>
      <c r="C19" s="80"/>
      <c r="D19" s="80"/>
      <c r="E19" s="80"/>
      <c r="F19" s="80"/>
      <c r="G19" s="80"/>
      <c r="H19" s="81"/>
      <c r="I19" s="81"/>
      <c r="J19" s="81"/>
      <c r="K19" s="81"/>
      <c r="L19" s="81"/>
      <c r="M19" s="81"/>
      <c r="N19" s="81"/>
      <c r="O19" s="81"/>
      <c r="P19" s="81"/>
      <c r="Q19" s="81"/>
      <c r="R19" s="81"/>
      <c r="S19" s="81"/>
      <c r="T19" s="81"/>
      <c r="U19" s="81"/>
      <c r="V19" s="81"/>
      <c r="W19" s="82"/>
    </row>
    <row r="20" spans="2:27" ht="25.5" customHeight="1" thickTop="1" thickBot="1" x14ac:dyDescent="0.25">
      <c r="B20" s="121" t="s">
        <v>36</v>
      </c>
      <c r="C20" s="122"/>
      <c r="D20" s="122"/>
      <c r="E20" s="122"/>
      <c r="F20" s="122"/>
      <c r="G20" s="122"/>
      <c r="H20" s="122"/>
      <c r="I20" s="122"/>
      <c r="J20" s="122"/>
      <c r="K20" s="122"/>
      <c r="L20" s="122"/>
      <c r="M20" s="122"/>
      <c r="N20" s="122"/>
      <c r="O20" s="122"/>
      <c r="P20" s="122"/>
      <c r="Q20" s="122"/>
      <c r="R20" s="122"/>
      <c r="S20" s="122"/>
      <c r="T20" s="123"/>
      <c r="U20" s="124" t="s">
        <v>37</v>
      </c>
      <c r="V20" s="125"/>
      <c r="W20" s="126"/>
    </row>
    <row r="21" spans="2:27" ht="14.25" customHeight="1" x14ac:dyDescent="0.2">
      <c r="B21" s="127" t="s">
        <v>38</v>
      </c>
      <c r="C21" s="128"/>
      <c r="D21" s="128"/>
      <c r="E21" s="128"/>
      <c r="F21" s="128"/>
      <c r="G21" s="128"/>
      <c r="H21" s="128"/>
      <c r="I21" s="128"/>
      <c r="J21" s="128"/>
      <c r="K21" s="128"/>
      <c r="L21" s="128"/>
      <c r="M21" s="128" t="s">
        <v>39</v>
      </c>
      <c r="N21" s="128"/>
      <c r="O21" s="128" t="s">
        <v>40</v>
      </c>
      <c r="P21" s="128"/>
      <c r="Q21" s="128" t="s">
        <v>41</v>
      </c>
      <c r="R21" s="128"/>
      <c r="S21" s="128" t="s">
        <v>42</v>
      </c>
      <c r="T21" s="129" t="s">
        <v>43</v>
      </c>
      <c r="U21" s="130" t="s">
        <v>44</v>
      </c>
      <c r="V21" s="131" t="s">
        <v>45</v>
      </c>
      <c r="W21" s="132" t="s">
        <v>46</v>
      </c>
    </row>
    <row r="22" spans="2:27" ht="27" customHeight="1" thickBot="1" x14ac:dyDescent="0.25">
      <c r="B22" s="133"/>
      <c r="C22" s="134"/>
      <c r="D22" s="134"/>
      <c r="E22" s="134"/>
      <c r="F22" s="134"/>
      <c r="G22" s="134"/>
      <c r="H22" s="134"/>
      <c r="I22" s="134"/>
      <c r="J22" s="134"/>
      <c r="K22" s="134"/>
      <c r="L22" s="134"/>
      <c r="M22" s="134"/>
      <c r="N22" s="134"/>
      <c r="O22" s="134"/>
      <c r="P22" s="134"/>
      <c r="Q22" s="134"/>
      <c r="R22" s="134"/>
      <c r="S22" s="134"/>
      <c r="T22" s="135"/>
      <c r="U22" s="136"/>
      <c r="V22" s="134"/>
      <c r="W22" s="137"/>
      <c r="Z22" s="138" t="s">
        <v>10</v>
      </c>
      <c r="AA22" s="138" t="s">
        <v>47</v>
      </c>
    </row>
    <row r="23" spans="2:27" ht="56.25" customHeight="1" x14ac:dyDescent="0.2">
      <c r="B23" s="139" t="s">
        <v>620</v>
      </c>
      <c r="C23" s="140"/>
      <c r="D23" s="140"/>
      <c r="E23" s="140"/>
      <c r="F23" s="140"/>
      <c r="G23" s="140"/>
      <c r="H23" s="140"/>
      <c r="I23" s="140"/>
      <c r="J23" s="140"/>
      <c r="K23" s="140"/>
      <c r="L23" s="140"/>
      <c r="M23" s="141" t="s">
        <v>613</v>
      </c>
      <c r="N23" s="141"/>
      <c r="O23" s="141" t="s">
        <v>49</v>
      </c>
      <c r="P23" s="141"/>
      <c r="Q23" s="142" t="s">
        <v>64</v>
      </c>
      <c r="R23" s="142"/>
      <c r="S23" s="143" t="s">
        <v>51</v>
      </c>
      <c r="T23" s="143" t="s">
        <v>51</v>
      </c>
      <c r="U23" s="143" t="s">
        <v>619</v>
      </c>
      <c r="V23" s="143">
        <f t="shared" ref="V23:V34" si="0">+IF(ISERR(U23/T23*100),"N/A",ROUND(U23/T23*100,2))</f>
        <v>87.5</v>
      </c>
      <c r="W23" s="144">
        <f t="shared" ref="W23:W34" si="1">+IF(ISERR(U23/S23*100),"N/A",ROUND(U23/S23*100,2))</f>
        <v>87.5</v>
      </c>
    </row>
    <row r="24" spans="2:27" ht="56.25" customHeight="1" x14ac:dyDescent="0.2">
      <c r="B24" s="139" t="s">
        <v>618</v>
      </c>
      <c r="C24" s="140"/>
      <c r="D24" s="140"/>
      <c r="E24" s="140"/>
      <c r="F24" s="140"/>
      <c r="G24" s="140"/>
      <c r="H24" s="140"/>
      <c r="I24" s="140"/>
      <c r="J24" s="140"/>
      <c r="K24" s="140"/>
      <c r="L24" s="140"/>
      <c r="M24" s="141" t="s">
        <v>613</v>
      </c>
      <c r="N24" s="141"/>
      <c r="O24" s="141" t="s">
        <v>49</v>
      </c>
      <c r="P24" s="141"/>
      <c r="Q24" s="142" t="s">
        <v>64</v>
      </c>
      <c r="R24" s="142"/>
      <c r="S24" s="143" t="s">
        <v>51</v>
      </c>
      <c r="T24" s="143" t="s">
        <v>51</v>
      </c>
      <c r="U24" s="143" t="s">
        <v>617</v>
      </c>
      <c r="V24" s="143">
        <f t="shared" si="0"/>
        <v>90.8</v>
      </c>
      <c r="W24" s="144">
        <f t="shared" si="1"/>
        <v>90.8</v>
      </c>
    </row>
    <row r="25" spans="2:27" ht="56.25" customHeight="1" x14ac:dyDescent="0.2">
      <c r="B25" s="139" t="s">
        <v>616</v>
      </c>
      <c r="C25" s="140"/>
      <c r="D25" s="140"/>
      <c r="E25" s="140"/>
      <c r="F25" s="140"/>
      <c r="G25" s="140"/>
      <c r="H25" s="140"/>
      <c r="I25" s="140"/>
      <c r="J25" s="140"/>
      <c r="K25" s="140"/>
      <c r="L25" s="140"/>
      <c r="M25" s="141" t="s">
        <v>613</v>
      </c>
      <c r="N25" s="141"/>
      <c r="O25" s="141" t="s">
        <v>49</v>
      </c>
      <c r="P25" s="141"/>
      <c r="Q25" s="142" t="s">
        <v>64</v>
      </c>
      <c r="R25" s="142"/>
      <c r="S25" s="143" t="s">
        <v>51</v>
      </c>
      <c r="T25" s="143" t="s">
        <v>51</v>
      </c>
      <c r="U25" s="143" t="s">
        <v>615</v>
      </c>
      <c r="V25" s="143">
        <f t="shared" si="0"/>
        <v>101.3</v>
      </c>
      <c r="W25" s="144">
        <f t="shared" si="1"/>
        <v>101.3</v>
      </c>
    </row>
    <row r="26" spans="2:27" ht="56.25" customHeight="1" x14ac:dyDescent="0.2">
      <c r="B26" s="139" t="s">
        <v>614</v>
      </c>
      <c r="C26" s="140"/>
      <c r="D26" s="140"/>
      <c r="E26" s="140"/>
      <c r="F26" s="140"/>
      <c r="G26" s="140"/>
      <c r="H26" s="140"/>
      <c r="I26" s="140"/>
      <c r="J26" s="140"/>
      <c r="K26" s="140"/>
      <c r="L26" s="140"/>
      <c r="M26" s="141" t="s">
        <v>613</v>
      </c>
      <c r="N26" s="141"/>
      <c r="O26" s="141" t="s">
        <v>49</v>
      </c>
      <c r="P26" s="141"/>
      <c r="Q26" s="142" t="s">
        <v>64</v>
      </c>
      <c r="R26" s="142"/>
      <c r="S26" s="143" t="s">
        <v>51</v>
      </c>
      <c r="T26" s="143" t="s">
        <v>51</v>
      </c>
      <c r="U26" s="143" t="s">
        <v>51</v>
      </c>
      <c r="V26" s="143">
        <f t="shared" si="0"/>
        <v>100</v>
      </c>
      <c r="W26" s="144">
        <f t="shared" si="1"/>
        <v>100</v>
      </c>
    </row>
    <row r="27" spans="2:27" ht="56.25" customHeight="1" x14ac:dyDescent="0.2">
      <c r="B27" s="139" t="s">
        <v>612</v>
      </c>
      <c r="C27" s="140"/>
      <c r="D27" s="140"/>
      <c r="E27" s="140"/>
      <c r="F27" s="140"/>
      <c r="G27" s="140"/>
      <c r="H27" s="140"/>
      <c r="I27" s="140"/>
      <c r="J27" s="140"/>
      <c r="K27" s="140"/>
      <c r="L27" s="140"/>
      <c r="M27" s="141" t="s">
        <v>611</v>
      </c>
      <c r="N27" s="141"/>
      <c r="O27" s="141" t="s">
        <v>49</v>
      </c>
      <c r="P27" s="141"/>
      <c r="Q27" s="142" t="s">
        <v>64</v>
      </c>
      <c r="R27" s="142"/>
      <c r="S27" s="143" t="s">
        <v>610</v>
      </c>
      <c r="T27" s="143" t="s">
        <v>609</v>
      </c>
      <c r="U27" s="143" t="s">
        <v>609</v>
      </c>
      <c r="V27" s="143">
        <f t="shared" si="0"/>
        <v>100</v>
      </c>
      <c r="W27" s="144">
        <f t="shared" si="1"/>
        <v>100.09</v>
      </c>
    </row>
    <row r="28" spans="2:27" ht="56.25" customHeight="1" x14ac:dyDescent="0.2">
      <c r="B28" s="139" t="s">
        <v>608</v>
      </c>
      <c r="C28" s="140"/>
      <c r="D28" s="140"/>
      <c r="E28" s="140"/>
      <c r="F28" s="140"/>
      <c r="G28" s="140"/>
      <c r="H28" s="140"/>
      <c r="I28" s="140"/>
      <c r="J28" s="140"/>
      <c r="K28" s="140"/>
      <c r="L28" s="140"/>
      <c r="M28" s="141" t="s">
        <v>604</v>
      </c>
      <c r="N28" s="141"/>
      <c r="O28" s="141" t="s">
        <v>49</v>
      </c>
      <c r="P28" s="141"/>
      <c r="Q28" s="142" t="s">
        <v>50</v>
      </c>
      <c r="R28" s="142"/>
      <c r="S28" s="143" t="s">
        <v>607</v>
      </c>
      <c r="T28" s="143" t="s">
        <v>607</v>
      </c>
      <c r="U28" s="143" t="s">
        <v>606</v>
      </c>
      <c r="V28" s="143">
        <f t="shared" si="0"/>
        <v>76.73</v>
      </c>
      <c r="W28" s="144">
        <f t="shared" si="1"/>
        <v>76.73</v>
      </c>
    </row>
    <row r="29" spans="2:27" ht="56.25" customHeight="1" x14ac:dyDescent="0.2">
      <c r="B29" s="139" t="s">
        <v>605</v>
      </c>
      <c r="C29" s="140"/>
      <c r="D29" s="140"/>
      <c r="E29" s="140"/>
      <c r="F29" s="140"/>
      <c r="G29" s="140"/>
      <c r="H29" s="140"/>
      <c r="I29" s="140"/>
      <c r="J29" s="140"/>
      <c r="K29" s="140"/>
      <c r="L29" s="140"/>
      <c r="M29" s="141" t="s">
        <v>604</v>
      </c>
      <c r="N29" s="141"/>
      <c r="O29" s="141" t="s">
        <v>49</v>
      </c>
      <c r="P29" s="141"/>
      <c r="Q29" s="142" t="s">
        <v>50</v>
      </c>
      <c r="R29" s="142"/>
      <c r="S29" s="143" t="s">
        <v>603</v>
      </c>
      <c r="T29" s="143" t="s">
        <v>603</v>
      </c>
      <c r="U29" s="143" t="s">
        <v>602</v>
      </c>
      <c r="V29" s="143">
        <f t="shared" si="0"/>
        <v>99.47</v>
      </c>
      <c r="W29" s="144">
        <f t="shared" si="1"/>
        <v>99.47</v>
      </c>
    </row>
    <row r="30" spans="2:27" ht="56.25" customHeight="1" x14ac:dyDescent="0.2">
      <c r="B30" s="139" t="s">
        <v>601</v>
      </c>
      <c r="C30" s="140"/>
      <c r="D30" s="140"/>
      <c r="E30" s="140"/>
      <c r="F30" s="140"/>
      <c r="G30" s="140"/>
      <c r="H30" s="140"/>
      <c r="I30" s="140"/>
      <c r="J30" s="140"/>
      <c r="K30" s="140"/>
      <c r="L30" s="140"/>
      <c r="M30" s="141" t="s">
        <v>596</v>
      </c>
      <c r="N30" s="141"/>
      <c r="O30" s="141" t="s">
        <v>49</v>
      </c>
      <c r="P30" s="141"/>
      <c r="Q30" s="142" t="s">
        <v>64</v>
      </c>
      <c r="R30" s="142"/>
      <c r="S30" s="143" t="s">
        <v>495</v>
      </c>
      <c r="T30" s="143" t="s">
        <v>495</v>
      </c>
      <c r="U30" s="143" t="s">
        <v>600</v>
      </c>
      <c r="V30" s="143">
        <f t="shared" si="0"/>
        <v>130</v>
      </c>
      <c r="W30" s="144">
        <f t="shared" si="1"/>
        <v>130</v>
      </c>
    </row>
    <row r="31" spans="2:27" ht="56.25" customHeight="1" x14ac:dyDescent="0.2">
      <c r="B31" s="139" t="s">
        <v>599</v>
      </c>
      <c r="C31" s="140"/>
      <c r="D31" s="140"/>
      <c r="E31" s="140"/>
      <c r="F31" s="140"/>
      <c r="G31" s="140"/>
      <c r="H31" s="140"/>
      <c r="I31" s="140"/>
      <c r="J31" s="140"/>
      <c r="K31" s="140"/>
      <c r="L31" s="140"/>
      <c r="M31" s="141" t="s">
        <v>596</v>
      </c>
      <c r="N31" s="141"/>
      <c r="O31" s="141" t="s">
        <v>49</v>
      </c>
      <c r="P31" s="141"/>
      <c r="Q31" s="142" t="s">
        <v>50</v>
      </c>
      <c r="R31" s="142"/>
      <c r="S31" s="143" t="s">
        <v>495</v>
      </c>
      <c r="T31" s="143" t="s">
        <v>495</v>
      </c>
      <c r="U31" s="143" t="s">
        <v>349</v>
      </c>
      <c r="V31" s="143">
        <f t="shared" si="0"/>
        <v>122</v>
      </c>
      <c r="W31" s="144">
        <f t="shared" si="1"/>
        <v>122</v>
      </c>
    </row>
    <row r="32" spans="2:27" ht="56.25" customHeight="1" x14ac:dyDescent="0.2">
      <c r="B32" s="139" t="s">
        <v>598</v>
      </c>
      <c r="C32" s="140"/>
      <c r="D32" s="140"/>
      <c r="E32" s="140"/>
      <c r="F32" s="140"/>
      <c r="G32" s="140"/>
      <c r="H32" s="140"/>
      <c r="I32" s="140"/>
      <c r="J32" s="140"/>
      <c r="K32" s="140"/>
      <c r="L32" s="140"/>
      <c r="M32" s="141" t="s">
        <v>596</v>
      </c>
      <c r="N32" s="141"/>
      <c r="O32" s="141" t="s">
        <v>49</v>
      </c>
      <c r="P32" s="141"/>
      <c r="Q32" s="142" t="s">
        <v>50</v>
      </c>
      <c r="R32" s="142"/>
      <c r="S32" s="143" t="s">
        <v>495</v>
      </c>
      <c r="T32" s="143" t="s">
        <v>495</v>
      </c>
      <c r="U32" s="143" t="s">
        <v>349</v>
      </c>
      <c r="V32" s="143">
        <f t="shared" si="0"/>
        <v>122</v>
      </c>
      <c r="W32" s="144">
        <f t="shared" si="1"/>
        <v>122</v>
      </c>
    </row>
    <row r="33" spans="2:25" ht="56.25" customHeight="1" x14ac:dyDescent="0.2">
      <c r="B33" s="139" t="s">
        <v>597</v>
      </c>
      <c r="C33" s="140"/>
      <c r="D33" s="140"/>
      <c r="E33" s="140"/>
      <c r="F33" s="140"/>
      <c r="G33" s="140"/>
      <c r="H33" s="140"/>
      <c r="I33" s="140"/>
      <c r="J33" s="140"/>
      <c r="K33" s="140"/>
      <c r="L33" s="140"/>
      <c r="M33" s="141" t="s">
        <v>596</v>
      </c>
      <c r="N33" s="141"/>
      <c r="O33" s="141" t="s">
        <v>49</v>
      </c>
      <c r="P33" s="141"/>
      <c r="Q33" s="142" t="s">
        <v>50</v>
      </c>
      <c r="R33" s="142"/>
      <c r="S33" s="143" t="s">
        <v>495</v>
      </c>
      <c r="T33" s="143" t="s">
        <v>495</v>
      </c>
      <c r="U33" s="143" t="s">
        <v>349</v>
      </c>
      <c r="V33" s="143">
        <f t="shared" si="0"/>
        <v>122</v>
      </c>
      <c r="W33" s="144">
        <f t="shared" si="1"/>
        <v>122</v>
      </c>
    </row>
    <row r="34" spans="2:25" ht="56.25" customHeight="1" thickBot="1" x14ac:dyDescent="0.25">
      <c r="B34" s="139" t="s">
        <v>595</v>
      </c>
      <c r="C34" s="140"/>
      <c r="D34" s="140"/>
      <c r="E34" s="140"/>
      <c r="F34" s="140"/>
      <c r="G34" s="140"/>
      <c r="H34" s="140"/>
      <c r="I34" s="140"/>
      <c r="J34" s="140"/>
      <c r="K34" s="140"/>
      <c r="L34" s="140"/>
      <c r="M34" s="141" t="s">
        <v>594</v>
      </c>
      <c r="N34" s="141"/>
      <c r="O34" s="141" t="s">
        <v>49</v>
      </c>
      <c r="P34" s="141"/>
      <c r="Q34" s="142" t="s">
        <v>64</v>
      </c>
      <c r="R34" s="142"/>
      <c r="S34" s="143" t="s">
        <v>593</v>
      </c>
      <c r="T34" s="143" t="s">
        <v>593</v>
      </c>
      <c r="U34" s="143" t="s">
        <v>593</v>
      </c>
      <c r="V34" s="143">
        <f t="shared" si="0"/>
        <v>100</v>
      </c>
      <c r="W34" s="144">
        <f t="shared" si="1"/>
        <v>100</v>
      </c>
    </row>
    <row r="35" spans="2:25" ht="21.75" customHeight="1" thickTop="1" thickBot="1" x14ac:dyDescent="0.25">
      <c r="B35" s="79" t="s">
        <v>59</v>
      </c>
      <c r="C35" s="80"/>
      <c r="D35" s="80"/>
      <c r="E35" s="80"/>
      <c r="F35" s="80"/>
      <c r="G35" s="80"/>
      <c r="H35" s="81"/>
      <c r="I35" s="81"/>
      <c r="J35" s="81"/>
      <c r="K35" s="81"/>
      <c r="L35" s="81"/>
      <c r="M35" s="81"/>
      <c r="N35" s="81"/>
      <c r="O35" s="81"/>
      <c r="P35" s="81"/>
      <c r="Q35" s="81"/>
      <c r="R35" s="81"/>
      <c r="S35" s="81"/>
      <c r="T35" s="81"/>
      <c r="U35" s="81"/>
      <c r="V35" s="81"/>
      <c r="W35" s="82"/>
      <c r="X35" s="145"/>
    </row>
    <row r="36" spans="2:25" ht="29.25" customHeight="1" thickTop="1" thickBot="1" x14ac:dyDescent="0.25">
      <c r="B36" s="146" t="s">
        <v>2141</v>
      </c>
      <c r="C36" s="147"/>
      <c r="D36" s="147"/>
      <c r="E36" s="147"/>
      <c r="F36" s="147"/>
      <c r="G36" s="147"/>
      <c r="H36" s="147"/>
      <c r="I36" s="147"/>
      <c r="J36" s="147"/>
      <c r="K36" s="147"/>
      <c r="L36" s="147"/>
      <c r="M36" s="147"/>
      <c r="N36" s="147"/>
      <c r="O36" s="147"/>
      <c r="P36" s="147"/>
      <c r="Q36" s="148"/>
      <c r="R36" s="149" t="s">
        <v>42</v>
      </c>
      <c r="S36" s="125" t="s">
        <v>43</v>
      </c>
      <c r="T36" s="125"/>
      <c r="U36" s="150" t="s">
        <v>60</v>
      </c>
      <c r="V36" s="124" t="s">
        <v>61</v>
      </c>
      <c r="W36" s="126"/>
    </row>
    <row r="37" spans="2:25" ht="30.75" customHeight="1" thickBot="1" x14ac:dyDescent="0.25">
      <c r="B37" s="151"/>
      <c r="C37" s="152"/>
      <c r="D37" s="152"/>
      <c r="E37" s="152"/>
      <c r="F37" s="152"/>
      <c r="G37" s="152"/>
      <c r="H37" s="152"/>
      <c r="I37" s="152"/>
      <c r="J37" s="152"/>
      <c r="K37" s="152"/>
      <c r="L37" s="152"/>
      <c r="M37" s="152"/>
      <c r="N37" s="152"/>
      <c r="O37" s="152"/>
      <c r="P37" s="152"/>
      <c r="Q37" s="153"/>
      <c r="R37" s="154" t="s">
        <v>62</v>
      </c>
      <c r="S37" s="154" t="s">
        <v>62</v>
      </c>
      <c r="T37" s="154" t="s">
        <v>49</v>
      </c>
      <c r="U37" s="154" t="s">
        <v>62</v>
      </c>
      <c r="V37" s="154" t="s">
        <v>63</v>
      </c>
      <c r="W37" s="155" t="s">
        <v>64</v>
      </c>
      <c r="Y37" s="145"/>
    </row>
    <row r="38" spans="2:25" ht="23.25" customHeight="1" thickBot="1" x14ac:dyDescent="0.25">
      <c r="B38" s="156" t="s">
        <v>65</v>
      </c>
      <c r="C38" s="157"/>
      <c r="D38" s="157"/>
      <c r="E38" s="158" t="s">
        <v>591</v>
      </c>
      <c r="F38" s="158"/>
      <c r="G38" s="158"/>
      <c r="H38" s="159"/>
      <c r="I38" s="159"/>
      <c r="J38" s="159"/>
      <c r="K38" s="159"/>
      <c r="L38" s="159"/>
      <c r="M38" s="159"/>
      <c r="N38" s="159"/>
      <c r="O38" s="159"/>
      <c r="P38" s="160"/>
      <c r="Q38" s="160"/>
      <c r="R38" s="161" t="s">
        <v>592</v>
      </c>
      <c r="S38" s="162" t="s">
        <v>10</v>
      </c>
      <c r="T38" s="160"/>
      <c r="U38" s="162" t="s">
        <v>590</v>
      </c>
      <c r="V38" s="160"/>
      <c r="W38" s="163">
        <f t="shared" ref="W38:W47" si="2">+IF(ISERR(U38/R38*100),"N/A",ROUND(U38/R38*100,2))</f>
        <v>212.87</v>
      </c>
    </row>
    <row r="39" spans="2:25" ht="26.25" customHeight="1" x14ac:dyDescent="0.2">
      <c r="B39" s="164" t="s">
        <v>68</v>
      </c>
      <c r="C39" s="165"/>
      <c r="D39" s="165"/>
      <c r="E39" s="166" t="s">
        <v>591</v>
      </c>
      <c r="F39" s="166"/>
      <c r="G39" s="166"/>
      <c r="H39" s="167"/>
      <c r="I39" s="167"/>
      <c r="J39" s="167"/>
      <c r="K39" s="167"/>
      <c r="L39" s="167"/>
      <c r="M39" s="167"/>
      <c r="N39" s="167"/>
      <c r="O39" s="167"/>
      <c r="P39" s="168"/>
      <c r="Q39" s="168"/>
      <c r="R39" s="169" t="s">
        <v>590</v>
      </c>
      <c r="S39" s="170" t="s">
        <v>590</v>
      </c>
      <c r="T39" s="170">
        <f>+IF(ISERR(S39/R39*100),"N/A",ROUND(S39/R39*100,2))</f>
        <v>100</v>
      </c>
      <c r="U39" s="170" t="s">
        <v>590</v>
      </c>
      <c r="V39" s="170">
        <f>+IF(ISERR(U39/S39*100),"N/A",ROUND(U39/S39*100,2))</f>
        <v>100</v>
      </c>
      <c r="W39" s="171">
        <f t="shared" si="2"/>
        <v>100</v>
      </c>
    </row>
    <row r="40" spans="2:25" ht="23.25" customHeight="1" thickBot="1" x14ac:dyDescent="0.25">
      <c r="B40" s="156" t="s">
        <v>65</v>
      </c>
      <c r="C40" s="157"/>
      <c r="D40" s="157"/>
      <c r="E40" s="158" t="s">
        <v>588</v>
      </c>
      <c r="F40" s="158"/>
      <c r="G40" s="158"/>
      <c r="H40" s="159"/>
      <c r="I40" s="159"/>
      <c r="J40" s="159"/>
      <c r="K40" s="159"/>
      <c r="L40" s="159"/>
      <c r="M40" s="159"/>
      <c r="N40" s="159"/>
      <c r="O40" s="159"/>
      <c r="P40" s="160"/>
      <c r="Q40" s="160"/>
      <c r="R40" s="161" t="s">
        <v>589</v>
      </c>
      <c r="S40" s="162" t="s">
        <v>10</v>
      </c>
      <c r="T40" s="160"/>
      <c r="U40" s="162" t="s">
        <v>96</v>
      </c>
      <c r="V40" s="160"/>
      <c r="W40" s="163">
        <f t="shared" si="2"/>
        <v>114.06</v>
      </c>
    </row>
    <row r="41" spans="2:25" ht="26.25" customHeight="1" x14ac:dyDescent="0.2">
      <c r="B41" s="164" t="s">
        <v>68</v>
      </c>
      <c r="C41" s="165"/>
      <c r="D41" s="165"/>
      <c r="E41" s="166" t="s">
        <v>588</v>
      </c>
      <c r="F41" s="166"/>
      <c r="G41" s="166"/>
      <c r="H41" s="167"/>
      <c r="I41" s="167"/>
      <c r="J41" s="167"/>
      <c r="K41" s="167"/>
      <c r="L41" s="167"/>
      <c r="M41" s="167"/>
      <c r="N41" s="167"/>
      <c r="O41" s="167"/>
      <c r="P41" s="168"/>
      <c r="Q41" s="168"/>
      <c r="R41" s="169" t="s">
        <v>587</v>
      </c>
      <c r="S41" s="170" t="s">
        <v>587</v>
      </c>
      <c r="T41" s="170">
        <f>+IF(ISERR(S41/R41*100),"N/A",ROUND(S41/R41*100,2))</f>
        <v>100</v>
      </c>
      <c r="U41" s="170" t="s">
        <v>96</v>
      </c>
      <c r="V41" s="170">
        <f>+IF(ISERR(U41/S41*100),"N/A",ROUND(U41/S41*100,2))</f>
        <v>99.66</v>
      </c>
      <c r="W41" s="171">
        <f t="shared" si="2"/>
        <v>99.66</v>
      </c>
    </row>
    <row r="42" spans="2:25" ht="23.25" customHeight="1" thickBot="1" x14ac:dyDescent="0.25">
      <c r="B42" s="156" t="s">
        <v>65</v>
      </c>
      <c r="C42" s="157"/>
      <c r="D42" s="157"/>
      <c r="E42" s="158" t="s">
        <v>585</v>
      </c>
      <c r="F42" s="158"/>
      <c r="G42" s="158"/>
      <c r="H42" s="159"/>
      <c r="I42" s="159"/>
      <c r="J42" s="159"/>
      <c r="K42" s="159"/>
      <c r="L42" s="159"/>
      <c r="M42" s="159"/>
      <c r="N42" s="159"/>
      <c r="O42" s="159"/>
      <c r="P42" s="160"/>
      <c r="Q42" s="160"/>
      <c r="R42" s="161" t="s">
        <v>586</v>
      </c>
      <c r="S42" s="162" t="s">
        <v>10</v>
      </c>
      <c r="T42" s="160"/>
      <c r="U42" s="162" t="s">
        <v>584</v>
      </c>
      <c r="V42" s="160"/>
      <c r="W42" s="163">
        <f t="shared" si="2"/>
        <v>95.1</v>
      </c>
    </row>
    <row r="43" spans="2:25" ht="26.25" customHeight="1" x14ac:dyDescent="0.2">
      <c r="B43" s="164" t="s">
        <v>68</v>
      </c>
      <c r="C43" s="165"/>
      <c r="D43" s="165"/>
      <c r="E43" s="166" t="s">
        <v>585</v>
      </c>
      <c r="F43" s="166"/>
      <c r="G43" s="166"/>
      <c r="H43" s="167"/>
      <c r="I43" s="167"/>
      <c r="J43" s="167"/>
      <c r="K43" s="167"/>
      <c r="L43" s="167"/>
      <c r="M43" s="167"/>
      <c r="N43" s="167"/>
      <c r="O43" s="167"/>
      <c r="P43" s="168"/>
      <c r="Q43" s="168"/>
      <c r="R43" s="169" t="s">
        <v>584</v>
      </c>
      <c r="S43" s="170" t="s">
        <v>584</v>
      </c>
      <c r="T43" s="170">
        <f>+IF(ISERR(S43/R43*100),"N/A",ROUND(S43/R43*100,2))</f>
        <v>100</v>
      </c>
      <c r="U43" s="170" t="s">
        <v>584</v>
      </c>
      <c r="V43" s="170">
        <f>+IF(ISERR(U43/S43*100),"N/A",ROUND(U43/S43*100,2))</f>
        <v>100</v>
      </c>
      <c r="W43" s="171">
        <f t="shared" si="2"/>
        <v>100</v>
      </c>
    </row>
    <row r="44" spans="2:25" ht="23.25" customHeight="1" thickBot="1" x14ac:dyDescent="0.25">
      <c r="B44" s="156" t="s">
        <v>65</v>
      </c>
      <c r="C44" s="157"/>
      <c r="D44" s="157"/>
      <c r="E44" s="158" t="s">
        <v>582</v>
      </c>
      <c r="F44" s="158"/>
      <c r="G44" s="158"/>
      <c r="H44" s="159"/>
      <c r="I44" s="159"/>
      <c r="J44" s="159"/>
      <c r="K44" s="159"/>
      <c r="L44" s="159"/>
      <c r="M44" s="159"/>
      <c r="N44" s="159"/>
      <c r="O44" s="159"/>
      <c r="P44" s="160"/>
      <c r="Q44" s="160"/>
      <c r="R44" s="161" t="s">
        <v>583</v>
      </c>
      <c r="S44" s="162" t="s">
        <v>10</v>
      </c>
      <c r="T44" s="160"/>
      <c r="U44" s="162" t="s">
        <v>581</v>
      </c>
      <c r="V44" s="160"/>
      <c r="W44" s="163">
        <f t="shared" si="2"/>
        <v>99.32</v>
      </c>
    </row>
    <row r="45" spans="2:25" ht="26.25" customHeight="1" x14ac:dyDescent="0.2">
      <c r="B45" s="164" t="s">
        <v>68</v>
      </c>
      <c r="C45" s="165"/>
      <c r="D45" s="165"/>
      <c r="E45" s="166" t="s">
        <v>582</v>
      </c>
      <c r="F45" s="166"/>
      <c r="G45" s="166"/>
      <c r="H45" s="167"/>
      <c r="I45" s="167"/>
      <c r="J45" s="167"/>
      <c r="K45" s="167"/>
      <c r="L45" s="167"/>
      <c r="M45" s="167"/>
      <c r="N45" s="167"/>
      <c r="O45" s="167"/>
      <c r="P45" s="168"/>
      <c r="Q45" s="168"/>
      <c r="R45" s="169" t="s">
        <v>581</v>
      </c>
      <c r="S45" s="170" t="s">
        <v>581</v>
      </c>
      <c r="T45" s="170">
        <f>+IF(ISERR(S45/R45*100),"N/A",ROUND(S45/R45*100,2))</f>
        <v>100</v>
      </c>
      <c r="U45" s="170" t="s">
        <v>581</v>
      </c>
      <c r="V45" s="170">
        <f>+IF(ISERR(U45/S45*100),"N/A",ROUND(U45/S45*100,2))</f>
        <v>100</v>
      </c>
      <c r="W45" s="171">
        <f t="shared" si="2"/>
        <v>100</v>
      </c>
    </row>
    <row r="46" spans="2:25" ht="23.25" customHeight="1" thickBot="1" x14ac:dyDescent="0.25">
      <c r="B46" s="156" t="s">
        <v>65</v>
      </c>
      <c r="C46" s="157"/>
      <c r="D46" s="157"/>
      <c r="E46" s="158" t="s">
        <v>579</v>
      </c>
      <c r="F46" s="158"/>
      <c r="G46" s="158"/>
      <c r="H46" s="159"/>
      <c r="I46" s="159"/>
      <c r="J46" s="159"/>
      <c r="K46" s="159"/>
      <c r="L46" s="159"/>
      <c r="M46" s="159"/>
      <c r="N46" s="159"/>
      <c r="O46" s="159"/>
      <c r="P46" s="160"/>
      <c r="Q46" s="160"/>
      <c r="R46" s="161" t="s">
        <v>580</v>
      </c>
      <c r="S46" s="162" t="s">
        <v>10</v>
      </c>
      <c r="T46" s="160"/>
      <c r="U46" s="162" t="s">
        <v>577</v>
      </c>
      <c r="V46" s="160"/>
      <c r="W46" s="163">
        <f t="shared" si="2"/>
        <v>141.18</v>
      </c>
    </row>
    <row r="47" spans="2:25" ht="26.25" customHeight="1" thickBot="1" x14ac:dyDescent="0.25">
      <c r="B47" s="164" t="s">
        <v>68</v>
      </c>
      <c r="C47" s="165"/>
      <c r="D47" s="165"/>
      <c r="E47" s="166" t="s">
        <v>579</v>
      </c>
      <c r="F47" s="166"/>
      <c r="G47" s="166"/>
      <c r="H47" s="167"/>
      <c r="I47" s="167"/>
      <c r="J47" s="167"/>
      <c r="K47" s="167"/>
      <c r="L47" s="167"/>
      <c r="M47" s="167"/>
      <c r="N47" s="167"/>
      <c r="O47" s="167"/>
      <c r="P47" s="168"/>
      <c r="Q47" s="168"/>
      <c r="R47" s="169" t="s">
        <v>578</v>
      </c>
      <c r="S47" s="170" t="s">
        <v>578</v>
      </c>
      <c r="T47" s="170">
        <f>+IF(ISERR(S47/R47*100),"N/A",ROUND(S47/R47*100,2))</f>
        <v>100</v>
      </c>
      <c r="U47" s="170" t="s">
        <v>577</v>
      </c>
      <c r="V47" s="170">
        <f>+IF(ISERR(U47/S47*100),"N/A",ROUND(U47/S47*100,2))</f>
        <v>64.86</v>
      </c>
      <c r="W47" s="171">
        <f t="shared" si="2"/>
        <v>64.86</v>
      </c>
    </row>
    <row r="48" spans="2:25" ht="22.5" customHeight="1" thickTop="1" thickBot="1" x14ac:dyDescent="0.25">
      <c r="B48" s="79" t="s">
        <v>69</v>
      </c>
      <c r="C48" s="80"/>
      <c r="D48" s="80"/>
      <c r="E48" s="80"/>
      <c r="F48" s="80"/>
      <c r="G48" s="80"/>
      <c r="H48" s="81"/>
      <c r="I48" s="81"/>
      <c r="J48" s="81"/>
      <c r="K48" s="81"/>
      <c r="L48" s="81"/>
      <c r="M48" s="81"/>
      <c r="N48" s="81"/>
      <c r="O48" s="81"/>
      <c r="P48" s="81"/>
      <c r="Q48" s="81"/>
      <c r="R48" s="81"/>
      <c r="S48" s="81"/>
      <c r="T48" s="81"/>
      <c r="U48" s="81"/>
      <c r="V48" s="81"/>
      <c r="W48" s="82"/>
    </row>
    <row r="49" spans="2:23" ht="37.5" customHeight="1" thickTop="1" x14ac:dyDescent="0.2">
      <c r="B49" s="172" t="s">
        <v>2353</v>
      </c>
      <c r="C49" s="173"/>
      <c r="D49" s="173"/>
      <c r="E49" s="173"/>
      <c r="F49" s="173"/>
      <c r="G49" s="173"/>
      <c r="H49" s="173"/>
      <c r="I49" s="173"/>
      <c r="J49" s="173"/>
      <c r="K49" s="173"/>
      <c r="L49" s="173"/>
      <c r="M49" s="173"/>
      <c r="N49" s="173"/>
      <c r="O49" s="173"/>
      <c r="P49" s="173"/>
      <c r="Q49" s="173"/>
      <c r="R49" s="173"/>
      <c r="S49" s="173"/>
      <c r="T49" s="173"/>
      <c r="U49" s="173"/>
      <c r="V49" s="173"/>
      <c r="W49" s="174"/>
    </row>
    <row r="50" spans="2:23" ht="347.25" customHeight="1" thickBot="1" x14ac:dyDescent="0.25">
      <c r="B50" s="175"/>
      <c r="C50" s="176"/>
      <c r="D50" s="176"/>
      <c r="E50" s="176"/>
      <c r="F50" s="176"/>
      <c r="G50" s="176"/>
      <c r="H50" s="176"/>
      <c r="I50" s="176"/>
      <c r="J50" s="176"/>
      <c r="K50" s="176"/>
      <c r="L50" s="176"/>
      <c r="M50" s="176"/>
      <c r="N50" s="176"/>
      <c r="O50" s="176"/>
      <c r="P50" s="176"/>
      <c r="Q50" s="176"/>
      <c r="R50" s="176"/>
      <c r="S50" s="176"/>
      <c r="T50" s="176"/>
      <c r="U50" s="176"/>
      <c r="V50" s="176"/>
      <c r="W50" s="177"/>
    </row>
    <row r="51" spans="2:23" ht="37.5" customHeight="1" thickTop="1" x14ac:dyDescent="0.2">
      <c r="B51" s="172" t="s">
        <v>2354</v>
      </c>
      <c r="C51" s="173"/>
      <c r="D51" s="173"/>
      <c r="E51" s="173"/>
      <c r="F51" s="173"/>
      <c r="G51" s="173"/>
      <c r="H51" s="173"/>
      <c r="I51" s="173"/>
      <c r="J51" s="173"/>
      <c r="K51" s="173"/>
      <c r="L51" s="173"/>
      <c r="M51" s="173"/>
      <c r="N51" s="173"/>
      <c r="O51" s="173"/>
      <c r="P51" s="173"/>
      <c r="Q51" s="173"/>
      <c r="R51" s="173"/>
      <c r="S51" s="173"/>
      <c r="T51" s="173"/>
      <c r="U51" s="173"/>
      <c r="V51" s="173"/>
      <c r="W51" s="174"/>
    </row>
    <row r="52" spans="2:23" ht="312.75" customHeight="1" thickBot="1" x14ac:dyDescent="0.25">
      <c r="B52" s="175"/>
      <c r="C52" s="176"/>
      <c r="D52" s="176"/>
      <c r="E52" s="176"/>
      <c r="F52" s="176"/>
      <c r="G52" s="176"/>
      <c r="H52" s="176"/>
      <c r="I52" s="176"/>
      <c r="J52" s="176"/>
      <c r="K52" s="176"/>
      <c r="L52" s="176"/>
      <c r="M52" s="176"/>
      <c r="N52" s="176"/>
      <c r="O52" s="176"/>
      <c r="P52" s="176"/>
      <c r="Q52" s="176"/>
      <c r="R52" s="176"/>
      <c r="S52" s="176"/>
      <c r="T52" s="176"/>
      <c r="U52" s="176"/>
      <c r="V52" s="176"/>
      <c r="W52" s="177"/>
    </row>
    <row r="53" spans="2:23" ht="37.5" customHeight="1" thickTop="1" x14ac:dyDescent="0.2">
      <c r="B53" s="172" t="s">
        <v>2355</v>
      </c>
      <c r="C53" s="173"/>
      <c r="D53" s="173"/>
      <c r="E53" s="173"/>
      <c r="F53" s="173"/>
      <c r="G53" s="173"/>
      <c r="H53" s="173"/>
      <c r="I53" s="173"/>
      <c r="J53" s="173"/>
      <c r="K53" s="173"/>
      <c r="L53" s="173"/>
      <c r="M53" s="173"/>
      <c r="N53" s="173"/>
      <c r="O53" s="173"/>
      <c r="P53" s="173"/>
      <c r="Q53" s="173"/>
      <c r="R53" s="173"/>
      <c r="S53" s="173"/>
      <c r="T53" s="173"/>
      <c r="U53" s="173"/>
      <c r="V53" s="173"/>
      <c r="W53" s="174"/>
    </row>
    <row r="54" spans="2:23" ht="214.5" customHeight="1" thickBot="1" x14ac:dyDescent="0.25">
      <c r="B54" s="178"/>
      <c r="C54" s="179"/>
      <c r="D54" s="179"/>
      <c r="E54" s="179"/>
      <c r="F54" s="179"/>
      <c r="G54" s="179"/>
      <c r="H54" s="179"/>
      <c r="I54" s="179"/>
      <c r="J54" s="179"/>
      <c r="K54" s="179"/>
      <c r="L54" s="179"/>
      <c r="M54" s="179"/>
      <c r="N54" s="179"/>
      <c r="O54" s="179"/>
      <c r="P54" s="179"/>
      <c r="Q54" s="179"/>
      <c r="R54" s="179"/>
      <c r="S54" s="179"/>
      <c r="T54" s="179"/>
      <c r="U54" s="179"/>
      <c r="V54" s="179"/>
      <c r="W54" s="180"/>
    </row>
  </sheetData>
  <mergeCells count="107">
    <mergeCell ref="B40:D40"/>
    <mergeCell ref="B41:D41"/>
    <mergeCell ref="B42:D42"/>
    <mergeCell ref="B51:W52"/>
    <mergeCell ref="B53:W54"/>
    <mergeCell ref="B43:D43"/>
    <mergeCell ref="B44:D44"/>
    <mergeCell ref="B45:D45"/>
    <mergeCell ref="B46:D46"/>
    <mergeCell ref="B47:D47"/>
    <mergeCell ref="B49:W50"/>
    <mergeCell ref="B34:L34"/>
    <mergeCell ref="M34:N34"/>
    <mergeCell ref="O34:P34"/>
    <mergeCell ref="Q34:R34"/>
    <mergeCell ref="B36:Q37"/>
    <mergeCell ref="S36:T36"/>
    <mergeCell ref="V36:W36"/>
    <mergeCell ref="B38:D38"/>
    <mergeCell ref="B39:D39"/>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3:L23"/>
    <mergeCell ref="M23:N23"/>
    <mergeCell ref="O23:P23"/>
    <mergeCell ref="Q23:R23"/>
    <mergeCell ref="B21:L22"/>
    <mergeCell ref="M21:N22"/>
    <mergeCell ref="O21:P22"/>
    <mergeCell ref="B24:L24"/>
    <mergeCell ref="M24:N24"/>
    <mergeCell ref="O24:P24"/>
    <mergeCell ref="Q24:R24"/>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7:H7"/>
    <mergeCell ref="O7:W7"/>
    <mergeCell ref="D8:H8"/>
    <mergeCell ref="P8:W8"/>
    <mergeCell ref="D9:H9"/>
    <mergeCell ref="I9:W9"/>
    <mergeCell ref="D10:H10"/>
    <mergeCell ref="I10:W10"/>
    <mergeCell ref="C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7" min="1" max="22" man="1"/>
    <brk id="50" min="1" max="2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7"/>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635</v>
      </c>
      <c r="D4" s="86" t="s">
        <v>634</v>
      </c>
      <c r="E4" s="86"/>
      <c r="F4" s="86"/>
      <c r="G4" s="86"/>
      <c r="H4" s="87"/>
      <c r="I4" s="88"/>
      <c r="J4" s="89" t="s">
        <v>6</v>
      </c>
      <c r="K4" s="86"/>
      <c r="L4" s="85" t="s">
        <v>672</v>
      </c>
      <c r="M4" s="90" t="s">
        <v>671</v>
      </c>
      <c r="N4" s="90"/>
      <c r="O4" s="90"/>
      <c r="P4" s="90"/>
      <c r="Q4" s="91"/>
      <c r="R4" s="92"/>
      <c r="S4" s="93" t="s">
        <v>2149</v>
      </c>
      <c r="T4" s="94"/>
      <c r="U4" s="94"/>
      <c r="V4" s="95" t="s">
        <v>670</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596</v>
      </c>
      <c r="D6" s="101" t="s">
        <v>631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604</v>
      </c>
      <c r="D7" s="98" t="s">
        <v>623</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732</v>
      </c>
      <c r="D8" s="98" t="s">
        <v>2450</v>
      </c>
      <c r="E8" s="98"/>
      <c r="F8" s="98"/>
      <c r="G8" s="98"/>
      <c r="H8" s="98"/>
      <c r="I8" s="102"/>
      <c r="J8" s="107" t="s">
        <v>669</v>
      </c>
      <c r="K8" s="107" t="s">
        <v>668</v>
      </c>
      <c r="L8" s="107" t="s">
        <v>667</v>
      </c>
      <c r="M8" s="107" t="s">
        <v>666</v>
      </c>
      <c r="N8" s="106"/>
      <c r="O8" s="102"/>
      <c r="P8" s="99" t="s">
        <v>10</v>
      </c>
      <c r="Q8" s="99"/>
      <c r="R8" s="99"/>
      <c r="S8" s="99"/>
      <c r="T8" s="99"/>
      <c r="U8" s="99"/>
      <c r="V8" s="99"/>
      <c r="W8" s="99"/>
    </row>
    <row r="9" spans="1:29" ht="30" customHeight="1" thickBot="1" x14ac:dyDescent="0.25">
      <c r="B9" s="104"/>
      <c r="C9" s="100" t="s">
        <v>2448</v>
      </c>
      <c r="D9" s="98" t="s">
        <v>2451</v>
      </c>
      <c r="E9" s="98"/>
      <c r="F9" s="98"/>
      <c r="G9" s="98"/>
      <c r="H9" s="98"/>
      <c r="I9" s="102"/>
      <c r="J9" s="105"/>
      <c r="K9" s="105"/>
      <c r="L9" s="105"/>
      <c r="M9" s="105"/>
      <c r="N9" s="106"/>
      <c r="O9" s="99" t="s">
        <v>10</v>
      </c>
      <c r="P9" s="99"/>
      <c r="Q9" s="99"/>
      <c r="R9" s="99"/>
      <c r="S9" s="99"/>
      <c r="T9" s="99"/>
      <c r="U9" s="99"/>
      <c r="V9" s="99"/>
      <c r="W9" s="99"/>
    </row>
    <row r="10" spans="1:29" ht="30" customHeight="1" thickBot="1" x14ac:dyDescent="0.25">
      <c r="B10" s="104"/>
      <c r="C10" s="100" t="s">
        <v>2449</v>
      </c>
      <c r="D10" s="98" t="s">
        <v>2452</v>
      </c>
      <c r="E10" s="98"/>
      <c r="F10" s="98"/>
      <c r="G10" s="98"/>
      <c r="H10" s="98"/>
      <c r="I10" s="102"/>
      <c r="J10" s="105"/>
      <c r="K10" s="105"/>
      <c r="L10" s="105"/>
      <c r="M10" s="105"/>
      <c r="N10" s="106"/>
      <c r="O10" s="99" t="s">
        <v>10</v>
      </c>
      <c r="P10" s="99"/>
      <c r="Q10" s="99"/>
      <c r="R10" s="99"/>
      <c r="S10" s="99"/>
      <c r="T10" s="99"/>
      <c r="U10" s="99"/>
      <c r="V10" s="99"/>
      <c r="W10" s="99"/>
    </row>
    <row r="11" spans="1:29" ht="25.5" customHeight="1" thickBot="1" x14ac:dyDescent="0.25">
      <c r="B11" s="104"/>
      <c r="C11" s="98" t="s">
        <v>10</v>
      </c>
      <c r="D11" s="98"/>
      <c r="E11" s="98"/>
      <c r="F11" s="98"/>
      <c r="G11" s="98"/>
      <c r="H11" s="98"/>
      <c r="I11" s="98"/>
      <c r="J11" s="98"/>
      <c r="K11" s="98"/>
      <c r="L11" s="98"/>
      <c r="M11" s="98"/>
      <c r="N11" s="98"/>
      <c r="O11" s="98"/>
      <c r="P11" s="98"/>
      <c r="Q11" s="98"/>
      <c r="R11" s="98"/>
      <c r="S11" s="98"/>
      <c r="T11" s="98"/>
      <c r="U11" s="98"/>
      <c r="V11" s="98"/>
      <c r="W11" s="99"/>
    </row>
    <row r="12" spans="1:29" ht="66.75" customHeight="1" thickTop="1" thickBot="1" x14ac:dyDescent="0.25">
      <c r="B12" s="108" t="s">
        <v>22</v>
      </c>
      <c r="C12" s="95" t="s">
        <v>665</v>
      </c>
      <c r="D12" s="95"/>
      <c r="E12" s="95"/>
      <c r="F12" s="95"/>
      <c r="G12" s="95"/>
      <c r="H12" s="95"/>
      <c r="I12" s="95"/>
      <c r="J12" s="95"/>
      <c r="K12" s="95"/>
      <c r="L12" s="95"/>
      <c r="M12" s="95"/>
      <c r="N12" s="95"/>
      <c r="O12" s="95"/>
      <c r="P12" s="95"/>
      <c r="Q12" s="95"/>
      <c r="R12" s="95"/>
      <c r="S12" s="95"/>
      <c r="T12" s="95"/>
      <c r="U12" s="95"/>
      <c r="V12" s="95"/>
      <c r="W12" s="96"/>
    </row>
    <row r="13" spans="1:29" ht="9" customHeight="1" thickTop="1" thickBot="1" x14ac:dyDescent="0.25"/>
    <row r="14" spans="1:29" ht="21.75" customHeight="1" thickTop="1" thickBot="1" x14ac:dyDescent="0.25">
      <c r="B14" s="79" t="s">
        <v>24</v>
      </c>
      <c r="C14" s="80"/>
      <c r="D14" s="80"/>
      <c r="E14" s="80"/>
      <c r="F14" s="80"/>
      <c r="G14" s="80"/>
      <c r="H14" s="81"/>
      <c r="I14" s="81"/>
      <c r="J14" s="81"/>
      <c r="K14" s="81"/>
      <c r="L14" s="81"/>
      <c r="M14" s="81"/>
      <c r="N14" s="81"/>
      <c r="O14" s="81"/>
      <c r="P14" s="81"/>
      <c r="Q14" s="81"/>
      <c r="R14" s="81"/>
      <c r="S14" s="81"/>
      <c r="T14" s="81"/>
      <c r="U14" s="81"/>
      <c r="V14" s="81"/>
      <c r="W14" s="82"/>
    </row>
    <row r="15" spans="1:29" ht="19.5" customHeight="1" thickTop="1" x14ac:dyDescent="0.2">
      <c r="B15" s="111" t="s">
        <v>25</v>
      </c>
      <c r="C15" s="112"/>
      <c r="D15" s="112"/>
      <c r="E15" s="112"/>
      <c r="F15" s="112"/>
      <c r="G15" s="112"/>
      <c r="H15" s="112"/>
      <c r="I15" s="112"/>
      <c r="J15" s="113"/>
      <c r="K15" s="112" t="s">
        <v>26</v>
      </c>
      <c r="L15" s="112"/>
      <c r="M15" s="112"/>
      <c r="N15" s="112"/>
      <c r="O15" s="112"/>
      <c r="P15" s="112"/>
      <c r="Q15" s="112"/>
      <c r="R15" s="114"/>
      <c r="S15" s="112" t="s">
        <v>27</v>
      </c>
      <c r="T15" s="112"/>
      <c r="U15" s="112"/>
      <c r="V15" s="112"/>
      <c r="W15" s="115"/>
    </row>
    <row r="16" spans="1:29" ht="69" customHeight="1" x14ac:dyDescent="0.2">
      <c r="B16" s="97" t="s">
        <v>28</v>
      </c>
      <c r="C16" s="101" t="s">
        <v>10</v>
      </c>
      <c r="D16" s="101"/>
      <c r="E16" s="101"/>
      <c r="F16" s="101"/>
      <c r="G16" s="101"/>
      <c r="H16" s="101"/>
      <c r="I16" s="101"/>
      <c r="J16" s="116"/>
      <c r="K16" s="116" t="s">
        <v>29</v>
      </c>
      <c r="L16" s="101" t="s">
        <v>10</v>
      </c>
      <c r="M16" s="101"/>
      <c r="N16" s="101"/>
      <c r="O16" s="101"/>
      <c r="P16" s="101"/>
      <c r="Q16" s="101"/>
      <c r="R16" s="102"/>
      <c r="S16" s="116" t="s">
        <v>30</v>
      </c>
      <c r="T16" s="117" t="s">
        <v>664</v>
      </c>
      <c r="U16" s="117"/>
      <c r="V16" s="117"/>
      <c r="W16" s="117"/>
    </row>
    <row r="17" spans="2:27" ht="86.25" customHeight="1" x14ac:dyDescent="0.2">
      <c r="B17" s="97" t="s">
        <v>32</v>
      </c>
      <c r="C17" s="101" t="s">
        <v>10</v>
      </c>
      <c r="D17" s="101"/>
      <c r="E17" s="101"/>
      <c r="F17" s="101"/>
      <c r="G17" s="101"/>
      <c r="H17" s="101"/>
      <c r="I17" s="101"/>
      <c r="J17" s="116"/>
      <c r="K17" s="116" t="s">
        <v>32</v>
      </c>
      <c r="L17" s="101" t="s">
        <v>10</v>
      </c>
      <c r="M17" s="101"/>
      <c r="N17" s="101"/>
      <c r="O17" s="101"/>
      <c r="P17" s="101"/>
      <c r="Q17" s="101"/>
      <c r="R17" s="102"/>
      <c r="S17" s="116" t="s">
        <v>33</v>
      </c>
      <c r="T17" s="117" t="s">
        <v>10</v>
      </c>
      <c r="U17" s="117"/>
      <c r="V17" s="117"/>
      <c r="W17" s="117"/>
    </row>
    <row r="18" spans="2:27" ht="25.5" customHeight="1" thickBot="1" x14ac:dyDescent="0.25">
      <c r="B18" s="118" t="s">
        <v>34</v>
      </c>
      <c r="C18" s="119" t="s">
        <v>10</v>
      </c>
      <c r="D18" s="119"/>
      <c r="E18" s="119"/>
      <c r="F18" s="119"/>
      <c r="G18" s="119"/>
      <c r="H18" s="119"/>
      <c r="I18" s="119"/>
      <c r="J18" s="119"/>
      <c r="K18" s="119"/>
      <c r="L18" s="119"/>
      <c r="M18" s="119"/>
      <c r="N18" s="119"/>
      <c r="O18" s="119"/>
      <c r="P18" s="119"/>
      <c r="Q18" s="119"/>
      <c r="R18" s="119"/>
      <c r="S18" s="119"/>
      <c r="T18" s="119"/>
      <c r="U18" s="119"/>
      <c r="V18" s="119"/>
      <c r="W18" s="120"/>
    </row>
    <row r="19" spans="2:27" ht="21.75" customHeight="1" thickTop="1" thickBot="1" x14ac:dyDescent="0.25">
      <c r="B19" s="79" t="s">
        <v>35</v>
      </c>
      <c r="C19" s="80"/>
      <c r="D19" s="80"/>
      <c r="E19" s="80"/>
      <c r="F19" s="80"/>
      <c r="G19" s="80"/>
      <c r="H19" s="81"/>
      <c r="I19" s="81"/>
      <c r="J19" s="81"/>
      <c r="K19" s="81"/>
      <c r="L19" s="81"/>
      <c r="M19" s="81"/>
      <c r="N19" s="81"/>
      <c r="O19" s="81"/>
      <c r="P19" s="81"/>
      <c r="Q19" s="81"/>
      <c r="R19" s="81"/>
      <c r="S19" s="81"/>
      <c r="T19" s="81"/>
      <c r="U19" s="81"/>
      <c r="V19" s="81"/>
      <c r="W19" s="82"/>
    </row>
    <row r="20" spans="2:27" ht="25.5" customHeight="1" thickTop="1" thickBot="1" x14ac:dyDescent="0.25">
      <c r="B20" s="121" t="s">
        <v>36</v>
      </c>
      <c r="C20" s="122"/>
      <c r="D20" s="122"/>
      <c r="E20" s="122"/>
      <c r="F20" s="122"/>
      <c r="G20" s="122"/>
      <c r="H20" s="122"/>
      <c r="I20" s="122"/>
      <c r="J20" s="122"/>
      <c r="K20" s="122"/>
      <c r="L20" s="122"/>
      <c r="M20" s="122"/>
      <c r="N20" s="122"/>
      <c r="O20" s="122"/>
      <c r="P20" s="122"/>
      <c r="Q20" s="122"/>
      <c r="R20" s="122"/>
      <c r="S20" s="122"/>
      <c r="T20" s="123"/>
      <c r="U20" s="124" t="s">
        <v>37</v>
      </c>
      <c r="V20" s="125"/>
      <c r="W20" s="126"/>
    </row>
    <row r="21" spans="2:27" ht="14.25" customHeight="1" x14ac:dyDescent="0.2">
      <c r="B21" s="127" t="s">
        <v>38</v>
      </c>
      <c r="C21" s="128"/>
      <c r="D21" s="128"/>
      <c r="E21" s="128"/>
      <c r="F21" s="128"/>
      <c r="G21" s="128"/>
      <c r="H21" s="128"/>
      <c r="I21" s="128"/>
      <c r="J21" s="128"/>
      <c r="K21" s="128"/>
      <c r="L21" s="128"/>
      <c r="M21" s="128" t="s">
        <v>39</v>
      </c>
      <c r="N21" s="128"/>
      <c r="O21" s="128" t="s">
        <v>40</v>
      </c>
      <c r="P21" s="128"/>
      <c r="Q21" s="128" t="s">
        <v>41</v>
      </c>
      <c r="R21" s="128"/>
      <c r="S21" s="128" t="s">
        <v>42</v>
      </c>
      <c r="T21" s="129" t="s">
        <v>43</v>
      </c>
      <c r="U21" s="130" t="s">
        <v>44</v>
      </c>
      <c r="V21" s="131" t="s">
        <v>45</v>
      </c>
      <c r="W21" s="132" t="s">
        <v>46</v>
      </c>
    </row>
    <row r="22" spans="2:27" ht="27" customHeight="1" thickBot="1" x14ac:dyDescent="0.25">
      <c r="B22" s="133"/>
      <c r="C22" s="134"/>
      <c r="D22" s="134"/>
      <c r="E22" s="134"/>
      <c r="F22" s="134"/>
      <c r="G22" s="134"/>
      <c r="H22" s="134"/>
      <c r="I22" s="134"/>
      <c r="J22" s="134"/>
      <c r="K22" s="134"/>
      <c r="L22" s="134"/>
      <c r="M22" s="134"/>
      <c r="N22" s="134"/>
      <c r="O22" s="134"/>
      <c r="P22" s="134"/>
      <c r="Q22" s="134"/>
      <c r="R22" s="134"/>
      <c r="S22" s="134"/>
      <c r="T22" s="135"/>
      <c r="U22" s="136"/>
      <c r="V22" s="134"/>
      <c r="W22" s="137"/>
      <c r="Z22" s="138" t="s">
        <v>10</v>
      </c>
      <c r="AA22" s="138" t="s">
        <v>47</v>
      </c>
    </row>
    <row r="23" spans="2:27" ht="56.25" customHeight="1" x14ac:dyDescent="0.2">
      <c r="B23" s="139" t="s">
        <v>663</v>
      </c>
      <c r="C23" s="140"/>
      <c r="D23" s="140"/>
      <c r="E23" s="140"/>
      <c r="F23" s="140"/>
      <c r="G23" s="140"/>
      <c r="H23" s="140"/>
      <c r="I23" s="140"/>
      <c r="J23" s="140"/>
      <c r="K23" s="140"/>
      <c r="L23" s="140"/>
      <c r="M23" s="141" t="s">
        <v>604</v>
      </c>
      <c r="N23" s="141"/>
      <c r="O23" s="141" t="s">
        <v>49</v>
      </c>
      <c r="P23" s="141"/>
      <c r="Q23" s="142" t="s">
        <v>50</v>
      </c>
      <c r="R23" s="142"/>
      <c r="S23" s="143" t="s">
        <v>662</v>
      </c>
      <c r="T23" s="143" t="s">
        <v>662</v>
      </c>
      <c r="U23" s="143" t="s">
        <v>662</v>
      </c>
      <c r="V23" s="143">
        <f t="shared" ref="V23:V37" si="0">+IF(ISERR(U23/T23*100),"N/A",ROUND(U23/T23*100,2))</f>
        <v>100</v>
      </c>
      <c r="W23" s="144">
        <f t="shared" ref="W23:W37" si="1">+IF(ISERR(U23/S23*100),"N/A",ROUND(U23/S23*100,2))</f>
        <v>100</v>
      </c>
    </row>
    <row r="24" spans="2:27" ht="56.25" customHeight="1" x14ac:dyDescent="0.2">
      <c r="B24" s="139" t="s">
        <v>661</v>
      </c>
      <c r="C24" s="140"/>
      <c r="D24" s="140"/>
      <c r="E24" s="140"/>
      <c r="F24" s="140"/>
      <c r="G24" s="140"/>
      <c r="H24" s="140"/>
      <c r="I24" s="140"/>
      <c r="J24" s="140"/>
      <c r="K24" s="140"/>
      <c r="L24" s="140"/>
      <c r="M24" s="141" t="s">
        <v>604</v>
      </c>
      <c r="N24" s="141"/>
      <c r="O24" s="141" t="s">
        <v>49</v>
      </c>
      <c r="P24" s="141"/>
      <c r="Q24" s="142" t="s">
        <v>50</v>
      </c>
      <c r="R24" s="142"/>
      <c r="S24" s="143" t="s">
        <v>660</v>
      </c>
      <c r="T24" s="143" t="s">
        <v>660</v>
      </c>
      <c r="U24" s="143" t="s">
        <v>659</v>
      </c>
      <c r="V24" s="143">
        <f t="shared" si="0"/>
        <v>74.37</v>
      </c>
      <c r="W24" s="144">
        <f t="shared" si="1"/>
        <v>74.37</v>
      </c>
    </row>
    <row r="25" spans="2:27" ht="56.25" customHeight="1" x14ac:dyDescent="0.2">
      <c r="B25" s="139" t="s">
        <v>658</v>
      </c>
      <c r="C25" s="140"/>
      <c r="D25" s="140"/>
      <c r="E25" s="140"/>
      <c r="F25" s="140"/>
      <c r="G25" s="140"/>
      <c r="H25" s="140"/>
      <c r="I25" s="140"/>
      <c r="J25" s="140"/>
      <c r="K25" s="140"/>
      <c r="L25" s="140"/>
      <c r="M25" s="141" t="s">
        <v>604</v>
      </c>
      <c r="N25" s="141"/>
      <c r="O25" s="141" t="s">
        <v>49</v>
      </c>
      <c r="P25" s="141"/>
      <c r="Q25" s="142" t="s">
        <v>50</v>
      </c>
      <c r="R25" s="142"/>
      <c r="S25" s="143" t="s">
        <v>657</v>
      </c>
      <c r="T25" s="143" t="s">
        <v>657</v>
      </c>
      <c r="U25" s="143" t="s">
        <v>656</v>
      </c>
      <c r="V25" s="143">
        <f t="shared" si="0"/>
        <v>126.34</v>
      </c>
      <c r="W25" s="144">
        <f t="shared" si="1"/>
        <v>126.34</v>
      </c>
    </row>
    <row r="26" spans="2:27" ht="56.25" customHeight="1" x14ac:dyDescent="0.2">
      <c r="B26" s="139" t="s">
        <v>655</v>
      </c>
      <c r="C26" s="140"/>
      <c r="D26" s="140"/>
      <c r="E26" s="140"/>
      <c r="F26" s="140"/>
      <c r="G26" s="140"/>
      <c r="H26" s="140"/>
      <c r="I26" s="140"/>
      <c r="J26" s="140"/>
      <c r="K26" s="140"/>
      <c r="L26" s="140"/>
      <c r="M26" s="141" t="s">
        <v>596</v>
      </c>
      <c r="N26" s="141"/>
      <c r="O26" s="141" t="s">
        <v>49</v>
      </c>
      <c r="P26" s="141"/>
      <c r="Q26" s="142" t="s">
        <v>50</v>
      </c>
      <c r="R26" s="142"/>
      <c r="S26" s="143" t="s">
        <v>51</v>
      </c>
      <c r="T26" s="143" t="s">
        <v>51</v>
      </c>
      <c r="U26" s="143" t="s">
        <v>51</v>
      </c>
      <c r="V26" s="143">
        <f t="shared" si="0"/>
        <v>100</v>
      </c>
      <c r="W26" s="144">
        <f t="shared" si="1"/>
        <v>100</v>
      </c>
    </row>
    <row r="27" spans="2:27" ht="56.25" customHeight="1" x14ac:dyDescent="0.2">
      <c r="B27" s="139" t="s">
        <v>654</v>
      </c>
      <c r="C27" s="140"/>
      <c r="D27" s="140"/>
      <c r="E27" s="140"/>
      <c r="F27" s="140"/>
      <c r="G27" s="140"/>
      <c r="H27" s="140"/>
      <c r="I27" s="140"/>
      <c r="J27" s="140"/>
      <c r="K27" s="140"/>
      <c r="L27" s="140"/>
      <c r="M27" s="141" t="s">
        <v>596</v>
      </c>
      <c r="N27" s="141"/>
      <c r="O27" s="141" t="s">
        <v>49</v>
      </c>
      <c r="P27" s="141"/>
      <c r="Q27" s="142" t="s">
        <v>64</v>
      </c>
      <c r="R27" s="142"/>
      <c r="S27" s="143" t="s">
        <v>495</v>
      </c>
      <c r="T27" s="143" t="s">
        <v>495</v>
      </c>
      <c r="U27" s="143" t="s">
        <v>653</v>
      </c>
      <c r="V27" s="143">
        <f t="shared" si="0"/>
        <v>84</v>
      </c>
      <c r="W27" s="144">
        <f t="shared" si="1"/>
        <v>84</v>
      </c>
    </row>
    <row r="28" spans="2:27" ht="56.25" customHeight="1" x14ac:dyDescent="0.2">
      <c r="B28" s="139" t="s">
        <v>652</v>
      </c>
      <c r="C28" s="140"/>
      <c r="D28" s="140"/>
      <c r="E28" s="140"/>
      <c r="F28" s="140"/>
      <c r="G28" s="140"/>
      <c r="H28" s="140"/>
      <c r="I28" s="140"/>
      <c r="J28" s="140"/>
      <c r="K28" s="140"/>
      <c r="L28" s="140"/>
      <c r="M28" s="141" t="s">
        <v>596</v>
      </c>
      <c r="N28" s="141"/>
      <c r="O28" s="141" t="s">
        <v>49</v>
      </c>
      <c r="P28" s="141"/>
      <c r="Q28" s="142" t="s">
        <v>64</v>
      </c>
      <c r="R28" s="142"/>
      <c r="S28" s="143" t="s">
        <v>98</v>
      </c>
      <c r="T28" s="143" t="s">
        <v>98</v>
      </c>
      <c r="U28" s="143" t="s">
        <v>651</v>
      </c>
      <c r="V28" s="143">
        <f t="shared" si="0"/>
        <v>124</v>
      </c>
      <c r="W28" s="144">
        <f t="shared" si="1"/>
        <v>124</v>
      </c>
    </row>
    <row r="29" spans="2:27" ht="56.25" customHeight="1" x14ac:dyDescent="0.2">
      <c r="B29" s="139" t="s">
        <v>650</v>
      </c>
      <c r="C29" s="140"/>
      <c r="D29" s="140"/>
      <c r="E29" s="140"/>
      <c r="F29" s="140"/>
      <c r="G29" s="140"/>
      <c r="H29" s="140"/>
      <c r="I29" s="140"/>
      <c r="J29" s="140"/>
      <c r="K29" s="140"/>
      <c r="L29" s="140"/>
      <c r="M29" s="141" t="s">
        <v>596</v>
      </c>
      <c r="N29" s="141"/>
      <c r="O29" s="141" t="s">
        <v>49</v>
      </c>
      <c r="P29" s="141"/>
      <c r="Q29" s="142" t="s">
        <v>50</v>
      </c>
      <c r="R29" s="142"/>
      <c r="S29" s="143" t="s">
        <v>51</v>
      </c>
      <c r="T29" s="143" t="s">
        <v>51</v>
      </c>
      <c r="U29" s="143" t="s">
        <v>51</v>
      </c>
      <c r="V29" s="143">
        <f t="shared" si="0"/>
        <v>100</v>
      </c>
      <c r="W29" s="144">
        <f t="shared" si="1"/>
        <v>100</v>
      </c>
    </row>
    <row r="30" spans="2:27" ht="56.25" customHeight="1" x14ac:dyDescent="0.2">
      <c r="B30" s="139" t="s">
        <v>649</v>
      </c>
      <c r="C30" s="140"/>
      <c r="D30" s="140"/>
      <c r="E30" s="140"/>
      <c r="F30" s="140"/>
      <c r="G30" s="140"/>
      <c r="H30" s="140"/>
      <c r="I30" s="140"/>
      <c r="J30" s="140"/>
      <c r="K30" s="140"/>
      <c r="L30" s="140"/>
      <c r="M30" s="141" t="s">
        <v>596</v>
      </c>
      <c r="N30" s="141"/>
      <c r="O30" s="141" t="s">
        <v>49</v>
      </c>
      <c r="P30" s="141"/>
      <c r="Q30" s="142" t="s">
        <v>50</v>
      </c>
      <c r="R30" s="142"/>
      <c r="S30" s="143" t="s">
        <v>51</v>
      </c>
      <c r="T30" s="143" t="s">
        <v>51</v>
      </c>
      <c r="U30" s="143" t="s">
        <v>51</v>
      </c>
      <c r="V30" s="143">
        <f t="shared" si="0"/>
        <v>100</v>
      </c>
      <c r="W30" s="144">
        <f t="shared" si="1"/>
        <v>100</v>
      </c>
    </row>
    <row r="31" spans="2:27" ht="56.25" customHeight="1" x14ac:dyDescent="0.2">
      <c r="B31" s="139" t="s">
        <v>648</v>
      </c>
      <c r="C31" s="140"/>
      <c r="D31" s="140"/>
      <c r="E31" s="140"/>
      <c r="F31" s="140"/>
      <c r="G31" s="140"/>
      <c r="H31" s="140"/>
      <c r="I31" s="140"/>
      <c r="J31" s="140"/>
      <c r="K31" s="140"/>
      <c r="L31" s="140"/>
      <c r="M31" s="141" t="s">
        <v>596</v>
      </c>
      <c r="N31" s="141"/>
      <c r="O31" s="141" t="s">
        <v>49</v>
      </c>
      <c r="P31" s="141"/>
      <c r="Q31" s="142" t="s">
        <v>50</v>
      </c>
      <c r="R31" s="142"/>
      <c r="S31" s="143" t="s">
        <v>495</v>
      </c>
      <c r="T31" s="143" t="s">
        <v>495</v>
      </c>
      <c r="U31" s="143" t="s">
        <v>145</v>
      </c>
      <c r="V31" s="143">
        <f t="shared" si="0"/>
        <v>110</v>
      </c>
      <c r="W31" s="144">
        <f t="shared" si="1"/>
        <v>110</v>
      </c>
    </row>
    <row r="32" spans="2:27" ht="56.25" customHeight="1" x14ac:dyDescent="0.2">
      <c r="B32" s="139" t="s">
        <v>647</v>
      </c>
      <c r="C32" s="140"/>
      <c r="D32" s="140"/>
      <c r="E32" s="140"/>
      <c r="F32" s="140"/>
      <c r="G32" s="140"/>
      <c r="H32" s="140"/>
      <c r="I32" s="140"/>
      <c r="J32" s="140"/>
      <c r="K32" s="140"/>
      <c r="L32" s="140"/>
      <c r="M32" s="141" t="s">
        <v>596</v>
      </c>
      <c r="N32" s="141"/>
      <c r="O32" s="141" t="s">
        <v>49</v>
      </c>
      <c r="P32" s="141"/>
      <c r="Q32" s="142" t="s">
        <v>50</v>
      </c>
      <c r="R32" s="142"/>
      <c r="S32" s="143" t="s">
        <v>259</v>
      </c>
      <c r="T32" s="143" t="s">
        <v>259</v>
      </c>
      <c r="U32" s="143" t="s">
        <v>646</v>
      </c>
      <c r="V32" s="143">
        <f t="shared" si="0"/>
        <v>111.67</v>
      </c>
      <c r="W32" s="144">
        <f t="shared" si="1"/>
        <v>111.67</v>
      </c>
    </row>
    <row r="33" spans="2:25" ht="56.25" customHeight="1" x14ac:dyDescent="0.2">
      <c r="B33" s="139" t="s">
        <v>645</v>
      </c>
      <c r="C33" s="140"/>
      <c r="D33" s="140"/>
      <c r="E33" s="140"/>
      <c r="F33" s="140"/>
      <c r="G33" s="140"/>
      <c r="H33" s="140"/>
      <c r="I33" s="140"/>
      <c r="J33" s="140"/>
      <c r="K33" s="140"/>
      <c r="L33" s="140"/>
      <c r="M33" s="141" t="s">
        <v>596</v>
      </c>
      <c r="N33" s="141"/>
      <c r="O33" s="141" t="s">
        <v>49</v>
      </c>
      <c r="P33" s="141"/>
      <c r="Q33" s="142" t="s">
        <v>64</v>
      </c>
      <c r="R33" s="142"/>
      <c r="S33" s="143" t="s">
        <v>51</v>
      </c>
      <c r="T33" s="143" t="s">
        <v>51</v>
      </c>
      <c r="U33" s="143" t="s">
        <v>51</v>
      </c>
      <c r="V33" s="143">
        <f t="shared" si="0"/>
        <v>100</v>
      </c>
      <c r="W33" s="144">
        <f t="shared" si="1"/>
        <v>100</v>
      </c>
    </row>
    <row r="34" spans="2:25" ht="56.25" customHeight="1" x14ac:dyDescent="0.2">
      <c r="B34" s="139" t="s">
        <v>644</v>
      </c>
      <c r="C34" s="140"/>
      <c r="D34" s="140"/>
      <c r="E34" s="140"/>
      <c r="F34" s="140"/>
      <c r="G34" s="140"/>
      <c r="H34" s="140"/>
      <c r="I34" s="140"/>
      <c r="J34" s="140"/>
      <c r="K34" s="140"/>
      <c r="L34" s="140"/>
      <c r="M34" s="141" t="s">
        <v>596</v>
      </c>
      <c r="N34" s="141"/>
      <c r="O34" s="141" t="s">
        <v>49</v>
      </c>
      <c r="P34" s="141"/>
      <c r="Q34" s="142" t="s">
        <v>50</v>
      </c>
      <c r="R34" s="142"/>
      <c r="S34" s="143" t="s">
        <v>51</v>
      </c>
      <c r="T34" s="143" t="s">
        <v>51</v>
      </c>
      <c r="U34" s="143" t="s">
        <v>51</v>
      </c>
      <c r="V34" s="143">
        <f t="shared" si="0"/>
        <v>100</v>
      </c>
      <c r="W34" s="144">
        <f t="shared" si="1"/>
        <v>100</v>
      </c>
    </row>
    <row r="35" spans="2:25" ht="56.25" customHeight="1" x14ac:dyDescent="0.2">
      <c r="B35" s="139" t="s">
        <v>643</v>
      </c>
      <c r="C35" s="140"/>
      <c r="D35" s="140"/>
      <c r="E35" s="140"/>
      <c r="F35" s="140"/>
      <c r="G35" s="140"/>
      <c r="H35" s="140"/>
      <c r="I35" s="140"/>
      <c r="J35" s="140"/>
      <c r="K35" s="140"/>
      <c r="L35" s="140"/>
      <c r="M35" s="141" t="s">
        <v>596</v>
      </c>
      <c r="N35" s="141"/>
      <c r="O35" s="141" t="s">
        <v>49</v>
      </c>
      <c r="P35" s="141"/>
      <c r="Q35" s="142" t="s">
        <v>64</v>
      </c>
      <c r="R35" s="142"/>
      <c r="S35" s="143" t="s">
        <v>51</v>
      </c>
      <c r="T35" s="143" t="s">
        <v>51</v>
      </c>
      <c r="U35" s="143" t="s">
        <v>51</v>
      </c>
      <c r="V35" s="143">
        <f t="shared" si="0"/>
        <v>100</v>
      </c>
      <c r="W35" s="144">
        <f t="shared" si="1"/>
        <v>100</v>
      </c>
    </row>
    <row r="36" spans="2:25" ht="56.25" customHeight="1" x14ac:dyDescent="0.2">
      <c r="B36" s="139" t="s">
        <v>642</v>
      </c>
      <c r="C36" s="140"/>
      <c r="D36" s="140"/>
      <c r="E36" s="140"/>
      <c r="F36" s="140"/>
      <c r="G36" s="140"/>
      <c r="H36" s="140"/>
      <c r="I36" s="140"/>
      <c r="J36" s="140"/>
      <c r="K36" s="140"/>
      <c r="L36" s="140"/>
      <c r="M36" s="141" t="s">
        <v>596</v>
      </c>
      <c r="N36" s="141"/>
      <c r="O36" s="141" t="s">
        <v>49</v>
      </c>
      <c r="P36" s="141"/>
      <c r="Q36" s="142" t="s">
        <v>50</v>
      </c>
      <c r="R36" s="142"/>
      <c r="S36" s="143" t="s">
        <v>51</v>
      </c>
      <c r="T36" s="143" t="s">
        <v>51</v>
      </c>
      <c r="U36" s="143" t="s">
        <v>51</v>
      </c>
      <c r="V36" s="143">
        <f t="shared" si="0"/>
        <v>100</v>
      </c>
      <c r="W36" s="144">
        <f t="shared" si="1"/>
        <v>100</v>
      </c>
    </row>
    <row r="37" spans="2:25" ht="56.25" customHeight="1" thickBot="1" x14ac:dyDescent="0.25">
      <c r="B37" s="139" t="s">
        <v>641</v>
      </c>
      <c r="C37" s="140"/>
      <c r="D37" s="140"/>
      <c r="E37" s="140"/>
      <c r="F37" s="140"/>
      <c r="G37" s="140"/>
      <c r="H37" s="140"/>
      <c r="I37" s="140"/>
      <c r="J37" s="140"/>
      <c r="K37" s="140"/>
      <c r="L37" s="140"/>
      <c r="M37" s="141" t="s">
        <v>596</v>
      </c>
      <c r="N37" s="141"/>
      <c r="O37" s="141" t="s">
        <v>49</v>
      </c>
      <c r="P37" s="141"/>
      <c r="Q37" s="142" t="s">
        <v>64</v>
      </c>
      <c r="R37" s="142"/>
      <c r="S37" s="143" t="s">
        <v>51</v>
      </c>
      <c r="T37" s="143" t="s">
        <v>51</v>
      </c>
      <c r="U37" s="143" t="s">
        <v>51</v>
      </c>
      <c r="V37" s="143">
        <f t="shared" si="0"/>
        <v>100</v>
      </c>
      <c r="W37" s="144">
        <f t="shared" si="1"/>
        <v>100</v>
      </c>
    </row>
    <row r="38" spans="2:25" ht="21.75" customHeight="1" thickTop="1" thickBot="1" x14ac:dyDescent="0.25">
      <c r="B38" s="79" t="s">
        <v>59</v>
      </c>
      <c r="C38" s="80"/>
      <c r="D38" s="80"/>
      <c r="E38" s="80"/>
      <c r="F38" s="80"/>
      <c r="G38" s="80"/>
      <c r="H38" s="81"/>
      <c r="I38" s="81"/>
      <c r="J38" s="81"/>
      <c r="K38" s="81"/>
      <c r="L38" s="81"/>
      <c r="M38" s="81"/>
      <c r="N38" s="81"/>
      <c r="O38" s="81"/>
      <c r="P38" s="81"/>
      <c r="Q38" s="81"/>
      <c r="R38" s="81"/>
      <c r="S38" s="81"/>
      <c r="T38" s="81"/>
      <c r="U38" s="81"/>
      <c r="V38" s="81"/>
      <c r="W38" s="82"/>
      <c r="X38" s="145"/>
    </row>
    <row r="39" spans="2:25" ht="29.25" customHeight="1" thickTop="1" thickBot="1" x14ac:dyDescent="0.25">
      <c r="B39" s="146" t="s">
        <v>2141</v>
      </c>
      <c r="C39" s="147"/>
      <c r="D39" s="147"/>
      <c r="E39" s="147"/>
      <c r="F39" s="147"/>
      <c r="G39" s="147"/>
      <c r="H39" s="147"/>
      <c r="I39" s="147"/>
      <c r="J39" s="147"/>
      <c r="K39" s="147"/>
      <c r="L39" s="147"/>
      <c r="M39" s="147"/>
      <c r="N39" s="147"/>
      <c r="O39" s="147"/>
      <c r="P39" s="147"/>
      <c r="Q39" s="148"/>
      <c r="R39" s="149" t="s">
        <v>42</v>
      </c>
      <c r="S39" s="125" t="s">
        <v>43</v>
      </c>
      <c r="T39" s="125"/>
      <c r="U39" s="150" t="s">
        <v>60</v>
      </c>
      <c r="V39" s="124" t="s">
        <v>61</v>
      </c>
      <c r="W39" s="126"/>
    </row>
    <row r="40" spans="2:25" ht="30.75" customHeight="1" thickBot="1" x14ac:dyDescent="0.25">
      <c r="B40" s="151"/>
      <c r="C40" s="152"/>
      <c r="D40" s="152"/>
      <c r="E40" s="152"/>
      <c r="F40" s="152"/>
      <c r="G40" s="152"/>
      <c r="H40" s="152"/>
      <c r="I40" s="152"/>
      <c r="J40" s="152"/>
      <c r="K40" s="152"/>
      <c r="L40" s="152"/>
      <c r="M40" s="152"/>
      <c r="N40" s="152"/>
      <c r="O40" s="152"/>
      <c r="P40" s="152"/>
      <c r="Q40" s="153"/>
      <c r="R40" s="154" t="s">
        <v>62</v>
      </c>
      <c r="S40" s="154" t="s">
        <v>62</v>
      </c>
      <c r="T40" s="154" t="s">
        <v>49</v>
      </c>
      <c r="U40" s="154" t="s">
        <v>62</v>
      </c>
      <c r="V40" s="154" t="s">
        <v>63</v>
      </c>
      <c r="W40" s="155" t="s">
        <v>64</v>
      </c>
      <c r="Y40" s="145"/>
    </row>
    <row r="41" spans="2:25" ht="23.25" customHeight="1" thickBot="1" x14ac:dyDescent="0.25">
      <c r="B41" s="156" t="s">
        <v>65</v>
      </c>
      <c r="C41" s="157"/>
      <c r="D41" s="157"/>
      <c r="E41" s="158" t="s">
        <v>690</v>
      </c>
      <c r="F41" s="158"/>
      <c r="G41" s="158"/>
      <c r="H41" s="159"/>
      <c r="I41" s="159"/>
      <c r="J41" s="159"/>
      <c r="K41" s="159"/>
      <c r="L41" s="159"/>
      <c r="M41" s="159"/>
      <c r="N41" s="159"/>
      <c r="O41" s="159"/>
      <c r="P41" s="160"/>
      <c r="Q41" s="160"/>
      <c r="R41" s="161">
        <v>0</v>
      </c>
      <c r="S41" s="162"/>
      <c r="T41" s="160"/>
      <c r="U41" s="162">
        <v>1.9739106799999999</v>
      </c>
      <c r="V41" s="160"/>
      <c r="W41" s="163" t="str">
        <f>+IF(ISERR(U41/R41*100),"N/A",ROUND(U41/R41*100,2))</f>
        <v>N/A</v>
      </c>
    </row>
    <row r="42" spans="2:25" ht="26.25" customHeight="1" x14ac:dyDescent="0.2">
      <c r="B42" s="164" t="s">
        <v>68</v>
      </c>
      <c r="C42" s="165"/>
      <c r="D42" s="165"/>
      <c r="E42" s="166" t="s">
        <v>690</v>
      </c>
      <c r="F42" s="166"/>
      <c r="G42" s="166"/>
      <c r="H42" s="167"/>
      <c r="I42" s="167"/>
      <c r="J42" s="167"/>
      <c r="K42" s="167"/>
      <c r="L42" s="167"/>
      <c r="M42" s="167"/>
      <c r="N42" s="167"/>
      <c r="O42" s="167"/>
      <c r="P42" s="168"/>
      <c r="Q42" s="168"/>
      <c r="R42" s="169">
        <v>1.9739106799999999</v>
      </c>
      <c r="S42" s="170">
        <v>1.9739106799999999</v>
      </c>
      <c r="T42" s="170">
        <f>+IF(ISERR(S42/R42*100),"N/A",ROUND(S42/R42*100,2))</f>
        <v>100</v>
      </c>
      <c r="U42" s="170">
        <v>1.9739106799999999</v>
      </c>
      <c r="V42" s="170">
        <f>+IF(ISERR(U42/S42*100),"N/A",ROUND(U42/S42*100,2))</f>
        <v>100</v>
      </c>
      <c r="W42" s="171">
        <f>+IF(ISERR(U42/R42*100),"N/A",ROUND(U42/R42*100,2))</f>
        <v>100</v>
      </c>
    </row>
    <row r="43" spans="2:25" ht="23.25" customHeight="1" thickBot="1" x14ac:dyDescent="0.25">
      <c r="B43" s="156" t="s">
        <v>65</v>
      </c>
      <c r="C43" s="157"/>
      <c r="D43" s="157"/>
      <c r="E43" s="158" t="s">
        <v>2446</v>
      </c>
      <c r="F43" s="158"/>
      <c r="G43" s="158"/>
      <c r="H43" s="159"/>
      <c r="I43" s="159"/>
      <c r="J43" s="159"/>
      <c r="K43" s="159"/>
      <c r="L43" s="159"/>
      <c r="M43" s="159"/>
      <c r="N43" s="159"/>
      <c r="O43" s="159"/>
      <c r="P43" s="160"/>
      <c r="Q43" s="160"/>
      <c r="R43" s="161">
        <v>0</v>
      </c>
      <c r="S43" s="162"/>
      <c r="T43" s="160"/>
      <c r="U43" s="162">
        <v>3.1461805200000001</v>
      </c>
      <c r="V43" s="160"/>
      <c r="W43" s="163" t="str">
        <f>+IF(ISERR(U43/R43*100),"N/A",ROUND(U43/R43*100,2))</f>
        <v>N/A</v>
      </c>
    </row>
    <row r="44" spans="2:25" ht="26.25" customHeight="1" x14ac:dyDescent="0.2">
      <c r="B44" s="164" t="s">
        <v>68</v>
      </c>
      <c r="C44" s="165"/>
      <c r="D44" s="165"/>
      <c r="E44" s="166" t="s">
        <v>2446</v>
      </c>
      <c r="F44" s="166"/>
      <c r="G44" s="166"/>
      <c r="H44" s="167"/>
      <c r="I44" s="167"/>
      <c r="J44" s="167"/>
      <c r="K44" s="167"/>
      <c r="L44" s="167"/>
      <c r="M44" s="167"/>
      <c r="N44" s="167"/>
      <c r="O44" s="167"/>
      <c r="P44" s="168"/>
      <c r="Q44" s="168"/>
      <c r="R44" s="169">
        <v>3.1461805200000001</v>
      </c>
      <c r="S44" s="170">
        <v>3.1461805200000001</v>
      </c>
      <c r="T44" s="170">
        <f>+IF(ISERR(S44/R44*100),"N/A",ROUND(S44/R44*100,2))</f>
        <v>100</v>
      </c>
      <c r="U44" s="170">
        <v>3.1461805200000001</v>
      </c>
      <c r="V44" s="170">
        <f>+IF(ISERR(U44/S44*100),"N/A",ROUND(U44/S44*100,2))</f>
        <v>100</v>
      </c>
      <c r="W44" s="171">
        <f>+IF(ISERR(U44/R44*100),"N/A",ROUND(U44/R44*100,2))</f>
        <v>100</v>
      </c>
    </row>
    <row r="45" spans="2:25" ht="23.25" customHeight="1" thickBot="1" x14ac:dyDescent="0.25">
      <c r="B45" s="156" t="s">
        <v>65</v>
      </c>
      <c r="C45" s="157"/>
      <c r="D45" s="157"/>
      <c r="E45" s="158" t="s">
        <v>2447</v>
      </c>
      <c r="F45" s="158"/>
      <c r="G45" s="158"/>
      <c r="H45" s="159"/>
      <c r="I45" s="159"/>
      <c r="J45" s="159"/>
      <c r="K45" s="159"/>
      <c r="L45" s="159"/>
      <c r="M45" s="159"/>
      <c r="N45" s="159"/>
      <c r="O45" s="159"/>
      <c r="P45" s="160"/>
      <c r="Q45" s="160"/>
      <c r="R45" s="161">
        <v>0</v>
      </c>
      <c r="S45" s="162"/>
      <c r="T45" s="160"/>
      <c r="U45" s="162">
        <v>2.6976930000000001</v>
      </c>
      <c r="V45" s="160"/>
      <c r="W45" s="163" t="str">
        <f>+IF(ISERR(U45/R45*100),"N/A",ROUND(U45/R45*100,2))</f>
        <v>N/A</v>
      </c>
    </row>
    <row r="46" spans="2:25" ht="26.25" customHeight="1" x14ac:dyDescent="0.2">
      <c r="B46" s="164" t="s">
        <v>68</v>
      </c>
      <c r="C46" s="165"/>
      <c r="D46" s="165"/>
      <c r="E46" s="166" t="s">
        <v>2447</v>
      </c>
      <c r="F46" s="166"/>
      <c r="G46" s="166"/>
      <c r="H46" s="167"/>
      <c r="I46" s="167"/>
      <c r="J46" s="167"/>
      <c r="K46" s="167"/>
      <c r="L46" s="167"/>
      <c r="M46" s="167"/>
      <c r="N46" s="167"/>
      <c r="O46" s="167"/>
      <c r="P46" s="168"/>
      <c r="Q46" s="168"/>
      <c r="R46" s="169">
        <v>2.6976930000000001</v>
      </c>
      <c r="S46" s="170">
        <v>2.6976930000000001</v>
      </c>
      <c r="T46" s="170">
        <f>+IF(ISERR(S46/R46*100),"N/A",ROUND(S46/R46*100,2))</f>
        <v>100</v>
      </c>
      <c r="U46" s="170">
        <v>2.6976930000000001</v>
      </c>
      <c r="V46" s="170">
        <f>+IF(ISERR(U46/S46*100),"N/A",ROUND(U46/S46*100,2))</f>
        <v>100</v>
      </c>
      <c r="W46" s="171">
        <f>+IF(ISERR(U46/R46*100),"N/A",ROUND(U46/R46*100,2))</f>
        <v>100</v>
      </c>
    </row>
    <row r="47" spans="2:25" ht="23.25" customHeight="1" thickBot="1" x14ac:dyDescent="0.25">
      <c r="B47" s="156" t="s">
        <v>65</v>
      </c>
      <c r="C47" s="157"/>
      <c r="D47" s="157"/>
      <c r="E47" s="158" t="s">
        <v>585</v>
      </c>
      <c r="F47" s="158"/>
      <c r="G47" s="158"/>
      <c r="H47" s="159"/>
      <c r="I47" s="159"/>
      <c r="J47" s="159"/>
      <c r="K47" s="159"/>
      <c r="L47" s="159"/>
      <c r="M47" s="159"/>
      <c r="N47" s="159"/>
      <c r="O47" s="159"/>
      <c r="P47" s="160"/>
      <c r="Q47" s="160"/>
      <c r="R47" s="161" t="s">
        <v>640</v>
      </c>
      <c r="S47" s="162" t="s">
        <v>10</v>
      </c>
      <c r="T47" s="160"/>
      <c r="U47" s="162" t="s">
        <v>638</v>
      </c>
      <c r="V47" s="160"/>
      <c r="W47" s="163">
        <f>+IF(ISERR(U47/R47*100),"N/A",ROUND(U47/R47*100,2))</f>
        <v>88.71</v>
      </c>
    </row>
    <row r="48" spans="2:25" ht="26.25" customHeight="1" x14ac:dyDescent="0.2">
      <c r="B48" s="164" t="s">
        <v>68</v>
      </c>
      <c r="C48" s="165"/>
      <c r="D48" s="165"/>
      <c r="E48" s="166" t="s">
        <v>585</v>
      </c>
      <c r="F48" s="166"/>
      <c r="G48" s="166"/>
      <c r="H48" s="167"/>
      <c r="I48" s="167"/>
      <c r="J48" s="167"/>
      <c r="K48" s="167"/>
      <c r="L48" s="167"/>
      <c r="M48" s="167"/>
      <c r="N48" s="167"/>
      <c r="O48" s="167"/>
      <c r="P48" s="168"/>
      <c r="Q48" s="168"/>
      <c r="R48" s="169" t="s">
        <v>639</v>
      </c>
      <c r="S48" s="170" t="s">
        <v>638</v>
      </c>
      <c r="T48" s="170">
        <f>+IF(ISERR(S48/R48*100),"N/A",ROUND(S48/R48*100,2))</f>
        <v>100</v>
      </c>
      <c r="U48" s="170" t="s">
        <v>638</v>
      </c>
      <c r="V48" s="170">
        <f>+IF(ISERR(U48/S48*100),"N/A",ROUND(U48/S48*100,2))</f>
        <v>100</v>
      </c>
      <c r="W48" s="171">
        <f>+IF(ISERR(U48/R48*100),"N/A",ROUND(U48/R48*100,2))</f>
        <v>100</v>
      </c>
    </row>
    <row r="49" spans="2:23" ht="23.25" customHeight="1" thickBot="1" x14ac:dyDescent="0.25">
      <c r="B49" s="156" t="s">
        <v>65</v>
      </c>
      <c r="C49" s="157"/>
      <c r="D49" s="157"/>
      <c r="E49" s="158" t="s">
        <v>582</v>
      </c>
      <c r="F49" s="158"/>
      <c r="G49" s="158"/>
      <c r="H49" s="159"/>
      <c r="I49" s="159"/>
      <c r="J49" s="159"/>
      <c r="K49" s="159"/>
      <c r="L49" s="159"/>
      <c r="M49" s="159"/>
      <c r="N49" s="159"/>
      <c r="O49" s="159"/>
      <c r="P49" s="160"/>
      <c r="Q49" s="160"/>
      <c r="R49" s="161" t="s">
        <v>637</v>
      </c>
      <c r="S49" s="162" t="s">
        <v>10</v>
      </c>
      <c r="T49" s="160"/>
      <c r="U49" s="162" t="s">
        <v>636</v>
      </c>
      <c r="V49" s="160"/>
      <c r="W49" s="163">
        <f>+IF(ISERR(U49/R49*100),"N/A",ROUND(U49/R49*100,2))</f>
        <v>102.39</v>
      </c>
    </row>
    <row r="50" spans="2:23" ht="26.25" customHeight="1" thickBot="1" x14ac:dyDescent="0.25">
      <c r="B50" s="164" t="s">
        <v>68</v>
      </c>
      <c r="C50" s="165"/>
      <c r="D50" s="165"/>
      <c r="E50" s="166" t="s">
        <v>582</v>
      </c>
      <c r="F50" s="166"/>
      <c r="G50" s="166"/>
      <c r="H50" s="167"/>
      <c r="I50" s="167"/>
      <c r="J50" s="167"/>
      <c r="K50" s="167"/>
      <c r="L50" s="167"/>
      <c r="M50" s="167"/>
      <c r="N50" s="167"/>
      <c r="O50" s="167"/>
      <c r="P50" s="168"/>
      <c r="Q50" s="168"/>
      <c r="R50" s="169" t="s">
        <v>636</v>
      </c>
      <c r="S50" s="170" t="s">
        <v>636</v>
      </c>
      <c r="T50" s="170">
        <f>+IF(ISERR(S50/R50*100),"N/A",ROUND(S50/R50*100,2))</f>
        <v>100</v>
      </c>
      <c r="U50" s="170" t="s">
        <v>636</v>
      </c>
      <c r="V50" s="170">
        <f>+IF(ISERR(U50/S50*100),"N/A",ROUND(U50/S50*100,2))</f>
        <v>100</v>
      </c>
      <c r="W50" s="171">
        <f>+IF(ISERR(U50/R50*100),"N/A",ROUND(U50/R50*100,2))</f>
        <v>100</v>
      </c>
    </row>
    <row r="51" spans="2:23" ht="22.5" customHeight="1" thickTop="1" thickBot="1" x14ac:dyDescent="0.25">
      <c r="B51" s="79" t="s">
        <v>69</v>
      </c>
      <c r="C51" s="80"/>
      <c r="D51" s="80"/>
      <c r="E51" s="80"/>
      <c r="F51" s="80"/>
      <c r="G51" s="80"/>
      <c r="H51" s="81"/>
      <c r="I51" s="81"/>
      <c r="J51" s="81"/>
      <c r="K51" s="81"/>
      <c r="L51" s="81"/>
      <c r="M51" s="81"/>
      <c r="N51" s="81"/>
      <c r="O51" s="81"/>
      <c r="P51" s="81"/>
      <c r="Q51" s="81"/>
      <c r="R51" s="81"/>
      <c r="S51" s="81"/>
      <c r="T51" s="81"/>
      <c r="U51" s="81"/>
      <c r="V51" s="81"/>
      <c r="W51" s="82"/>
    </row>
    <row r="52" spans="2:23" ht="37.5" customHeight="1" thickTop="1" x14ac:dyDescent="0.2">
      <c r="B52" s="172" t="s">
        <v>2350</v>
      </c>
      <c r="C52" s="173"/>
      <c r="D52" s="173"/>
      <c r="E52" s="173"/>
      <c r="F52" s="173"/>
      <c r="G52" s="173"/>
      <c r="H52" s="173"/>
      <c r="I52" s="173"/>
      <c r="J52" s="173"/>
      <c r="K52" s="173"/>
      <c r="L52" s="173"/>
      <c r="M52" s="173"/>
      <c r="N52" s="173"/>
      <c r="O52" s="173"/>
      <c r="P52" s="173"/>
      <c r="Q52" s="173"/>
      <c r="R52" s="173"/>
      <c r="S52" s="173"/>
      <c r="T52" s="173"/>
      <c r="U52" s="173"/>
      <c r="V52" s="173"/>
      <c r="W52" s="174"/>
    </row>
    <row r="53" spans="2:23" ht="182.25" customHeight="1" thickBot="1" x14ac:dyDescent="0.25">
      <c r="B53" s="175"/>
      <c r="C53" s="176"/>
      <c r="D53" s="176"/>
      <c r="E53" s="176"/>
      <c r="F53" s="176"/>
      <c r="G53" s="176"/>
      <c r="H53" s="176"/>
      <c r="I53" s="176"/>
      <c r="J53" s="176"/>
      <c r="K53" s="176"/>
      <c r="L53" s="176"/>
      <c r="M53" s="176"/>
      <c r="N53" s="176"/>
      <c r="O53" s="176"/>
      <c r="P53" s="176"/>
      <c r="Q53" s="176"/>
      <c r="R53" s="176"/>
      <c r="S53" s="176"/>
      <c r="T53" s="176"/>
      <c r="U53" s="176"/>
      <c r="V53" s="176"/>
      <c r="W53" s="177"/>
    </row>
    <row r="54" spans="2:23" ht="37.5" customHeight="1" thickTop="1" x14ac:dyDescent="0.2">
      <c r="B54" s="172" t="s">
        <v>2351</v>
      </c>
      <c r="C54" s="173"/>
      <c r="D54" s="173"/>
      <c r="E54" s="173"/>
      <c r="F54" s="173"/>
      <c r="G54" s="173"/>
      <c r="H54" s="173"/>
      <c r="I54" s="173"/>
      <c r="J54" s="173"/>
      <c r="K54" s="173"/>
      <c r="L54" s="173"/>
      <c r="M54" s="173"/>
      <c r="N54" s="173"/>
      <c r="O54" s="173"/>
      <c r="P54" s="173"/>
      <c r="Q54" s="173"/>
      <c r="R54" s="173"/>
      <c r="S54" s="173"/>
      <c r="T54" s="173"/>
      <c r="U54" s="173"/>
      <c r="V54" s="173"/>
      <c r="W54" s="174"/>
    </row>
    <row r="55" spans="2:23" ht="159.75" customHeight="1" thickBot="1" x14ac:dyDescent="0.25">
      <c r="B55" s="175"/>
      <c r="C55" s="176"/>
      <c r="D55" s="176"/>
      <c r="E55" s="176"/>
      <c r="F55" s="176"/>
      <c r="G55" s="176"/>
      <c r="H55" s="176"/>
      <c r="I55" s="176"/>
      <c r="J55" s="176"/>
      <c r="K55" s="176"/>
      <c r="L55" s="176"/>
      <c r="M55" s="176"/>
      <c r="N55" s="176"/>
      <c r="O55" s="176"/>
      <c r="P55" s="176"/>
      <c r="Q55" s="176"/>
      <c r="R55" s="176"/>
      <c r="S55" s="176"/>
      <c r="T55" s="176"/>
      <c r="U55" s="176"/>
      <c r="V55" s="176"/>
      <c r="W55" s="177"/>
    </row>
    <row r="56" spans="2:23" ht="37.5" customHeight="1" thickTop="1" x14ac:dyDescent="0.2">
      <c r="B56" s="172" t="s">
        <v>2352</v>
      </c>
      <c r="C56" s="173"/>
      <c r="D56" s="173"/>
      <c r="E56" s="173"/>
      <c r="F56" s="173"/>
      <c r="G56" s="173"/>
      <c r="H56" s="173"/>
      <c r="I56" s="173"/>
      <c r="J56" s="173"/>
      <c r="K56" s="173"/>
      <c r="L56" s="173"/>
      <c r="M56" s="173"/>
      <c r="N56" s="173"/>
      <c r="O56" s="173"/>
      <c r="P56" s="173"/>
      <c r="Q56" s="173"/>
      <c r="R56" s="173"/>
      <c r="S56" s="173"/>
      <c r="T56" s="173"/>
      <c r="U56" s="173"/>
      <c r="V56" s="173"/>
      <c r="W56" s="174"/>
    </row>
    <row r="57" spans="2:23" ht="67.5" customHeight="1" thickBot="1" x14ac:dyDescent="0.25">
      <c r="B57" s="178"/>
      <c r="C57" s="179"/>
      <c r="D57" s="179"/>
      <c r="E57" s="179"/>
      <c r="F57" s="179"/>
      <c r="G57" s="179"/>
      <c r="H57" s="179"/>
      <c r="I57" s="179"/>
      <c r="J57" s="179"/>
      <c r="K57" s="179"/>
      <c r="L57" s="179"/>
      <c r="M57" s="179"/>
      <c r="N57" s="179"/>
      <c r="O57" s="179"/>
      <c r="P57" s="179"/>
      <c r="Q57" s="179"/>
      <c r="R57" s="179"/>
      <c r="S57" s="179"/>
      <c r="T57" s="179"/>
      <c r="U57" s="179"/>
      <c r="V57" s="179"/>
      <c r="W57" s="180"/>
    </row>
  </sheetData>
  <mergeCells count="119">
    <mergeCell ref="B50:D50"/>
    <mergeCell ref="B52:W53"/>
    <mergeCell ref="B54:W55"/>
    <mergeCell ref="B56:W57"/>
    <mergeCell ref="B39:Q40"/>
    <mergeCell ref="S39:T39"/>
    <mergeCell ref="V39:W39"/>
    <mergeCell ref="B47:D47"/>
    <mergeCell ref="B48:D48"/>
    <mergeCell ref="B49:D49"/>
    <mergeCell ref="B41:D41"/>
    <mergeCell ref="B42:D42"/>
    <mergeCell ref="B43:D43"/>
    <mergeCell ref="B44:D44"/>
    <mergeCell ref="B45:D45"/>
    <mergeCell ref="B46:D46"/>
    <mergeCell ref="B35:L35"/>
    <mergeCell ref="M35:N35"/>
    <mergeCell ref="O35:P35"/>
    <mergeCell ref="Q35:R35"/>
    <mergeCell ref="B36:L36"/>
    <mergeCell ref="M36:N36"/>
    <mergeCell ref="O36:P36"/>
    <mergeCell ref="Q36:R36"/>
    <mergeCell ref="B37:L37"/>
    <mergeCell ref="M37:N37"/>
    <mergeCell ref="O37:P37"/>
    <mergeCell ref="Q37:R37"/>
    <mergeCell ref="B32:L32"/>
    <mergeCell ref="M32:N32"/>
    <mergeCell ref="O32:P32"/>
    <mergeCell ref="Q32:R32"/>
    <mergeCell ref="B33:L33"/>
    <mergeCell ref="M33:N33"/>
    <mergeCell ref="O33:P33"/>
    <mergeCell ref="Q33:R33"/>
    <mergeCell ref="B34:L34"/>
    <mergeCell ref="M34:N34"/>
    <mergeCell ref="O34:P34"/>
    <mergeCell ref="Q34:R34"/>
    <mergeCell ref="B29:L29"/>
    <mergeCell ref="M29:N29"/>
    <mergeCell ref="O29:P29"/>
    <mergeCell ref="Q29:R29"/>
    <mergeCell ref="B30:L30"/>
    <mergeCell ref="M30:N30"/>
    <mergeCell ref="O30:P30"/>
    <mergeCell ref="Q30:R30"/>
    <mergeCell ref="B31:L31"/>
    <mergeCell ref="M31:N31"/>
    <mergeCell ref="O31:P31"/>
    <mergeCell ref="Q31:R31"/>
    <mergeCell ref="B26:L26"/>
    <mergeCell ref="M26:N26"/>
    <mergeCell ref="O26:P26"/>
    <mergeCell ref="Q26:R26"/>
    <mergeCell ref="B27:L27"/>
    <mergeCell ref="M27:N27"/>
    <mergeCell ref="O27:P27"/>
    <mergeCell ref="Q27:R27"/>
    <mergeCell ref="B28:L28"/>
    <mergeCell ref="M28:N28"/>
    <mergeCell ref="O28:P28"/>
    <mergeCell ref="Q28:R28"/>
    <mergeCell ref="B23:L23"/>
    <mergeCell ref="M23:N23"/>
    <mergeCell ref="O23:P23"/>
    <mergeCell ref="Q23:R23"/>
    <mergeCell ref="B24:L24"/>
    <mergeCell ref="M24:N24"/>
    <mergeCell ref="O24:P24"/>
    <mergeCell ref="Q24:R24"/>
    <mergeCell ref="B25:L25"/>
    <mergeCell ref="M25:N25"/>
    <mergeCell ref="O25:P25"/>
    <mergeCell ref="Q25:R25"/>
    <mergeCell ref="B21:L22"/>
    <mergeCell ref="M21:N22"/>
    <mergeCell ref="O21:P22"/>
    <mergeCell ref="Q21:R22"/>
    <mergeCell ref="S21:S22"/>
    <mergeCell ref="T21:T22"/>
    <mergeCell ref="U21:U22"/>
    <mergeCell ref="V21:V22"/>
    <mergeCell ref="W21:W22"/>
    <mergeCell ref="C16:I16"/>
    <mergeCell ref="L16:Q16"/>
    <mergeCell ref="T16:W16"/>
    <mergeCell ref="C17:I17"/>
    <mergeCell ref="L17:Q17"/>
    <mergeCell ref="T17:W17"/>
    <mergeCell ref="C18:W18"/>
    <mergeCell ref="B20:T20"/>
    <mergeCell ref="U20:W20"/>
    <mergeCell ref="D7:H7"/>
    <mergeCell ref="O7:W7"/>
    <mergeCell ref="D8:H8"/>
    <mergeCell ref="P8:W8"/>
    <mergeCell ref="C11:W11"/>
    <mergeCell ref="C12:W12"/>
    <mergeCell ref="B15:I15"/>
    <mergeCell ref="K15:Q15"/>
    <mergeCell ref="S15:W15"/>
    <mergeCell ref="D9:H9"/>
    <mergeCell ref="O9:W9"/>
    <mergeCell ref="D10:H10"/>
    <mergeCell ref="O10:W10"/>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8" min="1" max="20" man="1"/>
    <brk id="50" min="1"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5"/>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635</v>
      </c>
      <c r="D4" s="86" t="s">
        <v>634</v>
      </c>
      <c r="E4" s="86"/>
      <c r="F4" s="86"/>
      <c r="G4" s="86"/>
      <c r="H4" s="87"/>
      <c r="I4" s="88"/>
      <c r="J4" s="89" t="s">
        <v>6</v>
      </c>
      <c r="K4" s="86"/>
      <c r="L4" s="85" t="s">
        <v>747</v>
      </c>
      <c r="M4" s="90" t="s">
        <v>746</v>
      </c>
      <c r="N4" s="90"/>
      <c r="O4" s="90"/>
      <c r="P4" s="90"/>
      <c r="Q4" s="91"/>
      <c r="R4" s="92"/>
      <c r="S4" s="93" t="s">
        <v>2149</v>
      </c>
      <c r="T4" s="94"/>
      <c r="U4" s="94"/>
      <c r="V4" s="95" t="s">
        <v>745</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51" customHeight="1" thickBot="1" x14ac:dyDescent="0.25">
      <c r="B6" s="97" t="s">
        <v>11</v>
      </c>
      <c r="C6" s="100" t="s">
        <v>594</v>
      </c>
      <c r="D6" s="101" t="s">
        <v>630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732</v>
      </c>
      <c r="D7" s="98" t="s">
        <v>744</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613</v>
      </c>
      <c r="D8" s="98" t="s">
        <v>629</v>
      </c>
      <c r="E8" s="98"/>
      <c r="F8" s="98"/>
      <c r="G8" s="98"/>
      <c r="H8" s="98"/>
      <c r="I8" s="102"/>
      <c r="J8" s="107" t="s">
        <v>743</v>
      </c>
      <c r="K8" s="107" t="s">
        <v>742</v>
      </c>
      <c r="L8" s="107" t="s">
        <v>741</v>
      </c>
      <c r="M8" s="107" t="s">
        <v>740</v>
      </c>
      <c r="N8" s="106"/>
      <c r="O8" s="102"/>
      <c r="P8" s="99" t="s">
        <v>10</v>
      </c>
      <c r="Q8" s="99"/>
      <c r="R8" s="99"/>
      <c r="S8" s="99"/>
      <c r="T8" s="99"/>
      <c r="U8" s="99"/>
      <c r="V8" s="99"/>
      <c r="W8" s="99"/>
    </row>
    <row r="9" spans="1:29" ht="30" customHeight="1" x14ac:dyDescent="0.2">
      <c r="B9" s="104"/>
      <c r="C9" s="100" t="s">
        <v>717</v>
      </c>
      <c r="D9" s="98" t="s">
        <v>739</v>
      </c>
      <c r="E9" s="98"/>
      <c r="F9" s="98"/>
      <c r="G9" s="98"/>
      <c r="H9" s="98"/>
      <c r="I9" s="98" t="s">
        <v>10</v>
      </c>
      <c r="J9" s="98"/>
      <c r="K9" s="98"/>
      <c r="L9" s="98"/>
      <c r="M9" s="98"/>
      <c r="N9" s="98"/>
      <c r="O9" s="98"/>
      <c r="P9" s="98"/>
      <c r="Q9" s="98"/>
      <c r="R9" s="98"/>
      <c r="S9" s="98"/>
      <c r="T9" s="98"/>
      <c r="U9" s="98"/>
      <c r="V9" s="98"/>
      <c r="W9" s="99"/>
    </row>
    <row r="10" spans="1:29" ht="30" customHeight="1" x14ac:dyDescent="0.2">
      <c r="B10" s="104"/>
      <c r="C10" s="100" t="s">
        <v>713</v>
      </c>
      <c r="D10" s="98" t="s">
        <v>738</v>
      </c>
      <c r="E10" s="98"/>
      <c r="F10" s="98"/>
      <c r="G10" s="98"/>
      <c r="H10" s="98"/>
      <c r="I10" s="99" t="s">
        <v>10</v>
      </c>
      <c r="J10" s="99"/>
      <c r="K10" s="99"/>
      <c r="L10" s="99"/>
      <c r="M10" s="99"/>
      <c r="N10" s="99"/>
      <c r="O10" s="99"/>
      <c r="P10" s="99"/>
      <c r="Q10" s="99"/>
      <c r="R10" s="99"/>
      <c r="S10" s="99"/>
      <c r="T10" s="99"/>
      <c r="U10" s="99"/>
      <c r="V10" s="99"/>
      <c r="W10" s="99"/>
    </row>
    <row r="11" spans="1:29" ht="30" customHeight="1" x14ac:dyDescent="0.2">
      <c r="B11" s="104"/>
      <c r="C11" s="100" t="s">
        <v>604</v>
      </c>
      <c r="D11" s="98" t="s">
        <v>623</v>
      </c>
      <c r="E11" s="98"/>
      <c r="F11" s="98"/>
      <c r="G11" s="98"/>
      <c r="H11" s="98"/>
      <c r="I11" s="99" t="s">
        <v>10</v>
      </c>
      <c r="J11" s="99"/>
      <c r="K11" s="99"/>
      <c r="L11" s="99"/>
      <c r="M11" s="99"/>
      <c r="N11" s="99"/>
      <c r="O11" s="99"/>
      <c r="P11" s="99"/>
      <c r="Q11" s="99"/>
      <c r="R11" s="99"/>
      <c r="S11" s="99"/>
      <c r="T11" s="99"/>
      <c r="U11" s="99"/>
      <c r="V11" s="99"/>
      <c r="W11" s="99"/>
    </row>
    <row r="12" spans="1:29" ht="25.5" customHeight="1" thickBot="1" x14ac:dyDescent="0.25">
      <c r="B12" s="104"/>
      <c r="C12" s="99" t="s">
        <v>10</v>
      </c>
      <c r="D12" s="99"/>
      <c r="E12" s="99"/>
      <c r="F12" s="99"/>
      <c r="G12" s="99"/>
      <c r="H12" s="99"/>
      <c r="I12" s="99"/>
      <c r="J12" s="99"/>
      <c r="K12" s="99"/>
      <c r="L12" s="99"/>
      <c r="M12" s="99"/>
      <c r="N12" s="99"/>
      <c r="O12" s="99"/>
      <c r="P12" s="99"/>
      <c r="Q12" s="99"/>
      <c r="R12" s="99"/>
      <c r="S12" s="99"/>
      <c r="T12" s="99"/>
      <c r="U12" s="99"/>
      <c r="V12" s="99"/>
      <c r="W12" s="99"/>
    </row>
    <row r="13" spans="1:29" ht="244.5" customHeight="1" thickTop="1" thickBot="1" x14ac:dyDescent="0.25">
      <c r="B13" s="108" t="s">
        <v>22</v>
      </c>
      <c r="C13" s="95" t="s">
        <v>737</v>
      </c>
      <c r="D13" s="95"/>
      <c r="E13" s="95"/>
      <c r="F13" s="95"/>
      <c r="G13" s="95"/>
      <c r="H13" s="95"/>
      <c r="I13" s="95"/>
      <c r="J13" s="95"/>
      <c r="K13" s="95"/>
      <c r="L13" s="95"/>
      <c r="M13" s="95"/>
      <c r="N13" s="95"/>
      <c r="O13" s="95"/>
      <c r="P13" s="95"/>
      <c r="Q13" s="95"/>
      <c r="R13" s="95"/>
      <c r="S13" s="95"/>
      <c r="T13" s="95"/>
      <c r="U13" s="95"/>
      <c r="V13" s="95"/>
      <c r="W13" s="96"/>
    </row>
    <row r="14" spans="1:29" ht="9" customHeight="1" thickTop="1" thickBot="1" x14ac:dyDescent="0.25"/>
    <row r="15" spans="1:29" ht="21.75" customHeight="1" thickTop="1" thickBot="1" x14ac:dyDescent="0.25">
      <c r="B15" s="79" t="s">
        <v>24</v>
      </c>
      <c r="C15" s="80"/>
      <c r="D15" s="80"/>
      <c r="E15" s="80"/>
      <c r="F15" s="80"/>
      <c r="G15" s="80"/>
      <c r="H15" s="81"/>
      <c r="I15" s="81"/>
      <c r="J15" s="81"/>
      <c r="K15" s="81"/>
      <c r="L15" s="81"/>
      <c r="M15" s="81"/>
      <c r="N15" s="81"/>
      <c r="O15" s="81"/>
      <c r="P15" s="81"/>
      <c r="Q15" s="81"/>
      <c r="R15" s="81"/>
      <c r="S15" s="81"/>
      <c r="T15" s="81"/>
      <c r="U15" s="81"/>
      <c r="V15" s="81"/>
      <c r="W15" s="82"/>
    </row>
    <row r="16" spans="1:29" ht="19.5" customHeight="1" thickTop="1" x14ac:dyDescent="0.2">
      <c r="B16" s="111" t="s">
        <v>25</v>
      </c>
      <c r="C16" s="112"/>
      <c r="D16" s="112"/>
      <c r="E16" s="112"/>
      <c r="F16" s="112"/>
      <c r="G16" s="112"/>
      <c r="H16" s="112"/>
      <c r="I16" s="112"/>
      <c r="J16" s="113"/>
      <c r="K16" s="112" t="s">
        <v>26</v>
      </c>
      <c r="L16" s="112"/>
      <c r="M16" s="112"/>
      <c r="N16" s="112"/>
      <c r="O16" s="112"/>
      <c r="P16" s="112"/>
      <c r="Q16" s="112"/>
      <c r="R16" s="114"/>
      <c r="S16" s="112" t="s">
        <v>27</v>
      </c>
      <c r="T16" s="112"/>
      <c r="U16" s="112"/>
      <c r="V16" s="112"/>
      <c r="W16" s="115"/>
    </row>
    <row r="17" spans="2:27" ht="124.5" customHeight="1" x14ac:dyDescent="0.2">
      <c r="B17" s="97" t="s">
        <v>28</v>
      </c>
      <c r="C17" s="101" t="s">
        <v>10</v>
      </c>
      <c r="D17" s="101"/>
      <c r="E17" s="101"/>
      <c r="F17" s="101"/>
      <c r="G17" s="101"/>
      <c r="H17" s="101"/>
      <c r="I17" s="101"/>
      <c r="J17" s="116"/>
      <c r="K17" s="116" t="s">
        <v>29</v>
      </c>
      <c r="L17" s="101" t="s">
        <v>10</v>
      </c>
      <c r="M17" s="101"/>
      <c r="N17" s="101"/>
      <c r="O17" s="101"/>
      <c r="P17" s="101"/>
      <c r="Q17" s="101"/>
      <c r="R17" s="102"/>
      <c r="S17" s="116" t="s">
        <v>30</v>
      </c>
      <c r="T17" s="117" t="s">
        <v>736</v>
      </c>
      <c r="U17" s="117"/>
      <c r="V17" s="117"/>
      <c r="W17" s="117"/>
    </row>
    <row r="18" spans="2:27" ht="86.25" customHeight="1" x14ac:dyDescent="0.2">
      <c r="B18" s="97" t="s">
        <v>32</v>
      </c>
      <c r="C18" s="101" t="s">
        <v>10</v>
      </c>
      <c r="D18" s="101"/>
      <c r="E18" s="101"/>
      <c r="F18" s="101"/>
      <c r="G18" s="101"/>
      <c r="H18" s="101"/>
      <c r="I18" s="101"/>
      <c r="J18" s="116"/>
      <c r="K18" s="116" t="s">
        <v>32</v>
      </c>
      <c r="L18" s="101" t="s">
        <v>10</v>
      </c>
      <c r="M18" s="101"/>
      <c r="N18" s="101"/>
      <c r="O18" s="101"/>
      <c r="P18" s="101"/>
      <c r="Q18" s="101"/>
      <c r="R18" s="102"/>
      <c r="S18" s="116" t="s">
        <v>33</v>
      </c>
      <c r="T18" s="117" t="s">
        <v>10</v>
      </c>
      <c r="U18" s="117"/>
      <c r="V18" s="117"/>
      <c r="W18" s="117"/>
    </row>
    <row r="19" spans="2:27" ht="25.5" customHeight="1" thickBot="1" x14ac:dyDescent="0.25">
      <c r="B19" s="118" t="s">
        <v>34</v>
      </c>
      <c r="C19" s="119" t="s">
        <v>10</v>
      </c>
      <c r="D19" s="119"/>
      <c r="E19" s="119"/>
      <c r="F19" s="119"/>
      <c r="G19" s="119"/>
      <c r="H19" s="119"/>
      <c r="I19" s="119"/>
      <c r="J19" s="119"/>
      <c r="K19" s="119"/>
      <c r="L19" s="119"/>
      <c r="M19" s="119"/>
      <c r="N19" s="119"/>
      <c r="O19" s="119"/>
      <c r="P19" s="119"/>
      <c r="Q19" s="119"/>
      <c r="R19" s="119"/>
      <c r="S19" s="119"/>
      <c r="T19" s="119"/>
      <c r="U19" s="119"/>
      <c r="V19" s="119"/>
      <c r="W19" s="120"/>
    </row>
    <row r="20" spans="2:27" ht="21.75" customHeight="1" thickTop="1" thickBot="1" x14ac:dyDescent="0.25">
      <c r="B20" s="79" t="s">
        <v>35</v>
      </c>
      <c r="C20" s="80"/>
      <c r="D20" s="80"/>
      <c r="E20" s="80"/>
      <c r="F20" s="80"/>
      <c r="G20" s="80"/>
      <c r="H20" s="81"/>
      <c r="I20" s="81"/>
      <c r="J20" s="81"/>
      <c r="K20" s="81"/>
      <c r="L20" s="81"/>
      <c r="M20" s="81"/>
      <c r="N20" s="81"/>
      <c r="O20" s="81"/>
      <c r="P20" s="81"/>
      <c r="Q20" s="81"/>
      <c r="R20" s="81"/>
      <c r="S20" s="81"/>
      <c r="T20" s="81"/>
      <c r="U20" s="81"/>
      <c r="V20" s="81"/>
      <c r="W20" s="82"/>
    </row>
    <row r="21" spans="2:27" ht="25.5" customHeight="1" thickTop="1" thickBot="1" x14ac:dyDescent="0.25">
      <c r="B21" s="121" t="s">
        <v>36</v>
      </c>
      <c r="C21" s="122"/>
      <c r="D21" s="122"/>
      <c r="E21" s="122"/>
      <c r="F21" s="122"/>
      <c r="G21" s="122"/>
      <c r="H21" s="122"/>
      <c r="I21" s="122"/>
      <c r="J21" s="122"/>
      <c r="K21" s="122"/>
      <c r="L21" s="122"/>
      <c r="M21" s="122"/>
      <c r="N21" s="122"/>
      <c r="O21" s="122"/>
      <c r="P21" s="122"/>
      <c r="Q21" s="122"/>
      <c r="R21" s="122"/>
      <c r="S21" s="122"/>
      <c r="T21" s="123"/>
      <c r="U21" s="124" t="s">
        <v>37</v>
      </c>
      <c r="V21" s="125"/>
      <c r="W21" s="126"/>
    </row>
    <row r="22" spans="2:27" ht="14.25" customHeight="1" x14ac:dyDescent="0.2">
      <c r="B22" s="127" t="s">
        <v>38</v>
      </c>
      <c r="C22" s="128"/>
      <c r="D22" s="128"/>
      <c r="E22" s="128"/>
      <c r="F22" s="128"/>
      <c r="G22" s="128"/>
      <c r="H22" s="128"/>
      <c r="I22" s="128"/>
      <c r="J22" s="128"/>
      <c r="K22" s="128"/>
      <c r="L22" s="128"/>
      <c r="M22" s="128" t="s">
        <v>39</v>
      </c>
      <c r="N22" s="128"/>
      <c r="O22" s="128" t="s">
        <v>40</v>
      </c>
      <c r="P22" s="128"/>
      <c r="Q22" s="128" t="s">
        <v>41</v>
      </c>
      <c r="R22" s="128"/>
      <c r="S22" s="128" t="s">
        <v>42</v>
      </c>
      <c r="T22" s="129" t="s">
        <v>43</v>
      </c>
      <c r="U22" s="130" t="s">
        <v>44</v>
      </c>
      <c r="V22" s="131" t="s">
        <v>45</v>
      </c>
      <c r="W22" s="132" t="s">
        <v>46</v>
      </c>
    </row>
    <row r="23" spans="2:27" ht="27" customHeight="1" thickBot="1" x14ac:dyDescent="0.25">
      <c r="B23" s="133"/>
      <c r="C23" s="134"/>
      <c r="D23" s="134"/>
      <c r="E23" s="134"/>
      <c r="F23" s="134"/>
      <c r="G23" s="134"/>
      <c r="H23" s="134"/>
      <c r="I23" s="134"/>
      <c r="J23" s="134"/>
      <c r="K23" s="134"/>
      <c r="L23" s="134"/>
      <c r="M23" s="134"/>
      <c r="N23" s="134"/>
      <c r="O23" s="134"/>
      <c r="P23" s="134"/>
      <c r="Q23" s="134"/>
      <c r="R23" s="134"/>
      <c r="S23" s="134"/>
      <c r="T23" s="135"/>
      <c r="U23" s="136"/>
      <c r="V23" s="134"/>
      <c r="W23" s="137"/>
      <c r="Z23" s="138" t="s">
        <v>10</v>
      </c>
      <c r="AA23" s="138" t="s">
        <v>47</v>
      </c>
    </row>
    <row r="24" spans="2:27" ht="56.25" customHeight="1" x14ac:dyDescent="0.2">
      <c r="B24" s="139" t="s">
        <v>735</v>
      </c>
      <c r="C24" s="140"/>
      <c r="D24" s="140"/>
      <c r="E24" s="140"/>
      <c r="F24" s="140"/>
      <c r="G24" s="140"/>
      <c r="H24" s="140"/>
      <c r="I24" s="140"/>
      <c r="J24" s="140"/>
      <c r="K24" s="140"/>
      <c r="L24" s="140"/>
      <c r="M24" s="141" t="s">
        <v>732</v>
      </c>
      <c r="N24" s="141"/>
      <c r="O24" s="141" t="s">
        <v>49</v>
      </c>
      <c r="P24" s="141"/>
      <c r="Q24" s="142" t="s">
        <v>50</v>
      </c>
      <c r="R24" s="142"/>
      <c r="S24" s="143" t="s">
        <v>502</v>
      </c>
      <c r="T24" s="143" t="s">
        <v>502</v>
      </c>
      <c r="U24" s="143" t="s">
        <v>734</v>
      </c>
      <c r="V24" s="143">
        <f t="shared" ref="V24:V39" si="0">+IF(ISERR(U24/T24*100),"N/A",ROUND(U24/T24*100,2))</f>
        <v>108.68</v>
      </c>
      <c r="W24" s="144">
        <f t="shared" ref="W24:W39" si="1">+IF(ISERR(U24/S24*100),"N/A",ROUND(U24/S24*100,2))</f>
        <v>108.68</v>
      </c>
    </row>
    <row r="25" spans="2:27" ht="56.25" customHeight="1" x14ac:dyDescent="0.2">
      <c r="B25" s="139" t="s">
        <v>733</v>
      </c>
      <c r="C25" s="140"/>
      <c r="D25" s="140"/>
      <c r="E25" s="140"/>
      <c r="F25" s="140"/>
      <c r="G25" s="140"/>
      <c r="H25" s="140"/>
      <c r="I25" s="140"/>
      <c r="J25" s="140"/>
      <c r="K25" s="140"/>
      <c r="L25" s="140"/>
      <c r="M25" s="141" t="s">
        <v>732</v>
      </c>
      <c r="N25" s="141"/>
      <c r="O25" s="141" t="s">
        <v>49</v>
      </c>
      <c r="P25" s="141"/>
      <c r="Q25" s="142" t="s">
        <v>50</v>
      </c>
      <c r="R25" s="142"/>
      <c r="S25" s="143" t="s">
        <v>502</v>
      </c>
      <c r="T25" s="143" t="s">
        <v>502</v>
      </c>
      <c r="U25" s="143" t="s">
        <v>731</v>
      </c>
      <c r="V25" s="143">
        <f t="shared" si="0"/>
        <v>105.77</v>
      </c>
      <c r="W25" s="144">
        <f t="shared" si="1"/>
        <v>105.77</v>
      </c>
    </row>
    <row r="26" spans="2:27" ht="56.25" customHeight="1" x14ac:dyDescent="0.2">
      <c r="B26" s="139" t="s">
        <v>730</v>
      </c>
      <c r="C26" s="140"/>
      <c r="D26" s="140"/>
      <c r="E26" s="140"/>
      <c r="F26" s="140"/>
      <c r="G26" s="140"/>
      <c r="H26" s="140"/>
      <c r="I26" s="140"/>
      <c r="J26" s="140"/>
      <c r="K26" s="140"/>
      <c r="L26" s="140"/>
      <c r="M26" s="141" t="s">
        <v>613</v>
      </c>
      <c r="N26" s="141"/>
      <c r="O26" s="141" t="s">
        <v>49</v>
      </c>
      <c r="P26" s="141"/>
      <c r="Q26" s="142" t="s">
        <v>50</v>
      </c>
      <c r="R26" s="142"/>
      <c r="S26" s="143" t="s">
        <v>51</v>
      </c>
      <c r="T26" s="143" t="s">
        <v>51</v>
      </c>
      <c r="U26" s="143" t="s">
        <v>51</v>
      </c>
      <c r="V26" s="143">
        <f t="shared" si="0"/>
        <v>100</v>
      </c>
      <c r="W26" s="144">
        <f t="shared" si="1"/>
        <v>100</v>
      </c>
    </row>
    <row r="27" spans="2:27" ht="56.25" customHeight="1" x14ac:dyDescent="0.2">
      <c r="B27" s="139" t="s">
        <v>729</v>
      </c>
      <c r="C27" s="140"/>
      <c r="D27" s="140"/>
      <c r="E27" s="140"/>
      <c r="F27" s="140"/>
      <c r="G27" s="140"/>
      <c r="H27" s="140"/>
      <c r="I27" s="140"/>
      <c r="J27" s="140"/>
      <c r="K27" s="140"/>
      <c r="L27" s="140"/>
      <c r="M27" s="141" t="s">
        <v>613</v>
      </c>
      <c r="N27" s="141"/>
      <c r="O27" s="141" t="s">
        <v>49</v>
      </c>
      <c r="P27" s="141"/>
      <c r="Q27" s="142" t="s">
        <v>50</v>
      </c>
      <c r="R27" s="142"/>
      <c r="S27" s="143" t="s">
        <v>728</v>
      </c>
      <c r="T27" s="143" t="s">
        <v>728</v>
      </c>
      <c r="U27" s="143" t="s">
        <v>617</v>
      </c>
      <c r="V27" s="143">
        <f t="shared" si="0"/>
        <v>107.33</v>
      </c>
      <c r="W27" s="144">
        <f t="shared" si="1"/>
        <v>107.33</v>
      </c>
    </row>
    <row r="28" spans="2:27" ht="56.25" customHeight="1" x14ac:dyDescent="0.2">
      <c r="B28" s="139" t="s">
        <v>727</v>
      </c>
      <c r="C28" s="140"/>
      <c r="D28" s="140"/>
      <c r="E28" s="140"/>
      <c r="F28" s="140"/>
      <c r="G28" s="140"/>
      <c r="H28" s="140"/>
      <c r="I28" s="140"/>
      <c r="J28" s="140"/>
      <c r="K28" s="140"/>
      <c r="L28" s="140"/>
      <c r="M28" s="141" t="s">
        <v>613</v>
      </c>
      <c r="N28" s="141"/>
      <c r="O28" s="141" t="s">
        <v>49</v>
      </c>
      <c r="P28" s="141"/>
      <c r="Q28" s="142" t="s">
        <v>50</v>
      </c>
      <c r="R28" s="142"/>
      <c r="S28" s="143" t="s">
        <v>726</v>
      </c>
      <c r="T28" s="143" t="s">
        <v>726</v>
      </c>
      <c r="U28" s="143" t="s">
        <v>725</v>
      </c>
      <c r="V28" s="143">
        <f t="shared" si="0"/>
        <v>101.86</v>
      </c>
      <c r="W28" s="144">
        <f t="shared" si="1"/>
        <v>101.86</v>
      </c>
    </row>
    <row r="29" spans="2:27" ht="56.25" customHeight="1" x14ac:dyDescent="0.2">
      <c r="B29" s="139" t="s">
        <v>724</v>
      </c>
      <c r="C29" s="140"/>
      <c r="D29" s="140"/>
      <c r="E29" s="140"/>
      <c r="F29" s="140"/>
      <c r="G29" s="140"/>
      <c r="H29" s="140"/>
      <c r="I29" s="140"/>
      <c r="J29" s="140"/>
      <c r="K29" s="140"/>
      <c r="L29" s="140"/>
      <c r="M29" s="141" t="s">
        <v>717</v>
      </c>
      <c r="N29" s="141"/>
      <c r="O29" s="141" t="s">
        <v>49</v>
      </c>
      <c r="P29" s="141"/>
      <c r="Q29" s="142" t="s">
        <v>50</v>
      </c>
      <c r="R29" s="142"/>
      <c r="S29" s="143" t="s">
        <v>723</v>
      </c>
      <c r="T29" s="143" t="s">
        <v>723</v>
      </c>
      <c r="U29" s="143" t="s">
        <v>722</v>
      </c>
      <c r="V29" s="143">
        <f t="shared" si="0"/>
        <v>94.55</v>
      </c>
      <c r="W29" s="144">
        <f t="shared" si="1"/>
        <v>94.55</v>
      </c>
    </row>
    <row r="30" spans="2:27" ht="56.25" customHeight="1" x14ac:dyDescent="0.2">
      <c r="B30" s="139" t="s">
        <v>721</v>
      </c>
      <c r="C30" s="140"/>
      <c r="D30" s="140"/>
      <c r="E30" s="140"/>
      <c r="F30" s="140"/>
      <c r="G30" s="140"/>
      <c r="H30" s="140"/>
      <c r="I30" s="140"/>
      <c r="J30" s="140"/>
      <c r="K30" s="140"/>
      <c r="L30" s="140"/>
      <c r="M30" s="141" t="s">
        <v>717</v>
      </c>
      <c r="N30" s="141"/>
      <c r="O30" s="141" t="s">
        <v>49</v>
      </c>
      <c r="P30" s="141"/>
      <c r="Q30" s="142" t="s">
        <v>50</v>
      </c>
      <c r="R30" s="142"/>
      <c r="S30" s="143" t="s">
        <v>720</v>
      </c>
      <c r="T30" s="143" t="s">
        <v>720</v>
      </c>
      <c r="U30" s="143" t="s">
        <v>719</v>
      </c>
      <c r="V30" s="143">
        <f t="shared" si="0"/>
        <v>59.21</v>
      </c>
      <c r="W30" s="144">
        <f t="shared" si="1"/>
        <v>59.21</v>
      </c>
    </row>
    <row r="31" spans="2:27" ht="56.25" customHeight="1" x14ac:dyDescent="0.2">
      <c r="B31" s="139" t="s">
        <v>718</v>
      </c>
      <c r="C31" s="140"/>
      <c r="D31" s="140"/>
      <c r="E31" s="140"/>
      <c r="F31" s="140"/>
      <c r="G31" s="140"/>
      <c r="H31" s="140"/>
      <c r="I31" s="140"/>
      <c r="J31" s="140"/>
      <c r="K31" s="140"/>
      <c r="L31" s="140"/>
      <c r="M31" s="141" t="s">
        <v>717</v>
      </c>
      <c r="N31" s="141"/>
      <c r="O31" s="141" t="s">
        <v>49</v>
      </c>
      <c r="P31" s="141"/>
      <c r="Q31" s="142" t="s">
        <v>188</v>
      </c>
      <c r="R31" s="142"/>
      <c r="S31" s="143" t="s">
        <v>716</v>
      </c>
      <c r="T31" s="143" t="s">
        <v>716</v>
      </c>
      <c r="U31" s="143" t="s">
        <v>715</v>
      </c>
      <c r="V31" s="143">
        <f t="shared" si="0"/>
        <v>98.32</v>
      </c>
      <c r="W31" s="144">
        <f t="shared" si="1"/>
        <v>98.32</v>
      </c>
    </row>
    <row r="32" spans="2:27" ht="56.25" customHeight="1" x14ac:dyDescent="0.2">
      <c r="B32" s="139" t="s">
        <v>714</v>
      </c>
      <c r="C32" s="140"/>
      <c r="D32" s="140"/>
      <c r="E32" s="140"/>
      <c r="F32" s="140"/>
      <c r="G32" s="140"/>
      <c r="H32" s="140"/>
      <c r="I32" s="140"/>
      <c r="J32" s="140"/>
      <c r="K32" s="140"/>
      <c r="L32" s="140"/>
      <c r="M32" s="141" t="s">
        <v>713</v>
      </c>
      <c r="N32" s="141"/>
      <c r="O32" s="141" t="s">
        <v>49</v>
      </c>
      <c r="P32" s="141"/>
      <c r="Q32" s="142" t="s">
        <v>50</v>
      </c>
      <c r="R32" s="142"/>
      <c r="S32" s="143" t="s">
        <v>712</v>
      </c>
      <c r="T32" s="143" t="s">
        <v>271</v>
      </c>
      <c r="U32" s="143" t="s">
        <v>289</v>
      </c>
      <c r="V32" s="143">
        <f t="shared" si="0"/>
        <v>82.54</v>
      </c>
      <c r="W32" s="144">
        <f t="shared" si="1"/>
        <v>13.51</v>
      </c>
    </row>
    <row r="33" spans="2:25" ht="56.25" customHeight="1" x14ac:dyDescent="0.2">
      <c r="B33" s="139" t="s">
        <v>711</v>
      </c>
      <c r="C33" s="140"/>
      <c r="D33" s="140"/>
      <c r="E33" s="140"/>
      <c r="F33" s="140"/>
      <c r="G33" s="140"/>
      <c r="H33" s="140"/>
      <c r="I33" s="140"/>
      <c r="J33" s="140"/>
      <c r="K33" s="140"/>
      <c r="L33" s="140"/>
      <c r="M33" s="141" t="s">
        <v>604</v>
      </c>
      <c r="N33" s="141"/>
      <c r="O33" s="141" t="s">
        <v>49</v>
      </c>
      <c r="P33" s="141"/>
      <c r="Q33" s="142" t="s">
        <v>50</v>
      </c>
      <c r="R33" s="142"/>
      <c r="S33" s="143" t="s">
        <v>710</v>
      </c>
      <c r="T33" s="143" t="s">
        <v>710</v>
      </c>
      <c r="U33" s="143" t="s">
        <v>709</v>
      </c>
      <c r="V33" s="143">
        <f t="shared" si="0"/>
        <v>110</v>
      </c>
      <c r="W33" s="144">
        <f t="shared" si="1"/>
        <v>110</v>
      </c>
    </row>
    <row r="34" spans="2:25" ht="56.25" customHeight="1" x14ac:dyDescent="0.2">
      <c r="B34" s="139" t="s">
        <v>708</v>
      </c>
      <c r="C34" s="140"/>
      <c r="D34" s="140"/>
      <c r="E34" s="140"/>
      <c r="F34" s="140"/>
      <c r="G34" s="140"/>
      <c r="H34" s="140"/>
      <c r="I34" s="140"/>
      <c r="J34" s="140"/>
      <c r="K34" s="140"/>
      <c r="L34" s="140"/>
      <c r="M34" s="141" t="s">
        <v>604</v>
      </c>
      <c r="N34" s="141"/>
      <c r="O34" s="141" t="s">
        <v>49</v>
      </c>
      <c r="P34" s="141"/>
      <c r="Q34" s="142" t="s">
        <v>50</v>
      </c>
      <c r="R34" s="142"/>
      <c r="S34" s="143" t="s">
        <v>707</v>
      </c>
      <c r="T34" s="143" t="s">
        <v>707</v>
      </c>
      <c r="U34" s="143" t="s">
        <v>706</v>
      </c>
      <c r="V34" s="143">
        <f t="shared" si="0"/>
        <v>100.5</v>
      </c>
      <c r="W34" s="144">
        <f t="shared" si="1"/>
        <v>100.5</v>
      </c>
    </row>
    <row r="35" spans="2:25" ht="56.25" customHeight="1" x14ac:dyDescent="0.2">
      <c r="B35" s="139" t="s">
        <v>705</v>
      </c>
      <c r="C35" s="140"/>
      <c r="D35" s="140"/>
      <c r="E35" s="140"/>
      <c r="F35" s="140"/>
      <c r="G35" s="140"/>
      <c r="H35" s="140"/>
      <c r="I35" s="140"/>
      <c r="J35" s="140"/>
      <c r="K35" s="140"/>
      <c r="L35" s="140"/>
      <c r="M35" s="141" t="s">
        <v>604</v>
      </c>
      <c r="N35" s="141"/>
      <c r="O35" s="141" t="s">
        <v>49</v>
      </c>
      <c r="P35" s="141"/>
      <c r="Q35" s="142" t="s">
        <v>50</v>
      </c>
      <c r="R35" s="142"/>
      <c r="S35" s="143" t="s">
        <v>704</v>
      </c>
      <c r="T35" s="143" t="s">
        <v>704</v>
      </c>
      <c r="U35" s="143" t="s">
        <v>703</v>
      </c>
      <c r="V35" s="143">
        <f t="shared" si="0"/>
        <v>92.89</v>
      </c>
      <c r="W35" s="144">
        <f t="shared" si="1"/>
        <v>92.89</v>
      </c>
    </row>
    <row r="36" spans="2:25" ht="56.25" customHeight="1" x14ac:dyDescent="0.2">
      <c r="B36" s="139" t="s">
        <v>702</v>
      </c>
      <c r="C36" s="140"/>
      <c r="D36" s="140"/>
      <c r="E36" s="140"/>
      <c r="F36" s="140"/>
      <c r="G36" s="140"/>
      <c r="H36" s="140"/>
      <c r="I36" s="140"/>
      <c r="J36" s="140"/>
      <c r="K36" s="140"/>
      <c r="L36" s="140"/>
      <c r="M36" s="141" t="s">
        <v>604</v>
      </c>
      <c r="N36" s="141"/>
      <c r="O36" s="141" t="s">
        <v>49</v>
      </c>
      <c r="P36" s="141"/>
      <c r="Q36" s="142" t="s">
        <v>50</v>
      </c>
      <c r="R36" s="142"/>
      <c r="S36" s="143" t="s">
        <v>701</v>
      </c>
      <c r="T36" s="143" t="s">
        <v>701</v>
      </c>
      <c r="U36" s="143" t="s">
        <v>411</v>
      </c>
      <c r="V36" s="143">
        <f t="shared" si="0"/>
        <v>98.43</v>
      </c>
      <c r="W36" s="144">
        <f t="shared" si="1"/>
        <v>98.43</v>
      </c>
    </row>
    <row r="37" spans="2:25" ht="56.25" customHeight="1" x14ac:dyDescent="0.2">
      <c r="B37" s="139" t="s">
        <v>700</v>
      </c>
      <c r="C37" s="140"/>
      <c r="D37" s="140"/>
      <c r="E37" s="140"/>
      <c r="F37" s="140"/>
      <c r="G37" s="140"/>
      <c r="H37" s="140"/>
      <c r="I37" s="140"/>
      <c r="J37" s="140"/>
      <c r="K37" s="140"/>
      <c r="L37" s="140"/>
      <c r="M37" s="141" t="s">
        <v>604</v>
      </c>
      <c r="N37" s="141"/>
      <c r="O37" s="141" t="s">
        <v>49</v>
      </c>
      <c r="P37" s="141"/>
      <c r="Q37" s="142" t="s">
        <v>50</v>
      </c>
      <c r="R37" s="142"/>
      <c r="S37" s="143" t="s">
        <v>699</v>
      </c>
      <c r="T37" s="143" t="s">
        <v>699</v>
      </c>
      <c r="U37" s="143" t="s">
        <v>698</v>
      </c>
      <c r="V37" s="143">
        <f t="shared" si="0"/>
        <v>97.63</v>
      </c>
      <c r="W37" s="144">
        <f t="shared" si="1"/>
        <v>97.63</v>
      </c>
    </row>
    <row r="38" spans="2:25" ht="56.25" customHeight="1" x14ac:dyDescent="0.2">
      <c r="B38" s="139" t="s">
        <v>697</v>
      </c>
      <c r="C38" s="140"/>
      <c r="D38" s="140"/>
      <c r="E38" s="140"/>
      <c r="F38" s="140"/>
      <c r="G38" s="140"/>
      <c r="H38" s="140"/>
      <c r="I38" s="140"/>
      <c r="J38" s="140"/>
      <c r="K38" s="140"/>
      <c r="L38" s="140"/>
      <c r="M38" s="141" t="s">
        <v>604</v>
      </c>
      <c r="N38" s="141"/>
      <c r="O38" s="141" t="s">
        <v>49</v>
      </c>
      <c r="P38" s="141"/>
      <c r="Q38" s="142" t="s">
        <v>50</v>
      </c>
      <c r="R38" s="142"/>
      <c r="S38" s="143" t="s">
        <v>696</v>
      </c>
      <c r="T38" s="143" t="s">
        <v>696</v>
      </c>
      <c r="U38" s="143" t="s">
        <v>695</v>
      </c>
      <c r="V38" s="143">
        <f t="shared" si="0"/>
        <v>86.62</v>
      </c>
      <c r="W38" s="144">
        <f t="shared" si="1"/>
        <v>86.62</v>
      </c>
    </row>
    <row r="39" spans="2:25" ht="56.25" customHeight="1" thickBot="1" x14ac:dyDescent="0.25">
      <c r="B39" s="139" t="s">
        <v>694</v>
      </c>
      <c r="C39" s="140"/>
      <c r="D39" s="140"/>
      <c r="E39" s="140"/>
      <c r="F39" s="140"/>
      <c r="G39" s="140"/>
      <c r="H39" s="140"/>
      <c r="I39" s="140"/>
      <c r="J39" s="140"/>
      <c r="K39" s="140"/>
      <c r="L39" s="140"/>
      <c r="M39" s="141" t="s">
        <v>594</v>
      </c>
      <c r="N39" s="141"/>
      <c r="O39" s="141" t="s">
        <v>49</v>
      </c>
      <c r="P39" s="141"/>
      <c r="Q39" s="142" t="s">
        <v>50</v>
      </c>
      <c r="R39" s="142"/>
      <c r="S39" s="143" t="s">
        <v>693</v>
      </c>
      <c r="T39" s="143" t="s">
        <v>693</v>
      </c>
      <c r="U39" s="143" t="s">
        <v>692</v>
      </c>
      <c r="V39" s="143">
        <f t="shared" si="0"/>
        <v>99.8</v>
      </c>
      <c r="W39" s="144">
        <f t="shared" si="1"/>
        <v>99.8</v>
      </c>
    </row>
    <row r="40" spans="2:25" ht="21.75" customHeight="1" thickTop="1" thickBot="1" x14ac:dyDescent="0.25">
      <c r="B40" s="79" t="s">
        <v>59</v>
      </c>
      <c r="C40" s="80"/>
      <c r="D40" s="80"/>
      <c r="E40" s="80"/>
      <c r="F40" s="80"/>
      <c r="G40" s="80"/>
      <c r="H40" s="81"/>
      <c r="I40" s="81"/>
      <c r="J40" s="81"/>
      <c r="K40" s="81"/>
      <c r="L40" s="81"/>
      <c r="M40" s="81"/>
      <c r="N40" s="81"/>
      <c r="O40" s="81"/>
      <c r="P40" s="81"/>
      <c r="Q40" s="81"/>
      <c r="R40" s="81"/>
      <c r="S40" s="81"/>
      <c r="T40" s="81"/>
      <c r="U40" s="81"/>
      <c r="V40" s="81"/>
      <c r="W40" s="82"/>
      <c r="X40" s="145"/>
    </row>
    <row r="41" spans="2:25" ht="29.25" customHeight="1" thickTop="1" thickBot="1" x14ac:dyDescent="0.25">
      <c r="B41" s="146" t="s">
        <v>2141</v>
      </c>
      <c r="C41" s="147"/>
      <c r="D41" s="147"/>
      <c r="E41" s="147"/>
      <c r="F41" s="147"/>
      <c r="G41" s="147"/>
      <c r="H41" s="147"/>
      <c r="I41" s="147"/>
      <c r="J41" s="147"/>
      <c r="K41" s="147"/>
      <c r="L41" s="147"/>
      <c r="M41" s="147"/>
      <c r="N41" s="147"/>
      <c r="O41" s="147"/>
      <c r="P41" s="147"/>
      <c r="Q41" s="148"/>
      <c r="R41" s="149" t="s">
        <v>42</v>
      </c>
      <c r="S41" s="125" t="s">
        <v>43</v>
      </c>
      <c r="T41" s="125"/>
      <c r="U41" s="150" t="s">
        <v>60</v>
      </c>
      <c r="V41" s="124" t="s">
        <v>61</v>
      </c>
      <c r="W41" s="126"/>
    </row>
    <row r="42" spans="2:25" ht="30.75" customHeight="1" thickBot="1" x14ac:dyDescent="0.25">
      <c r="B42" s="151"/>
      <c r="C42" s="152"/>
      <c r="D42" s="152"/>
      <c r="E42" s="152"/>
      <c r="F42" s="152"/>
      <c r="G42" s="152"/>
      <c r="H42" s="152"/>
      <c r="I42" s="152"/>
      <c r="J42" s="152"/>
      <c r="K42" s="152"/>
      <c r="L42" s="152"/>
      <c r="M42" s="152"/>
      <c r="N42" s="152"/>
      <c r="O42" s="152"/>
      <c r="P42" s="152"/>
      <c r="Q42" s="153"/>
      <c r="R42" s="154" t="s">
        <v>62</v>
      </c>
      <c r="S42" s="154" t="s">
        <v>62</v>
      </c>
      <c r="T42" s="154" t="s">
        <v>49</v>
      </c>
      <c r="U42" s="154" t="s">
        <v>62</v>
      </c>
      <c r="V42" s="154" t="s">
        <v>63</v>
      </c>
      <c r="W42" s="155" t="s">
        <v>64</v>
      </c>
      <c r="Y42" s="145"/>
    </row>
    <row r="43" spans="2:25" ht="23.25" customHeight="1" thickBot="1" x14ac:dyDescent="0.25">
      <c r="B43" s="156" t="s">
        <v>65</v>
      </c>
      <c r="C43" s="157"/>
      <c r="D43" s="157"/>
      <c r="E43" s="158" t="s">
        <v>690</v>
      </c>
      <c r="F43" s="158"/>
      <c r="G43" s="158"/>
      <c r="H43" s="159"/>
      <c r="I43" s="159"/>
      <c r="J43" s="159"/>
      <c r="K43" s="159"/>
      <c r="L43" s="159"/>
      <c r="M43" s="159"/>
      <c r="N43" s="159"/>
      <c r="O43" s="159"/>
      <c r="P43" s="160"/>
      <c r="Q43" s="160"/>
      <c r="R43" s="161" t="s">
        <v>691</v>
      </c>
      <c r="S43" s="162" t="s">
        <v>10</v>
      </c>
      <c r="T43" s="160"/>
      <c r="U43" s="162" t="s">
        <v>688</v>
      </c>
      <c r="V43" s="160"/>
      <c r="W43" s="163">
        <f t="shared" ref="W43:W54" si="2">+IF(ISERR(U43/R43*100),"N/A",ROUND(U43/R43*100,2))</f>
        <v>101.57</v>
      </c>
    </row>
    <row r="44" spans="2:25" ht="26.25" customHeight="1" x14ac:dyDescent="0.2">
      <c r="B44" s="164" t="s">
        <v>68</v>
      </c>
      <c r="C44" s="165"/>
      <c r="D44" s="165"/>
      <c r="E44" s="166" t="s">
        <v>690</v>
      </c>
      <c r="F44" s="166"/>
      <c r="G44" s="166"/>
      <c r="H44" s="167"/>
      <c r="I44" s="167"/>
      <c r="J44" s="167"/>
      <c r="K44" s="167"/>
      <c r="L44" s="167"/>
      <c r="M44" s="167"/>
      <c r="N44" s="167"/>
      <c r="O44" s="167"/>
      <c r="P44" s="168"/>
      <c r="Q44" s="168"/>
      <c r="R44" s="169" t="s">
        <v>689</v>
      </c>
      <c r="S44" s="170" t="s">
        <v>689</v>
      </c>
      <c r="T44" s="170">
        <f>+IF(ISERR(S44/R44*100),"N/A",ROUND(S44/R44*100,2))</f>
        <v>100</v>
      </c>
      <c r="U44" s="170" t="s">
        <v>688</v>
      </c>
      <c r="V44" s="170">
        <f>+IF(ISERR(U44/S44*100),"N/A",ROUND(U44/S44*100,2))</f>
        <v>99.06</v>
      </c>
      <c r="W44" s="171">
        <f t="shared" si="2"/>
        <v>99.06</v>
      </c>
    </row>
    <row r="45" spans="2:25" ht="23.25" customHeight="1" thickBot="1" x14ac:dyDescent="0.25">
      <c r="B45" s="156" t="s">
        <v>65</v>
      </c>
      <c r="C45" s="157"/>
      <c r="D45" s="157"/>
      <c r="E45" s="158" t="s">
        <v>591</v>
      </c>
      <c r="F45" s="158"/>
      <c r="G45" s="158"/>
      <c r="H45" s="159"/>
      <c r="I45" s="159"/>
      <c r="J45" s="159"/>
      <c r="K45" s="159"/>
      <c r="L45" s="159"/>
      <c r="M45" s="159"/>
      <c r="N45" s="159"/>
      <c r="O45" s="159"/>
      <c r="P45" s="160"/>
      <c r="Q45" s="160"/>
      <c r="R45" s="161" t="s">
        <v>687</v>
      </c>
      <c r="S45" s="162" t="s">
        <v>10</v>
      </c>
      <c r="T45" s="160"/>
      <c r="U45" s="162" t="s">
        <v>685</v>
      </c>
      <c r="V45" s="160"/>
      <c r="W45" s="163">
        <f t="shared" si="2"/>
        <v>79.989999999999995</v>
      </c>
    </row>
    <row r="46" spans="2:25" ht="26.25" customHeight="1" x14ac:dyDescent="0.2">
      <c r="B46" s="164" t="s">
        <v>68</v>
      </c>
      <c r="C46" s="165"/>
      <c r="D46" s="165"/>
      <c r="E46" s="166" t="s">
        <v>591</v>
      </c>
      <c r="F46" s="166"/>
      <c r="G46" s="166"/>
      <c r="H46" s="167"/>
      <c r="I46" s="167"/>
      <c r="J46" s="167"/>
      <c r="K46" s="167"/>
      <c r="L46" s="167"/>
      <c r="M46" s="167"/>
      <c r="N46" s="167"/>
      <c r="O46" s="167"/>
      <c r="P46" s="168"/>
      <c r="Q46" s="168"/>
      <c r="R46" s="169" t="s">
        <v>686</v>
      </c>
      <c r="S46" s="170" t="s">
        <v>686</v>
      </c>
      <c r="T46" s="170">
        <f>+IF(ISERR(S46/R46*100),"N/A",ROUND(S46/R46*100,2))</f>
        <v>100</v>
      </c>
      <c r="U46" s="170" t="s">
        <v>685</v>
      </c>
      <c r="V46" s="170">
        <f>+IF(ISERR(U46/S46*100),"N/A",ROUND(U46/S46*100,2))</f>
        <v>97.59</v>
      </c>
      <c r="W46" s="171">
        <f t="shared" si="2"/>
        <v>97.59</v>
      </c>
    </row>
    <row r="47" spans="2:25" ht="23.25" customHeight="1" thickBot="1" x14ac:dyDescent="0.25">
      <c r="B47" s="156" t="s">
        <v>65</v>
      </c>
      <c r="C47" s="157"/>
      <c r="D47" s="157"/>
      <c r="E47" s="158" t="s">
        <v>683</v>
      </c>
      <c r="F47" s="158"/>
      <c r="G47" s="158"/>
      <c r="H47" s="159"/>
      <c r="I47" s="159"/>
      <c r="J47" s="159"/>
      <c r="K47" s="159"/>
      <c r="L47" s="159"/>
      <c r="M47" s="159"/>
      <c r="N47" s="159"/>
      <c r="O47" s="159"/>
      <c r="P47" s="160"/>
      <c r="Q47" s="160"/>
      <c r="R47" s="161" t="s">
        <v>684</v>
      </c>
      <c r="S47" s="162" t="s">
        <v>10</v>
      </c>
      <c r="T47" s="160"/>
      <c r="U47" s="162" t="s">
        <v>682</v>
      </c>
      <c r="V47" s="160"/>
      <c r="W47" s="163">
        <f t="shared" si="2"/>
        <v>118.74</v>
      </c>
    </row>
    <row r="48" spans="2:25" ht="26.25" customHeight="1" x14ac:dyDescent="0.2">
      <c r="B48" s="164" t="s">
        <v>68</v>
      </c>
      <c r="C48" s="165"/>
      <c r="D48" s="165"/>
      <c r="E48" s="166" t="s">
        <v>683</v>
      </c>
      <c r="F48" s="166"/>
      <c r="G48" s="166"/>
      <c r="H48" s="167"/>
      <c r="I48" s="167"/>
      <c r="J48" s="167"/>
      <c r="K48" s="167"/>
      <c r="L48" s="167"/>
      <c r="M48" s="167"/>
      <c r="N48" s="167"/>
      <c r="O48" s="167"/>
      <c r="P48" s="168"/>
      <c r="Q48" s="168"/>
      <c r="R48" s="169" t="s">
        <v>682</v>
      </c>
      <c r="S48" s="170" t="s">
        <v>682</v>
      </c>
      <c r="T48" s="170">
        <f>+IF(ISERR(S48/R48*100),"N/A",ROUND(S48/R48*100,2))</f>
        <v>100</v>
      </c>
      <c r="U48" s="170" t="s">
        <v>682</v>
      </c>
      <c r="V48" s="170">
        <f>+IF(ISERR(U48/S48*100),"N/A",ROUND(U48/S48*100,2))</f>
        <v>100</v>
      </c>
      <c r="W48" s="171">
        <f t="shared" si="2"/>
        <v>100</v>
      </c>
    </row>
    <row r="49" spans="2:23" ht="23.25" customHeight="1" thickBot="1" x14ac:dyDescent="0.25">
      <c r="B49" s="156" t="s">
        <v>65</v>
      </c>
      <c r="C49" s="157"/>
      <c r="D49" s="157"/>
      <c r="E49" s="158" t="s">
        <v>680</v>
      </c>
      <c r="F49" s="158"/>
      <c r="G49" s="158"/>
      <c r="H49" s="159"/>
      <c r="I49" s="159"/>
      <c r="J49" s="159"/>
      <c r="K49" s="159"/>
      <c r="L49" s="159"/>
      <c r="M49" s="159"/>
      <c r="N49" s="159"/>
      <c r="O49" s="159"/>
      <c r="P49" s="160"/>
      <c r="Q49" s="160"/>
      <c r="R49" s="161" t="s">
        <v>681</v>
      </c>
      <c r="S49" s="162" t="s">
        <v>10</v>
      </c>
      <c r="T49" s="160"/>
      <c r="U49" s="162" t="s">
        <v>678</v>
      </c>
      <c r="V49" s="160"/>
      <c r="W49" s="163">
        <f t="shared" si="2"/>
        <v>25.95</v>
      </c>
    </row>
    <row r="50" spans="2:23" ht="26.25" customHeight="1" x14ac:dyDescent="0.2">
      <c r="B50" s="164" t="s">
        <v>68</v>
      </c>
      <c r="C50" s="165"/>
      <c r="D50" s="165"/>
      <c r="E50" s="166" t="s">
        <v>680</v>
      </c>
      <c r="F50" s="166"/>
      <c r="G50" s="166"/>
      <c r="H50" s="167"/>
      <c r="I50" s="167"/>
      <c r="J50" s="167"/>
      <c r="K50" s="167"/>
      <c r="L50" s="167"/>
      <c r="M50" s="167"/>
      <c r="N50" s="167"/>
      <c r="O50" s="167"/>
      <c r="P50" s="168"/>
      <c r="Q50" s="168"/>
      <c r="R50" s="169" t="s">
        <v>679</v>
      </c>
      <c r="S50" s="170" t="s">
        <v>679</v>
      </c>
      <c r="T50" s="170">
        <f>+IF(ISERR(S50/R50*100),"N/A",ROUND(S50/R50*100,2))</f>
        <v>100</v>
      </c>
      <c r="U50" s="170" t="s">
        <v>678</v>
      </c>
      <c r="V50" s="170">
        <f>+IF(ISERR(U50/S50*100),"N/A",ROUND(U50/S50*100,2))</f>
        <v>95.03</v>
      </c>
      <c r="W50" s="171">
        <f t="shared" si="2"/>
        <v>95.03</v>
      </c>
    </row>
    <row r="51" spans="2:23" ht="23.25" customHeight="1" thickBot="1" x14ac:dyDescent="0.25">
      <c r="B51" s="156" t="s">
        <v>65</v>
      </c>
      <c r="C51" s="157"/>
      <c r="D51" s="157"/>
      <c r="E51" s="158" t="s">
        <v>585</v>
      </c>
      <c r="F51" s="158"/>
      <c r="G51" s="158"/>
      <c r="H51" s="159"/>
      <c r="I51" s="159"/>
      <c r="J51" s="159"/>
      <c r="K51" s="159"/>
      <c r="L51" s="159"/>
      <c r="M51" s="159"/>
      <c r="N51" s="159"/>
      <c r="O51" s="159"/>
      <c r="P51" s="160"/>
      <c r="Q51" s="160"/>
      <c r="R51" s="161" t="s">
        <v>677</v>
      </c>
      <c r="S51" s="162" t="s">
        <v>10</v>
      </c>
      <c r="T51" s="160"/>
      <c r="U51" s="162" t="s">
        <v>676</v>
      </c>
      <c r="V51" s="160"/>
      <c r="W51" s="163">
        <f t="shared" si="2"/>
        <v>98.96</v>
      </c>
    </row>
    <row r="52" spans="2:23" ht="26.25" customHeight="1" x14ac:dyDescent="0.2">
      <c r="B52" s="164" t="s">
        <v>68</v>
      </c>
      <c r="C52" s="165"/>
      <c r="D52" s="165"/>
      <c r="E52" s="166" t="s">
        <v>585</v>
      </c>
      <c r="F52" s="166"/>
      <c r="G52" s="166"/>
      <c r="H52" s="167"/>
      <c r="I52" s="167"/>
      <c r="J52" s="167"/>
      <c r="K52" s="167"/>
      <c r="L52" s="167"/>
      <c r="M52" s="167"/>
      <c r="N52" s="167"/>
      <c r="O52" s="167"/>
      <c r="P52" s="168"/>
      <c r="Q52" s="168"/>
      <c r="R52" s="169" t="s">
        <v>676</v>
      </c>
      <c r="S52" s="170" t="s">
        <v>676</v>
      </c>
      <c r="T52" s="170">
        <f>+IF(ISERR(S52/R52*100),"N/A",ROUND(S52/R52*100,2))</f>
        <v>100</v>
      </c>
      <c r="U52" s="170" t="s">
        <v>676</v>
      </c>
      <c r="V52" s="170">
        <f>+IF(ISERR(U52/S52*100),"N/A",ROUND(U52/S52*100,2))</f>
        <v>100</v>
      </c>
      <c r="W52" s="171">
        <f t="shared" si="2"/>
        <v>100</v>
      </c>
    </row>
    <row r="53" spans="2:23" ht="23.25" customHeight="1" thickBot="1" x14ac:dyDescent="0.25">
      <c r="B53" s="156" t="s">
        <v>65</v>
      </c>
      <c r="C53" s="157"/>
      <c r="D53" s="157"/>
      <c r="E53" s="158" t="s">
        <v>579</v>
      </c>
      <c r="F53" s="158"/>
      <c r="G53" s="158"/>
      <c r="H53" s="159"/>
      <c r="I53" s="159"/>
      <c r="J53" s="159"/>
      <c r="K53" s="159"/>
      <c r="L53" s="159"/>
      <c r="M53" s="159"/>
      <c r="N53" s="159"/>
      <c r="O53" s="159"/>
      <c r="P53" s="160"/>
      <c r="Q53" s="160"/>
      <c r="R53" s="161" t="s">
        <v>675</v>
      </c>
      <c r="S53" s="162" t="s">
        <v>10</v>
      </c>
      <c r="T53" s="160"/>
      <c r="U53" s="162" t="s">
        <v>673</v>
      </c>
      <c r="V53" s="160"/>
      <c r="W53" s="163">
        <f t="shared" si="2"/>
        <v>79.099999999999994</v>
      </c>
    </row>
    <row r="54" spans="2:23" ht="26.25" customHeight="1" x14ac:dyDescent="0.2">
      <c r="B54" s="164" t="s">
        <v>68</v>
      </c>
      <c r="C54" s="165"/>
      <c r="D54" s="165"/>
      <c r="E54" s="166" t="s">
        <v>579</v>
      </c>
      <c r="F54" s="166"/>
      <c r="G54" s="166"/>
      <c r="H54" s="167"/>
      <c r="I54" s="167"/>
      <c r="J54" s="167"/>
      <c r="K54" s="167"/>
      <c r="L54" s="167"/>
      <c r="M54" s="167"/>
      <c r="N54" s="167"/>
      <c r="O54" s="167"/>
      <c r="P54" s="168"/>
      <c r="Q54" s="168"/>
      <c r="R54" s="169" t="s">
        <v>674</v>
      </c>
      <c r="S54" s="170" t="s">
        <v>674</v>
      </c>
      <c r="T54" s="170">
        <f>+IF(ISERR(S54/R54*100),"N/A",ROUND(S54/R54*100,2))</f>
        <v>100</v>
      </c>
      <c r="U54" s="170" t="s">
        <v>673</v>
      </c>
      <c r="V54" s="170">
        <f>+IF(ISERR(U54/S54*100),"N/A",ROUND(U54/S54*100,2))</f>
        <v>84.06</v>
      </c>
      <c r="W54" s="171">
        <f t="shared" si="2"/>
        <v>84.06</v>
      </c>
    </row>
    <row r="55" spans="2:23" ht="23.25" customHeight="1" thickBot="1" x14ac:dyDescent="0.25">
      <c r="B55" s="156" t="s">
        <v>65</v>
      </c>
      <c r="C55" s="157"/>
      <c r="D55" s="157"/>
      <c r="E55" s="158" t="s">
        <v>2453</v>
      </c>
      <c r="F55" s="158"/>
      <c r="G55" s="158"/>
      <c r="H55" s="159"/>
      <c r="I55" s="159"/>
      <c r="J55" s="159"/>
      <c r="K55" s="159"/>
      <c r="L55" s="159"/>
      <c r="M55" s="159"/>
      <c r="N55" s="159"/>
      <c r="O55" s="159"/>
      <c r="P55" s="160"/>
      <c r="Q55" s="160"/>
      <c r="R55" s="161">
        <v>0</v>
      </c>
      <c r="S55" s="162"/>
      <c r="T55" s="160"/>
      <c r="U55" s="162">
        <v>3.82189852</v>
      </c>
      <c r="V55" s="160"/>
      <c r="W55" s="163" t="str">
        <f t="shared" ref="W55:W58" si="3">+IF(ISERR(U55/R55*100),"N/A",ROUND(U55/R55*100,2))</f>
        <v>N/A</v>
      </c>
    </row>
    <row r="56" spans="2:23" ht="26.25" customHeight="1" x14ac:dyDescent="0.2">
      <c r="B56" s="164" t="s">
        <v>68</v>
      </c>
      <c r="C56" s="165"/>
      <c r="D56" s="165"/>
      <c r="E56" s="166" t="s">
        <v>2453</v>
      </c>
      <c r="F56" s="166"/>
      <c r="G56" s="166"/>
      <c r="H56" s="167"/>
      <c r="I56" s="167"/>
      <c r="J56" s="167"/>
      <c r="K56" s="167"/>
      <c r="L56" s="167"/>
      <c r="M56" s="167"/>
      <c r="N56" s="167"/>
      <c r="O56" s="167"/>
      <c r="P56" s="168"/>
      <c r="Q56" s="168"/>
      <c r="R56" s="169">
        <v>3.82189852</v>
      </c>
      <c r="S56" s="170">
        <v>3.82189852</v>
      </c>
      <c r="T56" s="170">
        <f>+IF(ISERR(S56/R56*100),"N/A",ROUND(S56/R56*100,2))</f>
        <v>100</v>
      </c>
      <c r="U56" s="170">
        <v>3.82189852</v>
      </c>
      <c r="V56" s="170">
        <f>+IF(ISERR(U56/S56*100),"N/A",ROUND(U56/S56*100,2))</f>
        <v>100</v>
      </c>
      <c r="W56" s="171">
        <f t="shared" si="3"/>
        <v>100</v>
      </c>
    </row>
    <row r="57" spans="2:23" ht="23.25" customHeight="1" thickBot="1" x14ac:dyDescent="0.25">
      <c r="B57" s="156" t="s">
        <v>65</v>
      </c>
      <c r="C57" s="157"/>
      <c r="D57" s="157"/>
      <c r="E57" s="158" t="s">
        <v>2454</v>
      </c>
      <c r="F57" s="158"/>
      <c r="G57" s="158"/>
      <c r="H57" s="159"/>
      <c r="I57" s="159"/>
      <c r="J57" s="159"/>
      <c r="K57" s="159"/>
      <c r="L57" s="159"/>
      <c r="M57" s="159"/>
      <c r="N57" s="159"/>
      <c r="O57" s="159"/>
      <c r="P57" s="160"/>
      <c r="Q57" s="160"/>
      <c r="R57" s="161">
        <v>0</v>
      </c>
      <c r="S57" s="162"/>
      <c r="T57" s="160"/>
      <c r="U57" s="162">
        <v>64.805565220000005</v>
      </c>
      <c r="V57" s="160"/>
      <c r="W57" s="163" t="str">
        <f t="shared" si="3"/>
        <v>N/A</v>
      </c>
    </row>
    <row r="58" spans="2:23" ht="26.25" customHeight="1" thickBot="1" x14ac:dyDescent="0.25">
      <c r="B58" s="164" t="s">
        <v>68</v>
      </c>
      <c r="C58" s="165"/>
      <c r="D58" s="165"/>
      <c r="E58" s="166" t="s">
        <v>2454</v>
      </c>
      <c r="F58" s="166"/>
      <c r="G58" s="166"/>
      <c r="H58" s="167"/>
      <c r="I58" s="167"/>
      <c r="J58" s="167"/>
      <c r="K58" s="167"/>
      <c r="L58" s="167"/>
      <c r="M58" s="167"/>
      <c r="N58" s="167"/>
      <c r="O58" s="167"/>
      <c r="P58" s="168"/>
      <c r="Q58" s="168"/>
      <c r="R58" s="169">
        <v>69.902462400000005</v>
      </c>
      <c r="S58" s="170">
        <v>69.902462400000005</v>
      </c>
      <c r="T58" s="170">
        <f>+IF(ISERR(S58/R58*100),"N/A",ROUND(S58/R58*100,2))</f>
        <v>100</v>
      </c>
      <c r="U58" s="170">
        <v>64.805565220000005</v>
      </c>
      <c r="V58" s="170">
        <f>+IF(ISERR(U58/S58*100),"N/A",ROUND(U58/S58*100,2))</f>
        <v>92.71</v>
      </c>
      <c r="W58" s="171">
        <f t="shared" si="3"/>
        <v>92.71</v>
      </c>
    </row>
    <row r="59" spans="2:23" ht="22.5" customHeight="1" thickTop="1" thickBot="1" x14ac:dyDescent="0.25">
      <c r="B59" s="79" t="s">
        <v>69</v>
      </c>
      <c r="C59" s="80"/>
      <c r="D59" s="80"/>
      <c r="E59" s="80"/>
      <c r="F59" s="80"/>
      <c r="G59" s="80"/>
      <c r="H59" s="81"/>
      <c r="I59" s="81"/>
      <c r="J59" s="81"/>
      <c r="K59" s="81"/>
      <c r="L59" s="81"/>
      <c r="M59" s="81"/>
      <c r="N59" s="81"/>
      <c r="O59" s="81"/>
      <c r="P59" s="81"/>
      <c r="Q59" s="81"/>
      <c r="R59" s="81"/>
      <c r="S59" s="81"/>
      <c r="T59" s="81"/>
      <c r="U59" s="81"/>
      <c r="V59" s="81"/>
      <c r="W59" s="82"/>
    </row>
    <row r="60" spans="2:23" ht="37.5" customHeight="1" thickTop="1" x14ac:dyDescent="0.2">
      <c r="B60" s="172" t="s">
        <v>2347</v>
      </c>
      <c r="C60" s="173"/>
      <c r="D60" s="173"/>
      <c r="E60" s="173"/>
      <c r="F60" s="173"/>
      <c r="G60" s="173"/>
      <c r="H60" s="173"/>
      <c r="I60" s="173"/>
      <c r="J60" s="173"/>
      <c r="K60" s="173"/>
      <c r="L60" s="173"/>
      <c r="M60" s="173"/>
      <c r="N60" s="173"/>
      <c r="O60" s="173"/>
      <c r="P60" s="173"/>
      <c r="Q60" s="173"/>
      <c r="R60" s="173"/>
      <c r="S60" s="173"/>
      <c r="T60" s="173"/>
      <c r="U60" s="173"/>
      <c r="V60" s="173"/>
      <c r="W60" s="174"/>
    </row>
    <row r="61" spans="2:23" ht="340.5" customHeight="1" thickBot="1" x14ac:dyDescent="0.25">
      <c r="B61" s="175"/>
      <c r="C61" s="176"/>
      <c r="D61" s="176"/>
      <c r="E61" s="176"/>
      <c r="F61" s="176"/>
      <c r="G61" s="176"/>
      <c r="H61" s="176"/>
      <c r="I61" s="176"/>
      <c r="J61" s="176"/>
      <c r="K61" s="176"/>
      <c r="L61" s="176"/>
      <c r="M61" s="176"/>
      <c r="N61" s="176"/>
      <c r="O61" s="176"/>
      <c r="P61" s="176"/>
      <c r="Q61" s="176"/>
      <c r="R61" s="176"/>
      <c r="S61" s="176"/>
      <c r="T61" s="176"/>
      <c r="U61" s="176"/>
      <c r="V61" s="176"/>
      <c r="W61" s="177"/>
    </row>
    <row r="62" spans="2:23" ht="37.5" customHeight="1" thickTop="1" x14ac:dyDescent="0.2">
      <c r="B62" s="172" t="s">
        <v>2348</v>
      </c>
      <c r="C62" s="173"/>
      <c r="D62" s="173"/>
      <c r="E62" s="173"/>
      <c r="F62" s="173"/>
      <c r="G62" s="173"/>
      <c r="H62" s="173"/>
      <c r="I62" s="173"/>
      <c r="J62" s="173"/>
      <c r="K62" s="173"/>
      <c r="L62" s="173"/>
      <c r="M62" s="173"/>
      <c r="N62" s="173"/>
      <c r="O62" s="173"/>
      <c r="P62" s="173"/>
      <c r="Q62" s="173"/>
      <c r="R62" s="173"/>
      <c r="S62" s="173"/>
      <c r="T62" s="173"/>
      <c r="U62" s="173"/>
      <c r="V62" s="173"/>
      <c r="W62" s="174"/>
    </row>
    <row r="63" spans="2:23" ht="368.25" customHeight="1" thickBot="1" x14ac:dyDescent="0.25">
      <c r="B63" s="175"/>
      <c r="C63" s="176"/>
      <c r="D63" s="176"/>
      <c r="E63" s="176"/>
      <c r="F63" s="176"/>
      <c r="G63" s="176"/>
      <c r="H63" s="176"/>
      <c r="I63" s="176"/>
      <c r="J63" s="176"/>
      <c r="K63" s="176"/>
      <c r="L63" s="176"/>
      <c r="M63" s="176"/>
      <c r="N63" s="176"/>
      <c r="O63" s="176"/>
      <c r="P63" s="176"/>
      <c r="Q63" s="176"/>
      <c r="R63" s="176"/>
      <c r="S63" s="176"/>
      <c r="T63" s="176"/>
      <c r="U63" s="176"/>
      <c r="V63" s="176"/>
      <c r="W63" s="177"/>
    </row>
    <row r="64" spans="2:23" ht="37.5" customHeight="1" thickTop="1" x14ac:dyDescent="0.2">
      <c r="B64" s="172" t="s">
        <v>2349</v>
      </c>
      <c r="C64" s="173"/>
      <c r="D64" s="173"/>
      <c r="E64" s="173"/>
      <c r="F64" s="173"/>
      <c r="G64" s="173"/>
      <c r="H64" s="173"/>
      <c r="I64" s="173"/>
      <c r="J64" s="173"/>
      <c r="K64" s="173"/>
      <c r="L64" s="173"/>
      <c r="M64" s="173"/>
      <c r="N64" s="173"/>
      <c r="O64" s="173"/>
      <c r="P64" s="173"/>
      <c r="Q64" s="173"/>
      <c r="R64" s="173"/>
      <c r="S64" s="173"/>
      <c r="T64" s="173"/>
      <c r="U64" s="173"/>
      <c r="V64" s="173"/>
      <c r="W64" s="174"/>
    </row>
    <row r="65" spans="2:23" ht="238.5" customHeight="1" thickBot="1" x14ac:dyDescent="0.25">
      <c r="B65" s="178"/>
      <c r="C65" s="179"/>
      <c r="D65" s="179"/>
      <c r="E65" s="179"/>
      <c r="F65" s="179"/>
      <c r="G65" s="179"/>
      <c r="H65" s="179"/>
      <c r="I65" s="179"/>
      <c r="J65" s="179"/>
      <c r="K65" s="179"/>
      <c r="L65" s="179"/>
      <c r="M65" s="179"/>
      <c r="N65" s="179"/>
      <c r="O65" s="179"/>
      <c r="P65" s="179"/>
      <c r="Q65" s="179"/>
      <c r="R65" s="179"/>
      <c r="S65" s="179"/>
      <c r="T65" s="179"/>
      <c r="U65" s="179"/>
      <c r="V65" s="179"/>
      <c r="W65" s="180"/>
    </row>
  </sheetData>
  <mergeCells count="131">
    <mergeCell ref="B45:D45"/>
    <mergeCell ref="B46:D46"/>
    <mergeCell ref="B47:D47"/>
    <mergeCell ref="B54:D54"/>
    <mergeCell ref="B60:W61"/>
    <mergeCell ref="B62:W63"/>
    <mergeCell ref="B64:W65"/>
    <mergeCell ref="B48:D48"/>
    <mergeCell ref="B49:D49"/>
    <mergeCell ref="B50:D50"/>
    <mergeCell ref="B51:D51"/>
    <mergeCell ref="B52:D52"/>
    <mergeCell ref="B53:D53"/>
    <mergeCell ref="B55:D55"/>
    <mergeCell ref="B56:D56"/>
    <mergeCell ref="B57:D57"/>
    <mergeCell ref="B58:D58"/>
    <mergeCell ref="B39:L39"/>
    <mergeCell ref="M39:N39"/>
    <mergeCell ref="O39:P39"/>
    <mergeCell ref="Q39:R39"/>
    <mergeCell ref="B41:Q42"/>
    <mergeCell ref="S41:T41"/>
    <mergeCell ref="V41:W41"/>
    <mergeCell ref="B43:D43"/>
    <mergeCell ref="B44:D44"/>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0" man="1"/>
    <brk id="58" min="1" max="22" man="1"/>
    <brk id="61" min="1" max="22" man="1"/>
    <brk id="63" min="1" max="2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635</v>
      </c>
      <c r="D4" s="86" t="s">
        <v>634</v>
      </c>
      <c r="E4" s="86"/>
      <c r="F4" s="86"/>
      <c r="G4" s="86"/>
      <c r="H4" s="87"/>
      <c r="I4" s="88"/>
      <c r="J4" s="89" t="s">
        <v>6</v>
      </c>
      <c r="K4" s="86"/>
      <c r="L4" s="85" t="s">
        <v>766</v>
      </c>
      <c r="M4" s="90" t="s">
        <v>765</v>
      </c>
      <c r="N4" s="90"/>
      <c r="O4" s="90"/>
      <c r="P4" s="90"/>
      <c r="Q4" s="91"/>
      <c r="R4" s="92"/>
      <c r="S4" s="93" t="s">
        <v>2149</v>
      </c>
      <c r="T4" s="94"/>
      <c r="U4" s="94"/>
      <c r="V4" s="95" t="s">
        <v>764</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751</v>
      </c>
      <c r="D6" s="101" t="s">
        <v>763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762</v>
      </c>
      <c r="K8" s="107" t="s">
        <v>761</v>
      </c>
      <c r="L8" s="107" t="s">
        <v>760</v>
      </c>
      <c r="M8" s="107" t="s">
        <v>759</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53.75" customHeight="1" thickTop="1" thickBot="1" x14ac:dyDescent="0.25">
      <c r="B10" s="108" t="s">
        <v>22</v>
      </c>
      <c r="C10" s="95" t="s">
        <v>758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757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756</v>
      </c>
      <c r="C21" s="140"/>
      <c r="D21" s="140"/>
      <c r="E21" s="140"/>
      <c r="F21" s="140"/>
      <c r="G21" s="140"/>
      <c r="H21" s="140"/>
      <c r="I21" s="140"/>
      <c r="J21" s="140"/>
      <c r="K21" s="140"/>
      <c r="L21" s="140"/>
      <c r="M21" s="141" t="s">
        <v>751</v>
      </c>
      <c r="N21" s="141"/>
      <c r="O21" s="141" t="s">
        <v>49</v>
      </c>
      <c r="P21" s="141"/>
      <c r="Q21" s="142" t="s">
        <v>188</v>
      </c>
      <c r="R21" s="142"/>
      <c r="S21" s="143" t="s">
        <v>51</v>
      </c>
      <c r="T21" s="143" t="s">
        <v>51</v>
      </c>
      <c r="U21" s="143" t="s">
        <v>755</v>
      </c>
      <c r="V21" s="143">
        <f>+IF(ISERR(U21/T21*100),"N/A",ROUND(U21/T21*100,2))</f>
        <v>36.99</v>
      </c>
      <c r="W21" s="144">
        <f>+IF(ISERR(U21/S21*100),"N/A",ROUND(U21/S21*100,2))</f>
        <v>36.99</v>
      </c>
    </row>
    <row r="22" spans="2:27" ht="56.25" customHeight="1" x14ac:dyDescent="0.2">
      <c r="B22" s="139" t="s">
        <v>754</v>
      </c>
      <c r="C22" s="140"/>
      <c r="D22" s="140"/>
      <c r="E22" s="140"/>
      <c r="F22" s="140"/>
      <c r="G22" s="140"/>
      <c r="H22" s="140"/>
      <c r="I22" s="140"/>
      <c r="J22" s="140"/>
      <c r="K22" s="140"/>
      <c r="L22" s="140"/>
      <c r="M22" s="141" t="s">
        <v>751</v>
      </c>
      <c r="N22" s="141"/>
      <c r="O22" s="141" t="s">
        <v>49</v>
      </c>
      <c r="P22" s="141"/>
      <c r="Q22" s="142" t="s">
        <v>188</v>
      </c>
      <c r="R22" s="142"/>
      <c r="S22" s="143" t="s">
        <v>51</v>
      </c>
      <c r="T22" s="143" t="s">
        <v>51</v>
      </c>
      <c r="U22" s="143" t="s">
        <v>753</v>
      </c>
      <c r="V22" s="143">
        <f>+IF(ISERR(U22/T22*100),"N/A",ROUND(U22/T22*100,2))</f>
        <v>90.09</v>
      </c>
      <c r="W22" s="144">
        <f>+IF(ISERR(U22/S22*100),"N/A",ROUND(U22/S22*100,2))</f>
        <v>90.09</v>
      </c>
    </row>
    <row r="23" spans="2:27" ht="56.25" customHeight="1" thickBot="1" x14ac:dyDescent="0.25">
      <c r="B23" s="139" t="s">
        <v>752</v>
      </c>
      <c r="C23" s="140"/>
      <c r="D23" s="140"/>
      <c r="E23" s="140"/>
      <c r="F23" s="140"/>
      <c r="G23" s="140"/>
      <c r="H23" s="140"/>
      <c r="I23" s="140"/>
      <c r="J23" s="140"/>
      <c r="K23" s="140"/>
      <c r="L23" s="140"/>
      <c r="M23" s="141" t="s">
        <v>751</v>
      </c>
      <c r="N23" s="141"/>
      <c r="O23" s="141" t="s">
        <v>49</v>
      </c>
      <c r="P23" s="141"/>
      <c r="Q23" s="142" t="s">
        <v>188</v>
      </c>
      <c r="R23" s="142"/>
      <c r="S23" s="143" t="s">
        <v>51</v>
      </c>
      <c r="T23" s="143" t="s">
        <v>51</v>
      </c>
      <c r="U23" s="143" t="s">
        <v>750</v>
      </c>
      <c r="V23" s="143">
        <f>+IF(ISERR(U23/T23*100),"N/A",ROUND(U23/T23*100,2))</f>
        <v>50.77</v>
      </c>
      <c r="W23" s="144">
        <f>+IF(ISERR(U23/S23*100),"N/A",ROUND(U23/S23*100,2))</f>
        <v>50.77</v>
      </c>
    </row>
    <row r="24" spans="2:27" ht="21.75" customHeight="1" thickTop="1" thickBot="1" x14ac:dyDescent="0.25">
      <c r="B24" s="79" t="s">
        <v>59</v>
      </c>
      <c r="C24" s="80"/>
      <c r="D24" s="80"/>
      <c r="E24" s="80"/>
      <c r="F24" s="80"/>
      <c r="G24" s="80"/>
      <c r="H24" s="81"/>
      <c r="I24" s="81"/>
      <c r="J24" s="81"/>
      <c r="K24" s="81"/>
      <c r="L24" s="81"/>
      <c r="M24" s="81"/>
      <c r="N24" s="81"/>
      <c r="O24" s="81"/>
      <c r="P24" s="81"/>
      <c r="Q24" s="81"/>
      <c r="R24" s="81"/>
      <c r="S24" s="81"/>
      <c r="T24" s="81"/>
      <c r="U24" s="81"/>
      <c r="V24" s="81"/>
      <c r="W24" s="82"/>
      <c r="X24" s="145"/>
    </row>
    <row r="25" spans="2:27" ht="29.25" customHeight="1" thickTop="1" thickBot="1" x14ac:dyDescent="0.25">
      <c r="B25" s="146" t="s">
        <v>2141</v>
      </c>
      <c r="C25" s="147"/>
      <c r="D25" s="147"/>
      <c r="E25" s="147"/>
      <c r="F25" s="147"/>
      <c r="G25" s="147"/>
      <c r="H25" s="147"/>
      <c r="I25" s="147"/>
      <c r="J25" s="147"/>
      <c r="K25" s="147"/>
      <c r="L25" s="147"/>
      <c r="M25" s="147"/>
      <c r="N25" s="147"/>
      <c r="O25" s="147"/>
      <c r="P25" s="147"/>
      <c r="Q25" s="148"/>
      <c r="R25" s="149" t="s">
        <v>42</v>
      </c>
      <c r="S25" s="125" t="s">
        <v>43</v>
      </c>
      <c r="T25" s="125"/>
      <c r="U25" s="150" t="s">
        <v>60</v>
      </c>
      <c r="V25" s="124" t="s">
        <v>61</v>
      </c>
      <c r="W25" s="126"/>
    </row>
    <row r="26" spans="2:27" ht="30.75" customHeight="1" thickBot="1" x14ac:dyDescent="0.25">
      <c r="B26" s="151"/>
      <c r="C26" s="152"/>
      <c r="D26" s="152"/>
      <c r="E26" s="152"/>
      <c r="F26" s="152"/>
      <c r="G26" s="152"/>
      <c r="H26" s="152"/>
      <c r="I26" s="152"/>
      <c r="J26" s="152"/>
      <c r="K26" s="152"/>
      <c r="L26" s="152"/>
      <c r="M26" s="152"/>
      <c r="N26" s="152"/>
      <c r="O26" s="152"/>
      <c r="P26" s="152"/>
      <c r="Q26" s="153"/>
      <c r="R26" s="154" t="s">
        <v>62</v>
      </c>
      <c r="S26" s="154" t="s">
        <v>62</v>
      </c>
      <c r="T26" s="154" t="s">
        <v>49</v>
      </c>
      <c r="U26" s="154" t="s">
        <v>62</v>
      </c>
      <c r="V26" s="154" t="s">
        <v>63</v>
      </c>
      <c r="W26" s="155" t="s">
        <v>64</v>
      </c>
      <c r="Y26" s="145"/>
    </row>
    <row r="27" spans="2:27" ht="23.25" customHeight="1" thickBot="1" x14ac:dyDescent="0.25">
      <c r="B27" s="156" t="s">
        <v>65</v>
      </c>
      <c r="C27" s="157"/>
      <c r="D27" s="157"/>
      <c r="E27" s="158" t="s">
        <v>749</v>
      </c>
      <c r="F27" s="158"/>
      <c r="G27" s="158"/>
      <c r="H27" s="159"/>
      <c r="I27" s="159"/>
      <c r="J27" s="159"/>
      <c r="K27" s="159"/>
      <c r="L27" s="159"/>
      <c r="M27" s="159"/>
      <c r="N27" s="159"/>
      <c r="O27" s="159"/>
      <c r="P27" s="160"/>
      <c r="Q27" s="160"/>
      <c r="R27" s="161" t="s">
        <v>748</v>
      </c>
      <c r="S27" s="162" t="s">
        <v>10</v>
      </c>
      <c r="T27" s="160"/>
      <c r="U27" s="162" t="s">
        <v>748</v>
      </c>
      <c r="V27" s="160"/>
      <c r="W27" s="163">
        <f>+IF(ISERR(U27/R27*100),"N/A",ROUND(U27/R27*100,2))</f>
        <v>100</v>
      </c>
    </row>
    <row r="28" spans="2:27" ht="26.25" customHeight="1" thickBot="1" x14ac:dyDescent="0.25">
      <c r="B28" s="164" t="s">
        <v>68</v>
      </c>
      <c r="C28" s="165"/>
      <c r="D28" s="165"/>
      <c r="E28" s="166" t="s">
        <v>749</v>
      </c>
      <c r="F28" s="166"/>
      <c r="G28" s="166"/>
      <c r="H28" s="167"/>
      <c r="I28" s="167"/>
      <c r="J28" s="167"/>
      <c r="K28" s="167"/>
      <c r="L28" s="167"/>
      <c r="M28" s="167"/>
      <c r="N28" s="167"/>
      <c r="O28" s="167"/>
      <c r="P28" s="168"/>
      <c r="Q28" s="168"/>
      <c r="R28" s="169" t="s">
        <v>748</v>
      </c>
      <c r="S28" s="170" t="s">
        <v>748</v>
      </c>
      <c r="T28" s="170">
        <f>+IF(ISERR(S28/R28*100),"N/A",ROUND(S28/R28*100,2))</f>
        <v>100</v>
      </c>
      <c r="U28" s="170" t="s">
        <v>748</v>
      </c>
      <c r="V28" s="170">
        <f>+IF(ISERR(U28/S28*100),"N/A",ROUND(U28/S28*100,2))</f>
        <v>100</v>
      </c>
      <c r="W28" s="171">
        <f>+IF(ISERR(U28/R28*100),"N/A",ROUND(U28/R28*100,2))</f>
        <v>100</v>
      </c>
    </row>
    <row r="29" spans="2:27" ht="22.5" customHeight="1" thickTop="1" thickBot="1" x14ac:dyDescent="0.25">
      <c r="B29" s="79" t="s">
        <v>69</v>
      </c>
      <c r="C29" s="80"/>
      <c r="D29" s="80"/>
      <c r="E29" s="80"/>
      <c r="F29" s="80"/>
      <c r="G29" s="80"/>
      <c r="H29" s="81"/>
      <c r="I29" s="81"/>
      <c r="J29" s="81"/>
      <c r="K29" s="81"/>
      <c r="L29" s="81"/>
      <c r="M29" s="81"/>
      <c r="N29" s="81"/>
      <c r="O29" s="81"/>
      <c r="P29" s="81"/>
      <c r="Q29" s="81"/>
      <c r="R29" s="81"/>
      <c r="S29" s="81"/>
      <c r="T29" s="81"/>
      <c r="U29" s="81"/>
      <c r="V29" s="81"/>
      <c r="W29" s="82"/>
    </row>
    <row r="30" spans="2:27" ht="37.5" customHeight="1" thickTop="1" x14ac:dyDescent="0.2">
      <c r="B30" s="172" t="s">
        <v>2344</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04.2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2345</v>
      </c>
      <c r="C32" s="173"/>
      <c r="D32" s="173"/>
      <c r="E32" s="173"/>
      <c r="F32" s="173"/>
      <c r="G32" s="173"/>
      <c r="H32" s="173"/>
      <c r="I32" s="173"/>
      <c r="J32" s="173"/>
      <c r="K32" s="173"/>
      <c r="L32" s="173"/>
      <c r="M32" s="173"/>
      <c r="N32" s="173"/>
      <c r="O32" s="173"/>
      <c r="P32" s="173"/>
      <c r="Q32" s="173"/>
      <c r="R32" s="173"/>
      <c r="S32" s="173"/>
      <c r="T32" s="173"/>
      <c r="U32" s="173"/>
      <c r="V32" s="173"/>
      <c r="W32" s="174"/>
    </row>
    <row r="33" spans="2:23" ht="94.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2346</v>
      </c>
      <c r="C34" s="173"/>
      <c r="D34" s="173"/>
      <c r="E34" s="173"/>
      <c r="F34" s="173"/>
      <c r="G34" s="173"/>
      <c r="H34" s="173"/>
      <c r="I34" s="173"/>
      <c r="J34" s="173"/>
      <c r="K34" s="173"/>
      <c r="L34" s="173"/>
      <c r="M34" s="173"/>
      <c r="N34" s="173"/>
      <c r="O34" s="173"/>
      <c r="P34" s="173"/>
      <c r="Q34" s="173"/>
      <c r="R34" s="173"/>
      <c r="S34" s="173"/>
      <c r="T34" s="173"/>
      <c r="U34" s="173"/>
      <c r="V34" s="173"/>
      <c r="W34" s="174"/>
    </row>
    <row r="35" spans="2:23" ht="39.75" customHeight="1" thickBot="1" x14ac:dyDescent="0.25">
      <c r="B35" s="178"/>
      <c r="C35" s="179"/>
      <c r="D35" s="179"/>
      <c r="E35" s="179"/>
      <c r="F35" s="179"/>
      <c r="G35" s="179"/>
      <c r="H35" s="179"/>
      <c r="I35" s="179"/>
      <c r="J35" s="179"/>
      <c r="K35" s="179"/>
      <c r="L35" s="179"/>
      <c r="M35" s="179"/>
      <c r="N35" s="179"/>
      <c r="O35" s="179"/>
      <c r="P35" s="179"/>
      <c r="Q35" s="179"/>
      <c r="R35" s="179"/>
      <c r="S35" s="179"/>
      <c r="T35" s="179"/>
      <c r="U35" s="179"/>
      <c r="V35" s="179"/>
      <c r="W35" s="180"/>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635</v>
      </c>
      <c r="D4" s="86" t="s">
        <v>634</v>
      </c>
      <c r="E4" s="86"/>
      <c r="F4" s="86"/>
      <c r="G4" s="86"/>
      <c r="H4" s="87"/>
      <c r="I4" s="88"/>
      <c r="J4" s="89" t="s">
        <v>6</v>
      </c>
      <c r="K4" s="86"/>
      <c r="L4" s="85" t="s">
        <v>782</v>
      </c>
      <c r="M4" s="90" t="s">
        <v>781</v>
      </c>
      <c r="N4" s="90"/>
      <c r="O4" s="90"/>
      <c r="P4" s="90"/>
      <c r="Q4" s="91"/>
      <c r="R4" s="92"/>
      <c r="S4" s="93" t="s">
        <v>2149</v>
      </c>
      <c r="T4" s="94"/>
      <c r="U4" s="94"/>
      <c r="V4" s="95" t="s">
        <v>780</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773</v>
      </c>
      <c r="D6" s="101" t="s">
        <v>779</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778</v>
      </c>
      <c r="K8" s="107" t="s">
        <v>87</v>
      </c>
      <c r="L8" s="107" t="s">
        <v>777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776</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775</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774</v>
      </c>
      <c r="C21" s="140"/>
      <c r="D21" s="140"/>
      <c r="E21" s="140"/>
      <c r="F21" s="140"/>
      <c r="G21" s="140"/>
      <c r="H21" s="140"/>
      <c r="I21" s="140"/>
      <c r="J21" s="140"/>
      <c r="K21" s="140"/>
      <c r="L21" s="140"/>
      <c r="M21" s="141" t="s">
        <v>773</v>
      </c>
      <c r="N21" s="141"/>
      <c r="O21" s="141" t="s">
        <v>49</v>
      </c>
      <c r="P21" s="141"/>
      <c r="Q21" s="142" t="s">
        <v>188</v>
      </c>
      <c r="R21" s="142"/>
      <c r="S21" s="143" t="s">
        <v>772</v>
      </c>
      <c r="T21" s="143" t="s">
        <v>772</v>
      </c>
      <c r="U21" s="143" t="s">
        <v>771</v>
      </c>
      <c r="V21" s="143">
        <f>+IF(ISERR(U21/T21*100),"N/A",ROUND(U21/T21*100,2))</f>
        <v>80.739999999999995</v>
      </c>
      <c r="W21" s="144">
        <f>+IF(ISERR(U21/S21*100),"N/A",ROUND(U21/S21*100,2))</f>
        <v>80.739999999999995</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769</v>
      </c>
      <c r="F25" s="158"/>
      <c r="G25" s="158"/>
      <c r="H25" s="159"/>
      <c r="I25" s="159"/>
      <c r="J25" s="159"/>
      <c r="K25" s="159"/>
      <c r="L25" s="159"/>
      <c r="M25" s="159"/>
      <c r="N25" s="159"/>
      <c r="O25" s="159"/>
      <c r="P25" s="160"/>
      <c r="Q25" s="160"/>
      <c r="R25" s="161" t="s">
        <v>770</v>
      </c>
      <c r="S25" s="162" t="s">
        <v>10</v>
      </c>
      <c r="T25" s="160"/>
      <c r="U25" s="162" t="s">
        <v>767</v>
      </c>
      <c r="V25" s="160"/>
      <c r="W25" s="163">
        <f>+IF(ISERR(U25/R25*100),"N/A",ROUND(U25/R25*100,2))</f>
        <v>31.68</v>
      </c>
    </row>
    <row r="26" spans="2:27" ht="26.25" customHeight="1" thickBot="1" x14ac:dyDescent="0.25">
      <c r="B26" s="164" t="s">
        <v>68</v>
      </c>
      <c r="C26" s="165"/>
      <c r="D26" s="165"/>
      <c r="E26" s="166" t="s">
        <v>769</v>
      </c>
      <c r="F26" s="166"/>
      <c r="G26" s="166"/>
      <c r="H26" s="167"/>
      <c r="I26" s="167"/>
      <c r="J26" s="167"/>
      <c r="K26" s="167"/>
      <c r="L26" s="167"/>
      <c r="M26" s="167"/>
      <c r="N26" s="167"/>
      <c r="O26" s="167"/>
      <c r="P26" s="168"/>
      <c r="Q26" s="168"/>
      <c r="R26" s="169" t="s">
        <v>768</v>
      </c>
      <c r="S26" s="170" t="s">
        <v>768</v>
      </c>
      <c r="T26" s="170">
        <f>+IF(ISERR(S26/R26*100),"N/A",ROUND(S26/R26*100,2))</f>
        <v>100</v>
      </c>
      <c r="U26" s="170" t="s">
        <v>767</v>
      </c>
      <c r="V26" s="170">
        <f>+IF(ISERR(U26/S26*100),"N/A",ROUND(U26/S26*100,2))</f>
        <v>99.33</v>
      </c>
      <c r="W26" s="171">
        <f>+IF(ISERR(U26/R26*100),"N/A",ROUND(U26/R26*100,2))</f>
        <v>99.33</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2341</v>
      </c>
      <c r="C28" s="173"/>
      <c r="D28" s="173"/>
      <c r="E28" s="173"/>
      <c r="F28" s="173"/>
      <c r="G28" s="173"/>
      <c r="H28" s="173"/>
      <c r="I28" s="173"/>
      <c r="J28" s="173"/>
      <c r="K28" s="173"/>
      <c r="L28" s="173"/>
      <c r="M28" s="173"/>
      <c r="N28" s="173"/>
      <c r="O28" s="173"/>
      <c r="P28" s="173"/>
      <c r="Q28" s="173"/>
      <c r="R28" s="173"/>
      <c r="S28" s="173"/>
      <c r="T28" s="173"/>
      <c r="U28" s="173"/>
      <c r="V28" s="173"/>
      <c r="W28" s="174"/>
    </row>
    <row r="29" spans="2:27" ht="49.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2342</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2343</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635</v>
      </c>
      <c r="D4" s="86" t="s">
        <v>634</v>
      </c>
      <c r="E4" s="86"/>
      <c r="F4" s="86"/>
      <c r="G4" s="86"/>
      <c r="H4" s="87"/>
      <c r="I4" s="88"/>
      <c r="J4" s="89" t="s">
        <v>6</v>
      </c>
      <c r="K4" s="86"/>
      <c r="L4" s="85" t="s">
        <v>838</v>
      </c>
      <c r="M4" s="90" t="s">
        <v>837</v>
      </c>
      <c r="N4" s="90"/>
      <c r="O4" s="90"/>
      <c r="P4" s="90"/>
      <c r="Q4" s="91"/>
      <c r="R4" s="92"/>
      <c r="S4" s="93" t="s">
        <v>2149</v>
      </c>
      <c r="T4" s="94"/>
      <c r="U4" s="94"/>
      <c r="V4" s="95" t="s">
        <v>836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604</v>
      </c>
      <c r="D6" s="101" t="s">
        <v>623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824</v>
      </c>
      <c r="D7" s="98" t="s">
        <v>835</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818</v>
      </c>
      <c r="D8" s="98" t="s">
        <v>834</v>
      </c>
      <c r="E8" s="98"/>
      <c r="F8" s="98"/>
      <c r="G8" s="98"/>
      <c r="H8" s="98"/>
      <c r="I8" s="102"/>
      <c r="J8" s="107" t="s">
        <v>833</v>
      </c>
      <c r="K8" s="107" t="s">
        <v>832</v>
      </c>
      <c r="L8" s="107" t="s">
        <v>831</v>
      </c>
      <c r="M8" s="107" t="s">
        <v>830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77" customHeight="1" thickTop="1" thickBot="1" x14ac:dyDescent="0.25">
      <c r="B10" s="108" t="s">
        <v>22</v>
      </c>
      <c r="C10" s="95" t="s">
        <v>829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126"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828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827</v>
      </c>
      <c r="C21" s="140"/>
      <c r="D21" s="140"/>
      <c r="E21" s="140"/>
      <c r="F21" s="140"/>
      <c r="G21" s="140"/>
      <c r="H21" s="140"/>
      <c r="I21" s="140"/>
      <c r="J21" s="140"/>
      <c r="K21" s="140"/>
      <c r="L21" s="140"/>
      <c r="M21" s="141" t="s">
        <v>824</v>
      </c>
      <c r="N21" s="141"/>
      <c r="O21" s="141" t="s">
        <v>49</v>
      </c>
      <c r="P21" s="141"/>
      <c r="Q21" s="142" t="s">
        <v>50</v>
      </c>
      <c r="R21" s="142"/>
      <c r="S21" s="143" t="s">
        <v>51</v>
      </c>
      <c r="T21" s="143" t="s">
        <v>51</v>
      </c>
      <c r="U21" s="143" t="s">
        <v>826</v>
      </c>
      <c r="V21" s="143">
        <f t="shared" ref="V21:V32" si="0">+IF(ISERR(U21/T21*100),"N/A",ROUND(U21/T21*100,2))</f>
        <v>94.9</v>
      </c>
      <c r="W21" s="144">
        <f t="shared" ref="W21:W32" si="1">+IF(ISERR(U21/S21*100),"N/A",ROUND(U21/S21*100,2))</f>
        <v>94.9</v>
      </c>
    </row>
    <row r="22" spans="2:27" ht="56.25" customHeight="1" x14ac:dyDescent="0.2">
      <c r="B22" s="139" t="s">
        <v>825</v>
      </c>
      <c r="C22" s="140"/>
      <c r="D22" s="140"/>
      <c r="E22" s="140"/>
      <c r="F22" s="140"/>
      <c r="G22" s="140"/>
      <c r="H22" s="140"/>
      <c r="I22" s="140"/>
      <c r="J22" s="140"/>
      <c r="K22" s="140"/>
      <c r="L22" s="140"/>
      <c r="M22" s="141" t="s">
        <v>824</v>
      </c>
      <c r="N22" s="141"/>
      <c r="O22" s="141" t="s">
        <v>823</v>
      </c>
      <c r="P22" s="141"/>
      <c r="Q22" s="142" t="s">
        <v>188</v>
      </c>
      <c r="R22" s="142"/>
      <c r="S22" s="143" t="s">
        <v>797</v>
      </c>
      <c r="T22" s="143" t="s">
        <v>797</v>
      </c>
      <c r="U22" s="143" t="s">
        <v>797</v>
      </c>
      <c r="V22" s="143">
        <f t="shared" si="0"/>
        <v>100</v>
      </c>
      <c r="W22" s="144">
        <f t="shared" si="1"/>
        <v>100</v>
      </c>
    </row>
    <row r="23" spans="2:27" ht="56.25" customHeight="1" x14ac:dyDescent="0.2">
      <c r="B23" s="139" t="s">
        <v>822</v>
      </c>
      <c r="C23" s="140"/>
      <c r="D23" s="140"/>
      <c r="E23" s="140"/>
      <c r="F23" s="140"/>
      <c r="G23" s="140"/>
      <c r="H23" s="140"/>
      <c r="I23" s="140"/>
      <c r="J23" s="140"/>
      <c r="K23" s="140"/>
      <c r="L23" s="140"/>
      <c r="M23" s="141" t="s">
        <v>818</v>
      </c>
      <c r="N23" s="141"/>
      <c r="O23" s="141" t="s">
        <v>49</v>
      </c>
      <c r="P23" s="141"/>
      <c r="Q23" s="142" t="s">
        <v>188</v>
      </c>
      <c r="R23" s="142"/>
      <c r="S23" s="143" t="s">
        <v>821</v>
      </c>
      <c r="T23" s="143" t="s">
        <v>821</v>
      </c>
      <c r="U23" s="143" t="s">
        <v>820</v>
      </c>
      <c r="V23" s="143">
        <f t="shared" si="0"/>
        <v>110.2</v>
      </c>
      <c r="W23" s="144">
        <f t="shared" si="1"/>
        <v>110.2</v>
      </c>
    </row>
    <row r="24" spans="2:27" ht="56.25" customHeight="1" x14ac:dyDescent="0.2">
      <c r="B24" s="139" t="s">
        <v>819</v>
      </c>
      <c r="C24" s="140"/>
      <c r="D24" s="140"/>
      <c r="E24" s="140"/>
      <c r="F24" s="140"/>
      <c r="G24" s="140"/>
      <c r="H24" s="140"/>
      <c r="I24" s="140"/>
      <c r="J24" s="140"/>
      <c r="K24" s="140"/>
      <c r="L24" s="140"/>
      <c r="M24" s="141" t="s">
        <v>818</v>
      </c>
      <c r="N24" s="141"/>
      <c r="O24" s="141" t="s">
        <v>49</v>
      </c>
      <c r="P24" s="141"/>
      <c r="Q24" s="142" t="s">
        <v>50</v>
      </c>
      <c r="R24" s="142"/>
      <c r="S24" s="143" t="s">
        <v>817</v>
      </c>
      <c r="T24" s="143" t="s">
        <v>817</v>
      </c>
      <c r="U24" s="143" t="s">
        <v>185</v>
      </c>
      <c r="V24" s="143">
        <f t="shared" si="0"/>
        <v>145.44999999999999</v>
      </c>
      <c r="W24" s="144">
        <f t="shared" si="1"/>
        <v>145.44999999999999</v>
      </c>
    </row>
    <row r="25" spans="2:27" ht="56.25" customHeight="1" x14ac:dyDescent="0.2">
      <c r="B25" s="139" t="s">
        <v>816</v>
      </c>
      <c r="C25" s="140"/>
      <c r="D25" s="140"/>
      <c r="E25" s="140"/>
      <c r="F25" s="140"/>
      <c r="G25" s="140"/>
      <c r="H25" s="140"/>
      <c r="I25" s="140"/>
      <c r="J25" s="140"/>
      <c r="K25" s="140"/>
      <c r="L25" s="140"/>
      <c r="M25" s="141" t="s">
        <v>613</v>
      </c>
      <c r="N25" s="141"/>
      <c r="O25" s="141" t="s">
        <v>49</v>
      </c>
      <c r="P25" s="141"/>
      <c r="Q25" s="142" t="s">
        <v>50</v>
      </c>
      <c r="R25" s="142"/>
      <c r="S25" s="143" t="s">
        <v>815</v>
      </c>
      <c r="T25" s="143" t="s">
        <v>815</v>
      </c>
      <c r="U25" s="143" t="s">
        <v>814</v>
      </c>
      <c r="V25" s="143">
        <f t="shared" si="0"/>
        <v>103.35</v>
      </c>
      <c r="W25" s="144">
        <f t="shared" si="1"/>
        <v>103.35</v>
      </c>
    </row>
    <row r="26" spans="2:27" ht="56.25" customHeight="1" x14ac:dyDescent="0.2">
      <c r="B26" s="139" t="s">
        <v>813</v>
      </c>
      <c r="C26" s="140"/>
      <c r="D26" s="140"/>
      <c r="E26" s="140"/>
      <c r="F26" s="140"/>
      <c r="G26" s="140"/>
      <c r="H26" s="140"/>
      <c r="I26" s="140"/>
      <c r="J26" s="140"/>
      <c r="K26" s="140"/>
      <c r="L26" s="140"/>
      <c r="M26" s="141" t="s">
        <v>717</v>
      </c>
      <c r="N26" s="141"/>
      <c r="O26" s="141" t="s">
        <v>49</v>
      </c>
      <c r="P26" s="141"/>
      <c r="Q26" s="142" t="s">
        <v>50</v>
      </c>
      <c r="R26" s="142"/>
      <c r="S26" s="143" t="s">
        <v>812</v>
      </c>
      <c r="T26" s="143" t="s">
        <v>812</v>
      </c>
      <c r="U26" s="143" t="s">
        <v>811</v>
      </c>
      <c r="V26" s="143">
        <f t="shared" si="0"/>
        <v>85.51</v>
      </c>
      <c r="W26" s="144">
        <f t="shared" si="1"/>
        <v>85.51</v>
      </c>
    </row>
    <row r="27" spans="2:27" ht="56.25" customHeight="1" x14ac:dyDescent="0.2">
      <c r="B27" s="139" t="s">
        <v>810</v>
      </c>
      <c r="C27" s="140"/>
      <c r="D27" s="140"/>
      <c r="E27" s="140"/>
      <c r="F27" s="140"/>
      <c r="G27" s="140"/>
      <c r="H27" s="140"/>
      <c r="I27" s="140"/>
      <c r="J27" s="140"/>
      <c r="K27" s="140"/>
      <c r="L27" s="140"/>
      <c r="M27" s="141" t="s">
        <v>717</v>
      </c>
      <c r="N27" s="141"/>
      <c r="O27" s="141" t="s">
        <v>49</v>
      </c>
      <c r="P27" s="141"/>
      <c r="Q27" s="142" t="s">
        <v>50</v>
      </c>
      <c r="R27" s="142"/>
      <c r="S27" s="143" t="s">
        <v>809</v>
      </c>
      <c r="T27" s="143" t="s">
        <v>809</v>
      </c>
      <c r="U27" s="143" t="s">
        <v>808</v>
      </c>
      <c r="V27" s="143">
        <f t="shared" si="0"/>
        <v>200.66</v>
      </c>
      <c r="W27" s="144">
        <f t="shared" si="1"/>
        <v>200.66</v>
      </c>
    </row>
    <row r="28" spans="2:27" ht="56.25" customHeight="1" x14ac:dyDescent="0.2">
      <c r="B28" s="139" t="s">
        <v>807</v>
      </c>
      <c r="C28" s="140"/>
      <c r="D28" s="140"/>
      <c r="E28" s="140"/>
      <c r="F28" s="140"/>
      <c r="G28" s="140"/>
      <c r="H28" s="140"/>
      <c r="I28" s="140"/>
      <c r="J28" s="140"/>
      <c r="K28" s="140"/>
      <c r="L28" s="140"/>
      <c r="M28" s="141" t="s">
        <v>717</v>
      </c>
      <c r="N28" s="141"/>
      <c r="O28" s="141" t="s">
        <v>49</v>
      </c>
      <c r="P28" s="141"/>
      <c r="Q28" s="142" t="s">
        <v>50</v>
      </c>
      <c r="R28" s="142"/>
      <c r="S28" s="143" t="s">
        <v>606</v>
      </c>
      <c r="T28" s="143" t="s">
        <v>606</v>
      </c>
      <c r="U28" s="143" t="s">
        <v>806</v>
      </c>
      <c r="V28" s="143">
        <f t="shared" si="0"/>
        <v>124.84</v>
      </c>
      <c r="W28" s="144">
        <f t="shared" si="1"/>
        <v>124.84</v>
      </c>
    </row>
    <row r="29" spans="2:27" ht="56.25" customHeight="1" x14ac:dyDescent="0.2">
      <c r="B29" s="139" t="s">
        <v>805</v>
      </c>
      <c r="C29" s="140"/>
      <c r="D29" s="140"/>
      <c r="E29" s="140"/>
      <c r="F29" s="140"/>
      <c r="G29" s="140"/>
      <c r="H29" s="140"/>
      <c r="I29" s="140"/>
      <c r="J29" s="140"/>
      <c r="K29" s="140"/>
      <c r="L29" s="140"/>
      <c r="M29" s="141" t="s">
        <v>717</v>
      </c>
      <c r="N29" s="141"/>
      <c r="O29" s="141" t="s">
        <v>49</v>
      </c>
      <c r="P29" s="141"/>
      <c r="Q29" s="142" t="s">
        <v>50</v>
      </c>
      <c r="R29" s="142"/>
      <c r="S29" s="143" t="s">
        <v>602</v>
      </c>
      <c r="T29" s="143" t="s">
        <v>602</v>
      </c>
      <c r="U29" s="143" t="s">
        <v>804</v>
      </c>
      <c r="V29" s="143">
        <f t="shared" si="0"/>
        <v>95.09</v>
      </c>
      <c r="W29" s="144">
        <f t="shared" si="1"/>
        <v>95.09</v>
      </c>
    </row>
    <row r="30" spans="2:27" ht="56.25" customHeight="1" x14ac:dyDescent="0.2">
      <c r="B30" s="139" t="s">
        <v>803</v>
      </c>
      <c r="C30" s="140"/>
      <c r="D30" s="140"/>
      <c r="E30" s="140"/>
      <c r="F30" s="140"/>
      <c r="G30" s="140"/>
      <c r="H30" s="140"/>
      <c r="I30" s="140"/>
      <c r="J30" s="140"/>
      <c r="K30" s="140"/>
      <c r="L30" s="140"/>
      <c r="M30" s="141" t="s">
        <v>717</v>
      </c>
      <c r="N30" s="141"/>
      <c r="O30" s="141" t="s">
        <v>49</v>
      </c>
      <c r="P30" s="141"/>
      <c r="Q30" s="142" t="s">
        <v>50</v>
      </c>
      <c r="R30" s="142"/>
      <c r="S30" s="143" t="s">
        <v>495</v>
      </c>
      <c r="T30" s="143" t="s">
        <v>495</v>
      </c>
      <c r="U30" s="143" t="s">
        <v>802</v>
      </c>
      <c r="V30" s="143">
        <f t="shared" si="0"/>
        <v>101.8</v>
      </c>
      <c r="W30" s="144">
        <f t="shared" si="1"/>
        <v>101.8</v>
      </c>
    </row>
    <row r="31" spans="2:27" ht="56.25" customHeight="1" x14ac:dyDescent="0.2">
      <c r="B31" s="139" t="s">
        <v>801</v>
      </c>
      <c r="C31" s="140"/>
      <c r="D31" s="140"/>
      <c r="E31" s="140"/>
      <c r="F31" s="140"/>
      <c r="G31" s="140"/>
      <c r="H31" s="140"/>
      <c r="I31" s="140"/>
      <c r="J31" s="140"/>
      <c r="K31" s="140"/>
      <c r="L31" s="140"/>
      <c r="M31" s="141" t="s">
        <v>717</v>
      </c>
      <c r="N31" s="141"/>
      <c r="O31" s="141" t="s">
        <v>49</v>
      </c>
      <c r="P31" s="141"/>
      <c r="Q31" s="142" t="s">
        <v>50</v>
      </c>
      <c r="R31" s="142"/>
      <c r="S31" s="143" t="s">
        <v>245</v>
      </c>
      <c r="T31" s="143" t="s">
        <v>245</v>
      </c>
      <c r="U31" s="143" t="s">
        <v>800</v>
      </c>
      <c r="V31" s="143">
        <f t="shared" si="0"/>
        <v>178.75</v>
      </c>
      <c r="W31" s="144">
        <f t="shared" si="1"/>
        <v>178.75</v>
      </c>
    </row>
    <row r="32" spans="2:27" ht="56.25" customHeight="1" thickBot="1" x14ac:dyDescent="0.25">
      <c r="B32" s="139" t="s">
        <v>799</v>
      </c>
      <c r="C32" s="140"/>
      <c r="D32" s="140"/>
      <c r="E32" s="140"/>
      <c r="F32" s="140"/>
      <c r="G32" s="140"/>
      <c r="H32" s="140"/>
      <c r="I32" s="140"/>
      <c r="J32" s="140"/>
      <c r="K32" s="140"/>
      <c r="L32" s="140"/>
      <c r="M32" s="141" t="s">
        <v>604</v>
      </c>
      <c r="N32" s="141"/>
      <c r="O32" s="141" t="s">
        <v>49</v>
      </c>
      <c r="P32" s="141"/>
      <c r="Q32" s="142" t="s">
        <v>50</v>
      </c>
      <c r="R32" s="142"/>
      <c r="S32" s="143" t="s">
        <v>798</v>
      </c>
      <c r="T32" s="143" t="s">
        <v>798</v>
      </c>
      <c r="U32" s="143" t="s">
        <v>797</v>
      </c>
      <c r="V32" s="143">
        <f t="shared" si="0"/>
        <v>66.67</v>
      </c>
      <c r="W32" s="144">
        <f t="shared" si="1"/>
        <v>66.67</v>
      </c>
    </row>
    <row r="33" spans="2:25" ht="21.75" customHeight="1" thickTop="1" thickBot="1" x14ac:dyDescent="0.25">
      <c r="B33" s="79" t="s">
        <v>59</v>
      </c>
      <c r="C33" s="80"/>
      <c r="D33" s="80"/>
      <c r="E33" s="80"/>
      <c r="F33" s="80"/>
      <c r="G33" s="80"/>
      <c r="H33" s="81"/>
      <c r="I33" s="81"/>
      <c r="J33" s="81"/>
      <c r="K33" s="81"/>
      <c r="L33" s="81"/>
      <c r="M33" s="81"/>
      <c r="N33" s="81"/>
      <c r="O33" s="81"/>
      <c r="P33" s="81"/>
      <c r="Q33" s="81"/>
      <c r="R33" s="81"/>
      <c r="S33" s="81"/>
      <c r="T33" s="81"/>
      <c r="U33" s="81"/>
      <c r="V33" s="81"/>
      <c r="W33" s="82"/>
      <c r="X33" s="145"/>
    </row>
    <row r="34" spans="2:25" ht="29.25" customHeight="1" thickTop="1" thickBot="1" x14ac:dyDescent="0.25">
      <c r="B34" s="146" t="s">
        <v>2141</v>
      </c>
      <c r="C34" s="147"/>
      <c r="D34" s="147"/>
      <c r="E34" s="147"/>
      <c r="F34" s="147"/>
      <c r="G34" s="147"/>
      <c r="H34" s="147"/>
      <c r="I34" s="147"/>
      <c r="J34" s="147"/>
      <c r="K34" s="147"/>
      <c r="L34" s="147"/>
      <c r="M34" s="147"/>
      <c r="N34" s="147"/>
      <c r="O34" s="147"/>
      <c r="P34" s="147"/>
      <c r="Q34" s="148"/>
      <c r="R34" s="149" t="s">
        <v>42</v>
      </c>
      <c r="S34" s="125" t="s">
        <v>43</v>
      </c>
      <c r="T34" s="125"/>
      <c r="U34" s="150" t="s">
        <v>60</v>
      </c>
      <c r="V34" s="124" t="s">
        <v>61</v>
      </c>
      <c r="W34" s="126"/>
    </row>
    <row r="35" spans="2:25" ht="30.75" customHeight="1" thickBot="1" x14ac:dyDescent="0.25">
      <c r="B35" s="151"/>
      <c r="C35" s="152"/>
      <c r="D35" s="152"/>
      <c r="E35" s="152"/>
      <c r="F35" s="152"/>
      <c r="G35" s="152"/>
      <c r="H35" s="152"/>
      <c r="I35" s="152"/>
      <c r="J35" s="152"/>
      <c r="K35" s="152"/>
      <c r="L35" s="152"/>
      <c r="M35" s="152"/>
      <c r="N35" s="152"/>
      <c r="O35" s="152"/>
      <c r="P35" s="152"/>
      <c r="Q35" s="153"/>
      <c r="R35" s="154" t="s">
        <v>62</v>
      </c>
      <c r="S35" s="154" t="s">
        <v>62</v>
      </c>
      <c r="T35" s="154" t="s">
        <v>49</v>
      </c>
      <c r="U35" s="154" t="s">
        <v>62</v>
      </c>
      <c r="V35" s="154" t="s">
        <v>63</v>
      </c>
      <c r="W35" s="155" t="s">
        <v>64</v>
      </c>
      <c r="Y35" s="145"/>
    </row>
    <row r="36" spans="2:25" ht="23.25" customHeight="1" thickBot="1" x14ac:dyDescent="0.25">
      <c r="B36" s="156" t="s">
        <v>65</v>
      </c>
      <c r="C36" s="157"/>
      <c r="D36" s="157"/>
      <c r="E36" s="158" t="s">
        <v>795</v>
      </c>
      <c r="F36" s="158"/>
      <c r="G36" s="158"/>
      <c r="H36" s="159"/>
      <c r="I36" s="159"/>
      <c r="J36" s="159"/>
      <c r="K36" s="159"/>
      <c r="L36" s="159"/>
      <c r="M36" s="159"/>
      <c r="N36" s="159"/>
      <c r="O36" s="159"/>
      <c r="P36" s="160"/>
      <c r="Q36" s="160"/>
      <c r="R36" s="161" t="s">
        <v>796</v>
      </c>
      <c r="S36" s="162" t="s">
        <v>10</v>
      </c>
      <c r="T36" s="160"/>
      <c r="U36" s="162" t="s">
        <v>792</v>
      </c>
      <c r="V36" s="160"/>
      <c r="W36" s="163">
        <f t="shared" ref="W36:W45" si="2">+IF(ISERR(U36/R36*100),"N/A",ROUND(U36/R36*100,2))</f>
        <v>87.37</v>
      </c>
    </row>
    <row r="37" spans="2:25" ht="26.25" customHeight="1" x14ac:dyDescent="0.2">
      <c r="B37" s="164" t="s">
        <v>68</v>
      </c>
      <c r="C37" s="165"/>
      <c r="D37" s="165"/>
      <c r="E37" s="166" t="s">
        <v>795</v>
      </c>
      <c r="F37" s="166"/>
      <c r="G37" s="166"/>
      <c r="H37" s="167"/>
      <c r="I37" s="167"/>
      <c r="J37" s="167"/>
      <c r="K37" s="167"/>
      <c r="L37" s="167"/>
      <c r="M37" s="167"/>
      <c r="N37" s="167"/>
      <c r="O37" s="167"/>
      <c r="P37" s="168"/>
      <c r="Q37" s="168"/>
      <c r="R37" s="169" t="s">
        <v>794</v>
      </c>
      <c r="S37" s="170" t="s">
        <v>793</v>
      </c>
      <c r="T37" s="170">
        <f>+IF(ISERR(S37/R37*100),"N/A",ROUND(S37/R37*100,2))</f>
        <v>100</v>
      </c>
      <c r="U37" s="170" t="s">
        <v>792</v>
      </c>
      <c r="V37" s="170">
        <f>+IF(ISERR(U37/S37*100),"N/A",ROUND(U37/S37*100,2))</f>
        <v>98.99</v>
      </c>
      <c r="W37" s="171">
        <f t="shared" si="2"/>
        <v>98.99</v>
      </c>
    </row>
    <row r="38" spans="2:25" ht="23.25" customHeight="1" thickBot="1" x14ac:dyDescent="0.25">
      <c r="B38" s="156" t="s">
        <v>65</v>
      </c>
      <c r="C38" s="157"/>
      <c r="D38" s="157"/>
      <c r="E38" s="158" t="s">
        <v>791</v>
      </c>
      <c r="F38" s="158"/>
      <c r="G38" s="158"/>
      <c r="H38" s="159"/>
      <c r="I38" s="159"/>
      <c r="J38" s="159"/>
      <c r="K38" s="159"/>
      <c r="L38" s="159"/>
      <c r="M38" s="159"/>
      <c r="N38" s="159"/>
      <c r="O38" s="159"/>
      <c r="P38" s="160"/>
      <c r="Q38" s="160"/>
      <c r="R38" s="161" t="s">
        <v>790</v>
      </c>
      <c r="S38" s="162" t="s">
        <v>10</v>
      </c>
      <c r="T38" s="160"/>
      <c r="U38" s="162" t="s">
        <v>790</v>
      </c>
      <c r="V38" s="160"/>
      <c r="W38" s="163">
        <f t="shared" si="2"/>
        <v>100</v>
      </c>
    </row>
    <row r="39" spans="2:25" ht="26.25" customHeight="1" x14ac:dyDescent="0.2">
      <c r="B39" s="164" t="s">
        <v>68</v>
      </c>
      <c r="C39" s="165"/>
      <c r="D39" s="165"/>
      <c r="E39" s="166" t="s">
        <v>791</v>
      </c>
      <c r="F39" s="166"/>
      <c r="G39" s="166"/>
      <c r="H39" s="167"/>
      <c r="I39" s="167"/>
      <c r="J39" s="167"/>
      <c r="K39" s="167"/>
      <c r="L39" s="167"/>
      <c r="M39" s="167"/>
      <c r="N39" s="167"/>
      <c r="O39" s="167"/>
      <c r="P39" s="168"/>
      <c r="Q39" s="168"/>
      <c r="R39" s="169" t="s">
        <v>790</v>
      </c>
      <c r="S39" s="170" t="s">
        <v>790</v>
      </c>
      <c r="T39" s="170">
        <f>+IF(ISERR(S39/R39*100),"N/A",ROUND(S39/R39*100,2))</f>
        <v>100</v>
      </c>
      <c r="U39" s="170" t="s">
        <v>790</v>
      </c>
      <c r="V39" s="170">
        <f>+IF(ISERR(U39/S39*100),"N/A",ROUND(U39/S39*100,2))</f>
        <v>100</v>
      </c>
      <c r="W39" s="171">
        <f t="shared" si="2"/>
        <v>100</v>
      </c>
    </row>
    <row r="40" spans="2:25" ht="23.25" customHeight="1" thickBot="1" x14ac:dyDescent="0.25">
      <c r="B40" s="156" t="s">
        <v>65</v>
      </c>
      <c r="C40" s="157"/>
      <c r="D40" s="157"/>
      <c r="E40" s="158" t="s">
        <v>591</v>
      </c>
      <c r="F40" s="158"/>
      <c r="G40" s="158"/>
      <c r="H40" s="159"/>
      <c r="I40" s="159"/>
      <c r="J40" s="159"/>
      <c r="K40" s="159"/>
      <c r="L40" s="159"/>
      <c r="M40" s="159"/>
      <c r="N40" s="159"/>
      <c r="O40" s="159"/>
      <c r="P40" s="160"/>
      <c r="Q40" s="160"/>
      <c r="R40" s="161" t="s">
        <v>789</v>
      </c>
      <c r="S40" s="162" t="s">
        <v>10</v>
      </c>
      <c r="T40" s="160"/>
      <c r="U40" s="162" t="s">
        <v>787</v>
      </c>
      <c r="V40" s="160"/>
      <c r="W40" s="163">
        <f t="shared" si="2"/>
        <v>60.39</v>
      </c>
    </row>
    <row r="41" spans="2:25" ht="26.25" customHeight="1" x14ac:dyDescent="0.2">
      <c r="B41" s="164" t="s">
        <v>68</v>
      </c>
      <c r="C41" s="165"/>
      <c r="D41" s="165"/>
      <c r="E41" s="166" t="s">
        <v>591</v>
      </c>
      <c r="F41" s="166"/>
      <c r="G41" s="166"/>
      <c r="H41" s="167"/>
      <c r="I41" s="167"/>
      <c r="J41" s="167"/>
      <c r="K41" s="167"/>
      <c r="L41" s="167"/>
      <c r="M41" s="167"/>
      <c r="N41" s="167"/>
      <c r="O41" s="167"/>
      <c r="P41" s="168"/>
      <c r="Q41" s="168"/>
      <c r="R41" s="169" t="s">
        <v>788</v>
      </c>
      <c r="S41" s="170" t="s">
        <v>788</v>
      </c>
      <c r="T41" s="170">
        <f>+IF(ISERR(S41/R41*100),"N/A",ROUND(S41/R41*100,2))</f>
        <v>100</v>
      </c>
      <c r="U41" s="170" t="s">
        <v>787</v>
      </c>
      <c r="V41" s="170">
        <f>+IF(ISERR(U41/S41*100),"N/A",ROUND(U41/S41*100,2))</f>
        <v>99.21</v>
      </c>
      <c r="W41" s="171">
        <f t="shared" si="2"/>
        <v>99.21</v>
      </c>
    </row>
    <row r="42" spans="2:25" ht="23.25" customHeight="1" thickBot="1" x14ac:dyDescent="0.25">
      <c r="B42" s="156" t="s">
        <v>65</v>
      </c>
      <c r="C42" s="157"/>
      <c r="D42" s="157"/>
      <c r="E42" s="158" t="s">
        <v>683</v>
      </c>
      <c r="F42" s="158"/>
      <c r="G42" s="158"/>
      <c r="H42" s="159"/>
      <c r="I42" s="159"/>
      <c r="J42" s="159"/>
      <c r="K42" s="159"/>
      <c r="L42" s="159"/>
      <c r="M42" s="159"/>
      <c r="N42" s="159"/>
      <c r="O42" s="159"/>
      <c r="P42" s="160"/>
      <c r="Q42" s="160"/>
      <c r="R42" s="161" t="s">
        <v>786</v>
      </c>
      <c r="S42" s="162" t="s">
        <v>10</v>
      </c>
      <c r="T42" s="160"/>
      <c r="U42" s="162" t="s">
        <v>785</v>
      </c>
      <c r="V42" s="160"/>
      <c r="W42" s="163">
        <f t="shared" si="2"/>
        <v>95.24</v>
      </c>
    </row>
    <row r="43" spans="2:25" ht="26.25" customHeight="1" x14ac:dyDescent="0.2">
      <c r="B43" s="164" t="s">
        <v>68</v>
      </c>
      <c r="C43" s="165"/>
      <c r="D43" s="165"/>
      <c r="E43" s="166" t="s">
        <v>683</v>
      </c>
      <c r="F43" s="166"/>
      <c r="G43" s="166"/>
      <c r="H43" s="167"/>
      <c r="I43" s="167"/>
      <c r="J43" s="167"/>
      <c r="K43" s="167"/>
      <c r="L43" s="167"/>
      <c r="M43" s="167"/>
      <c r="N43" s="167"/>
      <c r="O43" s="167"/>
      <c r="P43" s="168"/>
      <c r="Q43" s="168"/>
      <c r="R43" s="169" t="s">
        <v>785</v>
      </c>
      <c r="S43" s="170" t="s">
        <v>785</v>
      </c>
      <c r="T43" s="170">
        <f>+IF(ISERR(S43/R43*100),"N/A",ROUND(S43/R43*100,2))</f>
        <v>100</v>
      </c>
      <c r="U43" s="170" t="s">
        <v>785</v>
      </c>
      <c r="V43" s="170">
        <f>+IF(ISERR(U43/S43*100),"N/A",ROUND(U43/S43*100,2))</f>
        <v>100</v>
      </c>
      <c r="W43" s="171">
        <f t="shared" si="2"/>
        <v>100</v>
      </c>
    </row>
    <row r="44" spans="2:25" ht="23.25" customHeight="1" thickBot="1" x14ac:dyDescent="0.25">
      <c r="B44" s="156" t="s">
        <v>65</v>
      </c>
      <c r="C44" s="157"/>
      <c r="D44" s="157"/>
      <c r="E44" s="158" t="s">
        <v>585</v>
      </c>
      <c r="F44" s="158"/>
      <c r="G44" s="158"/>
      <c r="H44" s="159"/>
      <c r="I44" s="159"/>
      <c r="J44" s="159"/>
      <c r="K44" s="159"/>
      <c r="L44" s="159"/>
      <c r="M44" s="159"/>
      <c r="N44" s="159"/>
      <c r="O44" s="159"/>
      <c r="P44" s="160"/>
      <c r="Q44" s="160"/>
      <c r="R44" s="161" t="s">
        <v>784</v>
      </c>
      <c r="S44" s="162" t="s">
        <v>10</v>
      </c>
      <c r="T44" s="160"/>
      <c r="U44" s="162" t="s">
        <v>783</v>
      </c>
      <c r="V44" s="160"/>
      <c r="W44" s="163">
        <f t="shared" si="2"/>
        <v>115.95</v>
      </c>
    </row>
    <row r="45" spans="2:25" ht="26.25" customHeight="1" thickBot="1" x14ac:dyDescent="0.25">
      <c r="B45" s="164" t="s">
        <v>68</v>
      </c>
      <c r="C45" s="165"/>
      <c r="D45" s="165"/>
      <c r="E45" s="166" t="s">
        <v>585</v>
      </c>
      <c r="F45" s="166"/>
      <c r="G45" s="166"/>
      <c r="H45" s="167"/>
      <c r="I45" s="167"/>
      <c r="J45" s="167"/>
      <c r="K45" s="167"/>
      <c r="L45" s="167"/>
      <c r="M45" s="167"/>
      <c r="N45" s="167"/>
      <c r="O45" s="167"/>
      <c r="P45" s="168"/>
      <c r="Q45" s="168"/>
      <c r="R45" s="169" t="s">
        <v>783</v>
      </c>
      <c r="S45" s="170" t="s">
        <v>783</v>
      </c>
      <c r="T45" s="170">
        <f>+IF(ISERR(S45/R45*100),"N/A",ROUND(S45/R45*100,2))</f>
        <v>100</v>
      </c>
      <c r="U45" s="170" t="s">
        <v>783</v>
      </c>
      <c r="V45" s="170">
        <f>+IF(ISERR(U45/S45*100),"N/A",ROUND(U45/S45*100,2))</f>
        <v>100</v>
      </c>
      <c r="W45" s="171">
        <f t="shared" si="2"/>
        <v>100</v>
      </c>
    </row>
    <row r="46" spans="2:25" ht="22.5" customHeight="1" thickTop="1" thickBot="1" x14ac:dyDescent="0.25">
      <c r="B46" s="79" t="s">
        <v>69</v>
      </c>
      <c r="C46" s="80"/>
      <c r="D46" s="80"/>
      <c r="E46" s="80"/>
      <c r="F46" s="80"/>
      <c r="G46" s="80"/>
      <c r="H46" s="81"/>
      <c r="I46" s="81"/>
      <c r="J46" s="81"/>
      <c r="K46" s="81"/>
      <c r="L46" s="81"/>
      <c r="M46" s="81"/>
      <c r="N46" s="81"/>
      <c r="O46" s="81"/>
      <c r="P46" s="81"/>
      <c r="Q46" s="81"/>
      <c r="R46" s="81"/>
      <c r="S46" s="81"/>
      <c r="T46" s="81"/>
      <c r="U46" s="81"/>
      <c r="V46" s="81"/>
      <c r="W46" s="82"/>
    </row>
    <row r="47" spans="2:25" ht="37.5" customHeight="1" thickTop="1" x14ac:dyDescent="0.2">
      <c r="B47" s="172" t="s">
        <v>2338</v>
      </c>
      <c r="C47" s="173"/>
      <c r="D47" s="173"/>
      <c r="E47" s="173"/>
      <c r="F47" s="173"/>
      <c r="G47" s="173"/>
      <c r="H47" s="173"/>
      <c r="I47" s="173"/>
      <c r="J47" s="173"/>
      <c r="K47" s="173"/>
      <c r="L47" s="173"/>
      <c r="M47" s="173"/>
      <c r="N47" s="173"/>
      <c r="O47" s="173"/>
      <c r="P47" s="173"/>
      <c r="Q47" s="173"/>
      <c r="R47" s="173"/>
      <c r="S47" s="173"/>
      <c r="T47" s="173"/>
      <c r="U47" s="173"/>
      <c r="V47" s="173"/>
      <c r="W47" s="174"/>
    </row>
    <row r="48" spans="2:25" ht="330.75" customHeight="1" thickBot="1" x14ac:dyDescent="0.25">
      <c r="B48" s="175"/>
      <c r="C48" s="176"/>
      <c r="D48" s="176"/>
      <c r="E48" s="176"/>
      <c r="F48" s="176"/>
      <c r="G48" s="176"/>
      <c r="H48" s="176"/>
      <c r="I48" s="176"/>
      <c r="J48" s="176"/>
      <c r="K48" s="176"/>
      <c r="L48" s="176"/>
      <c r="M48" s="176"/>
      <c r="N48" s="176"/>
      <c r="O48" s="176"/>
      <c r="P48" s="176"/>
      <c r="Q48" s="176"/>
      <c r="R48" s="176"/>
      <c r="S48" s="176"/>
      <c r="T48" s="176"/>
      <c r="U48" s="176"/>
      <c r="V48" s="176"/>
      <c r="W48" s="177"/>
    </row>
    <row r="49" spans="2:23" ht="37.5" customHeight="1" thickTop="1" x14ac:dyDescent="0.2">
      <c r="B49" s="172" t="s">
        <v>2339</v>
      </c>
      <c r="C49" s="173"/>
      <c r="D49" s="173"/>
      <c r="E49" s="173"/>
      <c r="F49" s="173"/>
      <c r="G49" s="173"/>
      <c r="H49" s="173"/>
      <c r="I49" s="173"/>
      <c r="J49" s="173"/>
      <c r="K49" s="173"/>
      <c r="L49" s="173"/>
      <c r="M49" s="173"/>
      <c r="N49" s="173"/>
      <c r="O49" s="173"/>
      <c r="P49" s="173"/>
      <c r="Q49" s="173"/>
      <c r="R49" s="173"/>
      <c r="S49" s="173"/>
      <c r="T49" s="173"/>
      <c r="U49" s="173"/>
      <c r="V49" s="173"/>
      <c r="W49" s="174"/>
    </row>
    <row r="50" spans="2:23" ht="364.5" customHeight="1" thickBot="1" x14ac:dyDescent="0.25">
      <c r="B50" s="175"/>
      <c r="C50" s="176"/>
      <c r="D50" s="176"/>
      <c r="E50" s="176"/>
      <c r="F50" s="176"/>
      <c r="G50" s="176"/>
      <c r="H50" s="176"/>
      <c r="I50" s="176"/>
      <c r="J50" s="176"/>
      <c r="K50" s="176"/>
      <c r="L50" s="176"/>
      <c r="M50" s="176"/>
      <c r="N50" s="176"/>
      <c r="O50" s="176"/>
      <c r="P50" s="176"/>
      <c r="Q50" s="176"/>
      <c r="R50" s="176"/>
      <c r="S50" s="176"/>
      <c r="T50" s="176"/>
      <c r="U50" s="176"/>
      <c r="V50" s="176"/>
      <c r="W50" s="177"/>
    </row>
    <row r="51" spans="2:23" ht="37.5" customHeight="1" thickTop="1" x14ac:dyDescent="0.2">
      <c r="B51" s="172" t="s">
        <v>2340</v>
      </c>
      <c r="C51" s="173"/>
      <c r="D51" s="173"/>
      <c r="E51" s="173"/>
      <c r="F51" s="173"/>
      <c r="G51" s="173"/>
      <c r="H51" s="173"/>
      <c r="I51" s="173"/>
      <c r="J51" s="173"/>
      <c r="K51" s="173"/>
      <c r="L51" s="173"/>
      <c r="M51" s="173"/>
      <c r="N51" s="173"/>
      <c r="O51" s="173"/>
      <c r="P51" s="173"/>
      <c r="Q51" s="173"/>
      <c r="R51" s="173"/>
      <c r="S51" s="173"/>
      <c r="T51" s="173"/>
      <c r="U51" s="173"/>
      <c r="V51" s="173"/>
      <c r="W51" s="174"/>
    </row>
    <row r="52" spans="2:23" ht="225.75" customHeight="1" thickBot="1" x14ac:dyDescent="0.25">
      <c r="B52" s="178"/>
      <c r="C52" s="179"/>
      <c r="D52" s="179"/>
      <c r="E52" s="179"/>
      <c r="F52" s="179"/>
      <c r="G52" s="179"/>
      <c r="H52" s="179"/>
      <c r="I52" s="179"/>
      <c r="J52" s="179"/>
      <c r="K52" s="179"/>
      <c r="L52" s="179"/>
      <c r="M52" s="179"/>
      <c r="N52" s="179"/>
      <c r="O52" s="179"/>
      <c r="P52" s="179"/>
      <c r="Q52" s="179"/>
      <c r="R52" s="179"/>
      <c r="S52" s="179"/>
      <c r="T52" s="179"/>
      <c r="U52" s="179"/>
      <c r="V52" s="179"/>
      <c r="W52" s="180"/>
    </row>
  </sheetData>
  <mergeCells count="103">
    <mergeCell ref="B51:W52"/>
    <mergeCell ref="B41:D41"/>
    <mergeCell ref="B42:D42"/>
    <mergeCell ref="B43:D43"/>
    <mergeCell ref="B44:D44"/>
    <mergeCell ref="B45:D45"/>
    <mergeCell ref="B47:W48"/>
    <mergeCell ref="B34:Q35"/>
    <mergeCell ref="S34:T34"/>
    <mergeCell ref="V34:W34"/>
    <mergeCell ref="B36:D36"/>
    <mergeCell ref="B37:D37"/>
    <mergeCell ref="B38:D38"/>
    <mergeCell ref="B39:D39"/>
    <mergeCell ref="B40:D40"/>
    <mergeCell ref="B49:W50"/>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45" min="1" max="22" man="1"/>
    <brk id="48" min="1" max="22"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9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635</v>
      </c>
      <c r="D4" s="86" t="s">
        <v>634</v>
      </c>
      <c r="E4" s="86"/>
      <c r="F4" s="86"/>
      <c r="G4" s="86"/>
      <c r="H4" s="87"/>
      <c r="I4" s="88"/>
      <c r="J4" s="89" t="s">
        <v>6</v>
      </c>
      <c r="K4" s="86"/>
      <c r="L4" s="85" t="s">
        <v>973</v>
      </c>
      <c r="M4" s="90" t="s">
        <v>972</v>
      </c>
      <c r="N4" s="90"/>
      <c r="O4" s="90"/>
      <c r="P4" s="90"/>
      <c r="Q4" s="91"/>
      <c r="R4" s="92"/>
      <c r="S4" s="93" t="s">
        <v>2149</v>
      </c>
      <c r="T4" s="94"/>
      <c r="U4" s="94"/>
      <c r="V4" s="95" t="s">
        <v>971</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604</v>
      </c>
      <c r="D6" s="101" t="s">
        <v>623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164</v>
      </c>
      <c r="D7" s="98" t="s">
        <v>970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924</v>
      </c>
      <c r="D8" s="98" t="s">
        <v>969</v>
      </c>
      <c r="E8" s="98"/>
      <c r="F8" s="98"/>
      <c r="G8" s="98"/>
      <c r="H8" s="98"/>
      <c r="I8" s="102"/>
      <c r="J8" s="107" t="s">
        <v>968</v>
      </c>
      <c r="K8" s="107" t="s">
        <v>967</v>
      </c>
      <c r="L8" s="107" t="s">
        <v>966</v>
      </c>
      <c r="M8" s="107" t="s">
        <v>965</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338.25" customHeight="1" thickTop="1" thickBot="1" x14ac:dyDescent="0.25">
      <c r="B10" s="108" t="s">
        <v>22</v>
      </c>
      <c r="C10" s="95" t="s">
        <v>964</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147.75"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963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962</v>
      </c>
      <c r="C21" s="140"/>
      <c r="D21" s="140"/>
      <c r="E21" s="140"/>
      <c r="F21" s="140"/>
      <c r="G21" s="140"/>
      <c r="H21" s="140"/>
      <c r="I21" s="140"/>
      <c r="J21" s="140"/>
      <c r="K21" s="140"/>
      <c r="L21" s="140"/>
      <c r="M21" s="141" t="s">
        <v>924</v>
      </c>
      <c r="N21" s="141"/>
      <c r="O21" s="141" t="s">
        <v>49</v>
      </c>
      <c r="P21" s="141"/>
      <c r="Q21" s="142" t="s">
        <v>50</v>
      </c>
      <c r="R21" s="142"/>
      <c r="S21" s="143" t="s">
        <v>961</v>
      </c>
      <c r="T21" s="143" t="s">
        <v>961</v>
      </c>
      <c r="U21" s="143" t="s">
        <v>960</v>
      </c>
      <c r="V21" s="143">
        <f t="shared" ref="V21:V52" si="0">+IF(ISERR(U21/T21*100),"N/A",ROUND(U21/T21*100,2))</f>
        <v>88.77</v>
      </c>
      <c r="W21" s="144">
        <f t="shared" ref="W21:W52" si="1">+IF(ISERR(U21/S21*100),"N/A",ROUND(U21/S21*100,2))</f>
        <v>88.77</v>
      </c>
    </row>
    <row r="22" spans="2:27" ht="56.25" customHeight="1" x14ac:dyDescent="0.2">
      <c r="B22" s="139" t="s">
        <v>959</v>
      </c>
      <c r="C22" s="140"/>
      <c r="D22" s="140"/>
      <c r="E22" s="140"/>
      <c r="F22" s="140"/>
      <c r="G22" s="140"/>
      <c r="H22" s="140"/>
      <c r="I22" s="140"/>
      <c r="J22" s="140"/>
      <c r="K22" s="140"/>
      <c r="L22" s="140"/>
      <c r="M22" s="141" t="s">
        <v>924</v>
      </c>
      <c r="N22" s="141"/>
      <c r="O22" s="141" t="s">
        <v>49</v>
      </c>
      <c r="P22" s="141"/>
      <c r="Q22" s="142" t="s">
        <v>50</v>
      </c>
      <c r="R22" s="142"/>
      <c r="S22" s="143" t="s">
        <v>772</v>
      </c>
      <c r="T22" s="143" t="s">
        <v>772</v>
      </c>
      <c r="U22" s="143" t="s">
        <v>958</v>
      </c>
      <c r="V22" s="143">
        <f t="shared" si="0"/>
        <v>81.010000000000005</v>
      </c>
      <c r="W22" s="144">
        <f t="shared" si="1"/>
        <v>81.010000000000005</v>
      </c>
    </row>
    <row r="23" spans="2:27" ht="56.25" customHeight="1" x14ac:dyDescent="0.2">
      <c r="B23" s="139" t="s">
        <v>957</v>
      </c>
      <c r="C23" s="140"/>
      <c r="D23" s="140"/>
      <c r="E23" s="140"/>
      <c r="F23" s="140"/>
      <c r="G23" s="140"/>
      <c r="H23" s="140"/>
      <c r="I23" s="140"/>
      <c r="J23" s="140"/>
      <c r="K23" s="140"/>
      <c r="L23" s="140"/>
      <c r="M23" s="141" t="s">
        <v>924</v>
      </c>
      <c r="N23" s="141"/>
      <c r="O23" s="141" t="s">
        <v>49</v>
      </c>
      <c r="P23" s="141"/>
      <c r="Q23" s="142" t="s">
        <v>50</v>
      </c>
      <c r="R23" s="142"/>
      <c r="S23" s="143" t="s">
        <v>137</v>
      </c>
      <c r="T23" s="143" t="s">
        <v>137</v>
      </c>
      <c r="U23" s="143" t="s">
        <v>956</v>
      </c>
      <c r="V23" s="143">
        <f t="shared" si="0"/>
        <v>84.17</v>
      </c>
      <c r="W23" s="144">
        <f t="shared" si="1"/>
        <v>84.17</v>
      </c>
    </row>
    <row r="24" spans="2:27" ht="56.25" customHeight="1" x14ac:dyDescent="0.2">
      <c r="B24" s="139" t="s">
        <v>955</v>
      </c>
      <c r="C24" s="140"/>
      <c r="D24" s="140"/>
      <c r="E24" s="140"/>
      <c r="F24" s="140"/>
      <c r="G24" s="140"/>
      <c r="H24" s="140"/>
      <c r="I24" s="140"/>
      <c r="J24" s="140"/>
      <c r="K24" s="140"/>
      <c r="L24" s="140"/>
      <c r="M24" s="141" t="s">
        <v>924</v>
      </c>
      <c r="N24" s="141"/>
      <c r="O24" s="141" t="s">
        <v>49</v>
      </c>
      <c r="P24" s="141"/>
      <c r="Q24" s="142" t="s">
        <v>50</v>
      </c>
      <c r="R24" s="142"/>
      <c r="S24" s="143" t="s">
        <v>954</v>
      </c>
      <c r="T24" s="143" t="s">
        <v>954</v>
      </c>
      <c r="U24" s="143" t="s">
        <v>953</v>
      </c>
      <c r="V24" s="143">
        <f t="shared" si="0"/>
        <v>83</v>
      </c>
      <c r="W24" s="144">
        <f t="shared" si="1"/>
        <v>83</v>
      </c>
    </row>
    <row r="25" spans="2:27" ht="56.25" customHeight="1" x14ac:dyDescent="0.2">
      <c r="B25" s="139" t="s">
        <v>952</v>
      </c>
      <c r="C25" s="140"/>
      <c r="D25" s="140"/>
      <c r="E25" s="140"/>
      <c r="F25" s="140"/>
      <c r="G25" s="140"/>
      <c r="H25" s="140"/>
      <c r="I25" s="140"/>
      <c r="J25" s="140"/>
      <c r="K25" s="140"/>
      <c r="L25" s="140"/>
      <c r="M25" s="141" t="s">
        <v>924</v>
      </c>
      <c r="N25" s="141"/>
      <c r="O25" s="141" t="s">
        <v>49</v>
      </c>
      <c r="P25" s="141"/>
      <c r="Q25" s="142" t="s">
        <v>50</v>
      </c>
      <c r="R25" s="142"/>
      <c r="S25" s="143" t="s">
        <v>951</v>
      </c>
      <c r="T25" s="143" t="s">
        <v>951</v>
      </c>
      <c r="U25" s="143" t="s">
        <v>950</v>
      </c>
      <c r="V25" s="143">
        <f t="shared" si="0"/>
        <v>92.41</v>
      </c>
      <c r="W25" s="144">
        <f t="shared" si="1"/>
        <v>92.41</v>
      </c>
    </row>
    <row r="26" spans="2:27" ht="56.25" customHeight="1" x14ac:dyDescent="0.2">
      <c r="B26" s="139" t="s">
        <v>949</v>
      </c>
      <c r="C26" s="140"/>
      <c r="D26" s="140"/>
      <c r="E26" s="140"/>
      <c r="F26" s="140"/>
      <c r="G26" s="140"/>
      <c r="H26" s="140"/>
      <c r="I26" s="140"/>
      <c r="J26" s="140"/>
      <c r="K26" s="140"/>
      <c r="L26" s="140"/>
      <c r="M26" s="141" t="s">
        <v>924</v>
      </c>
      <c r="N26" s="141"/>
      <c r="O26" s="141" t="s">
        <v>49</v>
      </c>
      <c r="P26" s="141"/>
      <c r="Q26" s="142" t="s">
        <v>50</v>
      </c>
      <c r="R26" s="142"/>
      <c r="S26" s="143" t="s">
        <v>699</v>
      </c>
      <c r="T26" s="143" t="s">
        <v>699</v>
      </c>
      <c r="U26" s="143" t="s">
        <v>948</v>
      </c>
      <c r="V26" s="143">
        <f t="shared" si="0"/>
        <v>89.38</v>
      </c>
      <c r="W26" s="144">
        <f t="shared" si="1"/>
        <v>89.38</v>
      </c>
    </row>
    <row r="27" spans="2:27" ht="56.25" customHeight="1" x14ac:dyDescent="0.2">
      <c r="B27" s="139" t="s">
        <v>947</v>
      </c>
      <c r="C27" s="140"/>
      <c r="D27" s="140"/>
      <c r="E27" s="140"/>
      <c r="F27" s="140"/>
      <c r="G27" s="140"/>
      <c r="H27" s="140"/>
      <c r="I27" s="140"/>
      <c r="J27" s="140"/>
      <c r="K27" s="140"/>
      <c r="L27" s="140"/>
      <c r="M27" s="141" t="s">
        <v>924</v>
      </c>
      <c r="N27" s="141"/>
      <c r="O27" s="141" t="s">
        <v>49</v>
      </c>
      <c r="P27" s="141"/>
      <c r="Q27" s="142" t="s">
        <v>188</v>
      </c>
      <c r="R27" s="142"/>
      <c r="S27" s="143" t="s">
        <v>51</v>
      </c>
      <c r="T27" s="143" t="s">
        <v>51</v>
      </c>
      <c r="U27" s="143" t="s">
        <v>508</v>
      </c>
      <c r="V27" s="143">
        <f t="shared" si="0"/>
        <v>97.3</v>
      </c>
      <c r="W27" s="144">
        <f t="shared" si="1"/>
        <v>97.3</v>
      </c>
    </row>
    <row r="28" spans="2:27" ht="56.25" customHeight="1" x14ac:dyDescent="0.2">
      <c r="B28" s="139" t="s">
        <v>946</v>
      </c>
      <c r="C28" s="140"/>
      <c r="D28" s="140"/>
      <c r="E28" s="140"/>
      <c r="F28" s="140"/>
      <c r="G28" s="140"/>
      <c r="H28" s="140"/>
      <c r="I28" s="140"/>
      <c r="J28" s="140"/>
      <c r="K28" s="140"/>
      <c r="L28" s="140"/>
      <c r="M28" s="141" t="s">
        <v>924</v>
      </c>
      <c r="N28" s="141"/>
      <c r="O28" s="141" t="s">
        <v>49</v>
      </c>
      <c r="P28" s="141"/>
      <c r="Q28" s="142" t="s">
        <v>50</v>
      </c>
      <c r="R28" s="142"/>
      <c r="S28" s="143" t="s">
        <v>51</v>
      </c>
      <c r="T28" s="143" t="s">
        <v>51</v>
      </c>
      <c r="U28" s="143" t="s">
        <v>945</v>
      </c>
      <c r="V28" s="143">
        <f t="shared" si="0"/>
        <v>181.9</v>
      </c>
      <c r="W28" s="144">
        <f t="shared" si="1"/>
        <v>181.9</v>
      </c>
    </row>
    <row r="29" spans="2:27" ht="56.25" customHeight="1" x14ac:dyDescent="0.2">
      <c r="B29" s="139" t="s">
        <v>944</v>
      </c>
      <c r="C29" s="140"/>
      <c r="D29" s="140"/>
      <c r="E29" s="140"/>
      <c r="F29" s="140"/>
      <c r="G29" s="140"/>
      <c r="H29" s="140"/>
      <c r="I29" s="140"/>
      <c r="J29" s="140"/>
      <c r="K29" s="140"/>
      <c r="L29" s="140"/>
      <c r="M29" s="141" t="s">
        <v>924</v>
      </c>
      <c r="N29" s="141"/>
      <c r="O29" s="141" t="s">
        <v>49</v>
      </c>
      <c r="P29" s="141"/>
      <c r="Q29" s="142" t="s">
        <v>64</v>
      </c>
      <c r="R29" s="142"/>
      <c r="S29" s="143" t="s">
        <v>51</v>
      </c>
      <c r="T29" s="143" t="s">
        <v>51</v>
      </c>
      <c r="U29" s="143" t="s">
        <v>943</v>
      </c>
      <c r="V29" s="143">
        <f t="shared" si="0"/>
        <v>91.48</v>
      </c>
      <c r="W29" s="144">
        <f t="shared" si="1"/>
        <v>91.48</v>
      </c>
    </row>
    <row r="30" spans="2:27" ht="56.25" customHeight="1" x14ac:dyDescent="0.2">
      <c r="B30" s="139" t="s">
        <v>942</v>
      </c>
      <c r="C30" s="140"/>
      <c r="D30" s="140"/>
      <c r="E30" s="140"/>
      <c r="F30" s="140"/>
      <c r="G30" s="140"/>
      <c r="H30" s="140"/>
      <c r="I30" s="140"/>
      <c r="J30" s="140"/>
      <c r="K30" s="140"/>
      <c r="L30" s="140"/>
      <c r="M30" s="141" t="s">
        <v>924</v>
      </c>
      <c r="N30" s="141"/>
      <c r="O30" s="141" t="s">
        <v>49</v>
      </c>
      <c r="P30" s="141"/>
      <c r="Q30" s="142" t="s">
        <v>64</v>
      </c>
      <c r="R30" s="142"/>
      <c r="S30" s="143" t="s">
        <v>51</v>
      </c>
      <c r="T30" s="143" t="s">
        <v>51</v>
      </c>
      <c r="U30" s="143" t="s">
        <v>51</v>
      </c>
      <c r="V30" s="143">
        <f t="shared" si="0"/>
        <v>100</v>
      </c>
      <c r="W30" s="144">
        <f t="shared" si="1"/>
        <v>100</v>
      </c>
    </row>
    <row r="31" spans="2:27" ht="56.25" customHeight="1" x14ac:dyDescent="0.2">
      <c r="B31" s="139" t="s">
        <v>941</v>
      </c>
      <c r="C31" s="140"/>
      <c r="D31" s="140"/>
      <c r="E31" s="140"/>
      <c r="F31" s="140"/>
      <c r="G31" s="140"/>
      <c r="H31" s="140"/>
      <c r="I31" s="140"/>
      <c r="J31" s="140"/>
      <c r="K31" s="140"/>
      <c r="L31" s="140"/>
      <c r="M31" s="141" t="s">
        <v>924</v>
      </c>
      <c r="N31" s="141"/>
      <c r="O31" s="141" t="s">
        <v>49</v>
      </c>
      <c r="P31" s="141"/>
      <c r="Q31" s="142" t="s">
        <v>50</v>
      </c>
      <c r="R31" s="142"/>
      <c r="S31" s="143" t="s">
        <v>289</v>
      </c>
      <c r="T31" s="143" t="s">
        <v>289</v>
      </c>
      <c r="U31" s="143" t="s">
        <v>940</v>
      </c>
      <c r="V31" s="143">
        <f t="shared" si="0"/>
        <v>94.04</v>
      </c>
      <c r="W31" s="144">
        <f t="shared" si="1"/>
        <v>94.04</v>
      </c>
    </row>
    <row r="32" spans="2:27" ht="56.25" customHeight="1" x14ac:dyDescent="0.2">
      <c r="B32" s="139" t="s">
        <v>939</v>
      </c>
      <c r="C32" s="140"/>
      <c r="D32" s="140"/>
      <c r="E32" s="140"/>
      <c r="F32" s="140"/>
      <c r="G32" s="140"/>
      <c r="H32" s="140"/>
      <c r="I32" s="140"/>
      <c r="J32" s="140"/>
      <c r="K32" s="140"/>
      <c r="L32" s="140"/>
      <c r="M32" s="141" t="s">
        <v>924</v>
      </c>
      <c r="N32" s="141"/>
      <c r="O32" s="141" t="s">
        <v>49</v>
      </c>
      <c r="P32" s="141"/>
      <c r="Q32" s="142" t="s">
        <v>50</v>
      </c>
      <c r="R32" s="142"/>
      <c r="S32" s="143" t="s">
        <v>938</v>
      </c>
      <c r="T32" s="143" t="s">
        <v>938</v>
      </c>
      <c r="U32" s="143" t="s">
        <v>937</v>
      </c>
      <c r="V32" s="143">
        <f t="shared" si="0"/>
        <v>92.09</v>
      </c>
      <c r="W32" s="144">
        <f t="shared" si="1"/>
        <v>92.09</v>
      </c>
    </row>
    <row r="33" spans="2:23" ht="56.25" customHeight="1" x14ac:dyDescent="0.2">
      <c r="B33" s="139" t="s">
        <v>936</v>
      </c>
      <c r="C33" s="140"/>
      <c r="D33" s="140"/>
      <c r="E33" s="140"/>
      <c r="F33" s="140"/>
      <c r="G33" s="140"/>
      <c r="H33" s="140"/>
      <c r="I33" s="140"/>
      <c r="J33" s="140"/>
      <c r="K33" s="140"/>
      <c r="L33" s="140"/>
      <c r="M33" s="141" t="s">
        <v>924</v>
      </c>
      <c r="N33" s="141"/>
      <c r="O33" s="141" t="s">
        <v>81</v>
      </c>
      <c r="P33" s="141"/>
      <c r="Q33" s="142" t="s">
        <v>50</v>
      </c>
      <c r="R33" s="142"/>
      <c r="S33" s="143" t="s">
        <v>935</v>
      </c>
      <c r="T33" s="143" t="s">
        <v>935</v>
      </c>
      <c r="U33" s="143" t="s">
        <v>934</v>
      </c>
      <c r="V33" s="143">
        <f t="shared" si="0"/>
        <v>123.45</v>
      </c>
      <c r="W33" s="144">
        <f t="shared" si="1"/>
        <v>123.45</v>
      </c>
    </row>
    <row r="34" spans="2:23" ht="56.25" customHeight="1" x14ac:dyDescent="0.2">
      <c r="B34" s="139" t="s">
        <v>933</v>
      </c>
      <c r="C34" s="140"/>
      <c r="D34" s="140"/>
      <c r="E34" s="140"/>
      <c r="F34" s="140"/>
      <c r="G34" s="140"/>
      <c r="H34" s="140"/>
      <c r="I34" s="140"/>
      <c r="J34" s="140"/>
      <c r="K34" s="140"/>
      <c r="L34" s="140"/>
      <c r="M34" s="141" t="s">
        <v>924</v>
      </c>
      <c r="N34" s="141"/>
      <c r="O34" s="141" t="s">
        <v>49</v>
      </c>
      <c r="P34" s="141"/>
      <c r="Q34" s="142" t="s">
        <v>50</v>
      </c>
      <c r="R34" s="142"/>
      <c r="S34" s="143" t="s">
        <v>932</v>
      </c>
      <c r="T34" s="143" t="s">
        <v>932</v>
      </c>
      <c r="U34" s="143" t="s">
        <v>931</v>
      </c>
      <c r="V34" s="143">
        <f t="shared" si="0"/>
        <v>64.06</v>
      </c>
      <c r="W34" s="144">
        <f t="shared" si="1"/>
        <v>64.06</v>
      </c>
    </row>
    <row r="35" spans="2:23" ht="56.25" customHeight="1" x14ac:dyDescent="0.2">
      <c r="B35" s="139" t="s">
        <v>930</v>
      </c>
      <c r="C35" s="140"/>
      <c r="D35" s="140"/>
      <c r="E35" s="140"/>
      <c r="F35" s="140"/>
      <c r="G35" s="140"/>
      <c r="H35" s="140"/>
      <c r="I35" s="140"/>
      <c r="J35" s="140"/>
      <c r="K35" s="140"/>
      <c r="L35" s="140"/>
      <c r="M35" s="141" t="s">
        <v>924</v>
      </c>
      <c r="N35" s="141"/>
      <c r="O35" s="141" t="s">
        <v>49</v>
      </c>
      <c r="P35" s="141"/>
      <c r="Q35" s="142" t="s">
        <v>50</v>
      </c>
      <c r="R35" s="142"/>
      <c r="S35" s="143" t="s">
        <v>929</v>
      </c>
      <c r="T35" s="143" t="s">
        <v>929</v>
      </c>
      <c r="U35" s="143" t="s">
        <v>928</v>
      </c>
      <c r="V35" s="143">
        <f t="shared" si="0"/>
        <v>174.59</v>
      </c>
      <c r="W35" s="144">
        <f t="shared" si="1"/>
        <v>174.59</v>
      </c>
    </row>
    <row r="36" spans="2:23" ht="56.25" customHeight="1" x14ac:dyDescent="0.2">
      <c r="B36" s="139" t="s">
        <v>927</v>
      </c>
      <c r="C36" s="140"/>
      <c r="D36" s="140"/>
      <c r="E36" s="140"/>
      <c r="F36" s="140"/>
      <c r="G36" s="140"/>
      <c r="H36" s="140"/>
      <c r="I36" s="140"/>
      <c r="J36" s="140"/>
      <c r="K36" s="140"/>
      <c r="L36" s="140"/>
      <c r="M36" s="141" t="s">
        <v>924</v>
      </c>
      <c r="N36" s="141"/>
      <c r="O36" s="141" t="s">
        <v>49</v>
      </c>
      <c r="P36" s="141"/>
      <c r="Q36" s="142" t="s">
        <v>50</v>
      </c>
      <c r="R36" s="142"/>
      <c r="S36" s="143" t="s">
        <v>51</v>
      </c>
      <c r="T36" s="143" t="s">
        <v>51</v>
      </c>
      <c r="U36" s="143" t="s">
        <v>926</v>
      </c>
      <c r="V36" s="143">
        <f t="shared" si="0"/>
        <v>131.4</v>
      </c>
      <c r="W36" s="144">
        <f t="shared" si="1"/>
        <v>131.4</v>
      </c>
    </row>
    <row r="37" spans="2:23" ht="56.25" customHeight="1" x14ac:dyDescent="0.2">
      <c r="B37" s="139" t="s">
        <v>925</v>
      </c>
      <c r="C37" s="140"/>
      <c r="D37" s="140"/>
      <c r="E37" s="140"/>
      <c r="F37" s="140"/>
      <c r="G37" s="140"/>
      <c r="H37" s="140"/>
      <c r="I37" s="140"/>
      <c r="J37" s="140"/>
      <c r="K37" s="140"/>
      <c r="L37" s="140"/>
      <c r="M37" s="141" t="s">
        <v>924</v>
      </c>
      <c r="N37" s="141"/>
      <c r="O37" s="141" t="s">
        <v>49</v>
      </c>
      <c r="P37" s="141"/>
      <c r="Q37" s="142" t="s">
        <v>50</v>
      </c>
      <c r="R37" s="142"/>
      <c r="S37" s="143" t="s">
        <v>51</v>
      </c>
      <c r="T37" s="143" t="s">
        <v>51</v>
      </c>
      <c r="U37" s="143" t="s">
        <v>495</v>
      </c>
      <c r="V37" s="143">
        <f t="shared" si="0"/>
        <v>50</v>
      </c>
      <c r="W37" s="144">
        <f t="shared" si="1"/>
        <v>50</v>
      </c>
    </row>
    <row r="38" spans="2:23" ht="56.25" customHeight="1" x14ac:dyDescent="0.2">
      <c r="B38" s="139" t="s">
        <v>923</v>
      </c>
      <c r="C38" s="140"/>
      <c r="D38" s="140"/>
      <c r="E38" s="140"/>
      <c r="F38" s="140"/>
      <c r="G38" s="140"/>
      <c r="H38" s="140"/>
      <c r="I38" s="140"/>
      <c r="J38" s="140"/>
      <c r="K38" s="140"/>
      <c r="L38" s="140"/>
      <c r="M38" s="141" t="s">
        <v>922</v>
      </c>
      <c r="N38" s="141"/>
      <c r="O38" s="141" t="s">
        <v>49</v>
      </c>
      <c r="P38" s="141"/>
      <c r="Q38" s="142" t="s">
        <v>50</v>
      </c>
      <c r="R38" s="142"/>
      <c r="S38" s="143" t="s">
        <v>51</v>
      </c>
      <c r="T38" s="143" t="s">
        <v>51</v>
      </c>
      <c r="U38" s="143" t="s">
        <v>51</v>
      </c>
      <c r="V38" s="143">
        <f t="shared" si="0"/>
        <v>100</v>
      </c>
      <c r="W38" s="144">
        <f t="shared" si="1"/>
        <v>100</v>
      </c>
    </row>
    <row r="39" spans="2:23" ht="56.25" customHeight="1" x14ac:dyDescent="0.2">
      <c r="B39" s="139" t="s">
        <v>921</v>
      </c>
      <c r="C39" s="140"/>
      <c r="D39" s="140"/>
      <c r="E39" s="140"/>
      <c r="F39" s="140"/>
      <c r="G39" s="140"/>
      <c r="H39" s="140"/>
      <c r="I39" s="140"/>
      <c r="J39" s="140"/>
      <c r="K39" s="140"/>
      <c r="L39" s="140"/>
      <c r="M39" s="141" t="s">
        <v>613</v>
      </c>
      <c r="N39" s="141"/>
      <c r="O39" s="141" t="s">
        <v>49</v>
      </c>
      <c r="P39" s="141"/>
      <c r="Q39" s="142" t="s">
        <v>50</v>
      </c>
      <c r="R39" s="142"/>
      <c r="S39" s="143" t="s">
        <v>51</v>
      </c>
      <c r="T39" s="143" t="s">
        <v>51</v>
      </c>
      <c r="U39" s="143" t="s">
        <v>920</v>
      </c>
      <c r="V39" s="143">
        <f t="shared" si="0"/>
        <v>111.2</v>
      </c>
      <c r="W39" s="144">
        <f t="shared" si="1"/>
        <v>111.2</v>
      </c>
    </row>
    <row r="40" spans="2:23" ht="56.25" customHeight="1" x14ac:dyDescent="0.2">
      <c r="B40" s="139" t="s">
        <v>919</v>
      </c>
      <c r="C40" s="140"/>
      <c r="D40" s="140"/>
      <c r="E40" s="140"/>
      <c r="F40" s="140"/>
      <c r="G40" s="140"/>
      <c r="H40" s="140"/>
      <c r="I40" s="140"/>
      <c r="J40" s="140"/>
      <c r="K40" s="140"/>
      <c r="L40" s="140"/>
      <c r="M40" s="141" t="s">
        <v>613</v>
      </c>
      <c r="N40" s="141"/>
      <c r="O40" s="141" t="s">
        <v>49</v>
      </c>
      <c r="P40" s="141"/>
      <c r="Q40" s="142" t="s">
        <v>50</v>
      </c>
      <c r="R40" s="142"/>
      <c r="S40" s="143" t="s">
        <v>51</v>
      </c>
      <c r="T40" s="143" t="s">
        <v>51</v>
      </c>
      <c r="U40" s="143" t="s">
        <v>918</v>
      </c>
      <c r="V40" s="143">
        <f t="shared" si="0"/>
        <v>110.4</v>
      </c>
      <c r="W40" s="144">
        <f t="shared" si="1"/>
        <v>110.4</v>
      </c>
    </row>
    <row r="41" spans="2:23" ht="56.25" customHeight="1" x14ac:dyDescent="0.2">
      <c r="B41" s="139" t="s">
        <v>917</v>
      </c>
      <c r="C41" s="140"/>
      <c r="D41" s="140"/>
      <c r="E41" s="140"/>
      <c r="F41" s="140"/>
      <c r="G41" s="140"/>
      <c r="H41" s="140"/>
      <c r="I41" s="140"/>
      <c r="J41" s="140"/>
      <c r="K41" s="140"/>
      <c r="L41" s="140"/>
      <c r="M41" s="141" t="s">
        <v>613</v>
      </c>
      <c r="N41" s="141"/>
      <c r="O41" s="141" t="s">
        <v>49</v>
      </c>
      <c r="P41" s="141"/>
      <c r="Q41" s="142" t="s">
        <v>50</v>
      </c>
      <c r="R41" s="142"/>
      <c r="S41" s="143" t="s">
        <v>51</v>
      </c>
      <c r="T41" s="143" t="s">
        <v>51</v>
      </c>
      <c r="U41" s="143" t="s">
        <v>889</v>
      </c>
      <c r="V41" s="143">
        <f t="shared" si="0"/>
        <v>111.5</v>
      </c>
      <c r="W41" s="144">
        <f t="shared" si="1"/>
        <v>111.5</v>
      </c>
    </row>
    <row r="42" spans="2:23" ht="56.25" customHeight="1" x14ac:dyDescent="0.2">
      <c r="B42" s="139" t="s">
        <v>916</v>
      </c>
      <c r="C42" s="140"/>
      <c r="D42" s="140"/>
      <c r="E42" s="140"/>
      <c r="F42" s="140"/>
      <c r="G42" s="140"/>
      <c r="H42" s="140"/>
      <c r="I42" s="140"/>
      <c r="J42" s="140"/>
      <c r="K42" s="140"/>
      <c r="L42" s="140"/>
      <c r="M42" s="141" t="s">
        <v>613</v>
      </c>
      <c r="N42" s="141"/>
      <c r="O42" s="141" t="s">
        <v>49</v>
      </c>
      <c r="P42" s="141"/>
      <c r="Q42" s="142" t="s">
        <v>50</v>
      </c>
      <c r="R42" s="142"/>
      <c r="S42" s="143" t="s">
        <v>51</v>
      </c>
      <c r="T42" s="143" t="s">
        <v>51</v>
      </c>
      <c r="U42" s="143" t="s">
        <v>915</v>
      </c>
      <c r="V42" s="143">
        <f t="shared" si="0"/>
        <v>103.75</v>
      </c>
      <c r="W42" s="144">
        <f t="shared" si="1"/>
        <v>103.75</v>
      </c>
    </row>
    <row r="43" spans="2:23" ht="56.25" customHeight="1" x14ac:dyDescent="0.2">
      <c r="B43" s="139" t="s">
        <v>914</v>
      </c>
      <c r="C43" s="140"/>
      <c r="D43" s="140"/>
      <c r="E43" s="140"/>
      <c r="F43" s="140"/>
      <c r="G43" s="140"/>
      <c r="H43" s="140"/>
      <c r="I43" s="140"/>
      <c r="J43" s="140"/>
      <c r="K43" s="140"/>
      <c r="L43" s="140"/>
      <c r="M43" s="141" t="s">
        <v>613</v>
      </c>
      <c r="N43" s="141"/>
      <c r="O43" s="141" t="s">
        <v>49</v>
      </c>
      <c r="P43" s="141"/>
      <c r="Q43" s="142" t="s">
        <v>50</v>
      </c>
      <c r="R43" s="142"/>
      <c r="S43" s="143" t="s">
        <v>51</v>
      </c>
      <c r="T43" s="143" t="s">
        <v>51</v>
      </c>
      <c r="U43" s="143" t="s">
        <v>905</v>
      </c>
      <c r="V43" s="143">
        <f t="shared" si="0"/>
        <v>116.4</v>
      </c>
      <c r="W43" s="144">
        <f t="shared" si="1"/>
        <v>116.4</v>
      </c>
    </row>
    <row r="44" spans="2:23" ht="56.25" customHeight="1" x14ac:dyDescent="0.2">
      <c r="B44" s="139" t="s">
        <v>913</v>
      </c>
      <c r="C44" s="140"/>
      <c r="D44" s="140"/>
      <c r="E44" s="140"/>
      <c r="F44" s="140"/>
      <c r="G44" s="140"/>
      <c r="H44" s="140"/>
      <c r="I44" s="140"/>
      <c r="J44" s="140"/>
      <c r="K44" s="140"/>
      <c r="L44" s="140"/>
      <c r="M44" s="141" t="s">
        <v>613</v>
      </c>
      <c r="N44" s="141"/>
      <c r="O44" s="141" t="s">
        <v>49</v>
      </c>
      <c r="P44" s="141"/>
      <c r="Q44" s="142" t="s">
        <v>50</v>
      </c>
      <c r="R44" s="142"/>
      <c r="S44" s="143" t="s">
        <v>699</v>
      </c>
      <c r="T44" s="143" t="s">
        <v>699</v>
      </c>
      <c r="U44" s="143" t="s">
        <v>912</v>
      </c>
      <c r="V44" s="143">
        <f t="shared" si="0"/>
        <v>110.43</v>
      </c>
      <c r="W44" s="144">
        <f t="shared" si="1"/>
        <v>110.43</v>
      </c>
    </row>
    <row r="45" spans="2:23" ht="56.25" customHeight="1" x14ac:dyDescent="0.2">
      <c r="B45" s="139" t="s">
        <v>911</v>
      </c>
      <c r="C45" s="140"/>
      <c r="D45" s="140"/>
      <c r="E45" s="140"/>
      <c r="F45" s="140"/>
      <c r="G45" s="140"/>
      <c r="H45" s="140"/>
      <c r="I45" s="140"/>
      <c r="J45" s="140"/>
      <c r="K45" s="140"/>
      <c r="L45" s="140"/>
      <c r="M45" s="141" t="s">
        <v>613</v>
      </c>
      <c r="N45" s="141"/>
      <c r="O45" s="141" t="s">
        <v>49</v>
      </c>
      <c r="P45" s="141"/>
      <c r="Q45" s="142" t="s">
        <v>50</v>
      </c>
      <c r="R45" s="142"/>
      <c r="S45" s="143" t="s">
        <v>51</v>
      </c>
      <c r="T45" s="143" t="s">
        <v>51</v>
      </c>
      <c r="U45" s="143" t="s">
        <v>910</v>
      </c>
      <c r="V45" s="143">
        <f t="shared" si="0"/>
        <v>100.41</v>
      </c>
      <c r="W45" s="144">
        <f t="shared" si="1"/>
        <v>100.41</v>
      </c>
    </row>
    <row r="46" spans="2:23" ht="56.25" customHeight="1" x14ac:dyDescent="0.2">
      <c r="B46" s="139" t="s">
        <v>909</v>
      </c>
      <c r="C46" s="140"/>
      <c r="D46" s="140"/>
      <c r="E46" s="140"/>
      <c r="F46" s="140"/>
      <c r="G46" s="140"/>
      <c r="H46" s="140"/>
      <c r="I46" s="140"/>
      <c r="J46" s="140"/>
      <c r="K46" s="140"/>
      <c r="L46" s="140"/>
      <c r="M46" s="141" t="s">
        <v>613</v>
      </c>
      <c r="N46" s="141"/>
      <c r="O46" s="141" t="s">
        <v>49</v>
      </c>
      <c r="P46" s="141"/>
      <c r="Q46" s="142" t="s">
        <v>50</v>
      </c>
      <c r="R46" s="142"/>
      <c r="S46" s="143" t="s">
        <v>51</v>
      </c>
      <c r="T46" s="143" t="s">
        <v>51</v>
      </c>
      <c r="U46" s="143" t="s">
        <v>908</v>
      </c>
      <c r="V46" s="143">
        <f t="shared" si="0"/>
        <v>101.9</v>
      </c>
      <c r="W46" s="144">
        <f t="shared" si="1"/>
        <v>101.9</v>
      </c>
    </row>
    <row r="47" spans="2:23" ht="56.25" customHeight="1" x14ac:dyDescent="0.2">
      <c r="B47" s="139" t="s">
        <v>907</v>
      </c>
      <c r="C47" s="140"/>
      <c r="D47" s="140"/>
      <c r="E47" s="140"/>
      <c r="F47" s="140"/>
      <c r="G47" s="140"/>
      <c r="H47" s="140"/>
      <c r="I47" s="140"/>
      <c r="J47" s="140"/>
      <c r="K47" s="140"/>
      <c r="L47" s="140"/>
      <c r="M47" s="141" t="s">
        <v>613</v>
      </c>
      <c r="N47" s="141"/>
      <c r="O47" s="141" t="s">
        <v>49</v>
      </c>
      <c r="P47" s="141"/>
      <c r="Q47" s="142" t="s">
        <v>50</v>
      </c>
      <c r="R47" s="142"/>
      <c r="S47" s="143" t="s">
        <v>51</v>
      </c>
      <c r="T47" s="143" t="s">
        <v>51</v>
      </c>
      <c r="U47" s="143" t="s">
        <v>51</v>
      </c>
      <c r="V47" s="143">
        <f t="shared" si="0"/>
        <v>100</v>
      </c>
      <c r="W47" s="144">
        <f t="shared" si="1"/>
        <v>100</v>
      </c>
    </row>
    <row r="48" spans="2:23" ht="56.25" customHeight="1" x14ac:dyDescent="0.2">
      <c r="B48" s="139" t="s">
        <v>906</v>
      </c>
      <c r="C48" s="140"/>
      <c r="D48" s="140"/>
      <c r="E48" s="140"/>
      <c r="F48" s="140"/>
      <c r="G48" s="140"/>
      <c r="H48" s="140"/>
      <c r="I48" s="140"/>
      <c r="J48" s="140"/>
      <c r="K48" s="140"/>
      <c r="L48" s="140"/>
      <c r="M48" s="141" t="s">
        <v>613</v>
      </c>
      <c r="N48" s="141"/>
      <c r="O48" s="141" t="s">
        <v>49</v>
      </c>
      <c r="P48" s="141"/>
      <c r="Q48" s="142" t="s">
        <v>50</v>
      </c>
      <c r="R48" s="142"/>
      <c r="S48" s="143" t="s">
        <v>51</v>
      </c>
      <c r="T48" s="143" t="s">
        <v>51</v>
      </c>
      <c r="U48" s="143" t="s">
        <v>905</v>
      </c>
      <c r="V48" s="143">
        <f t="shared" si="0"/>
        <v>116.4</v>
      </c>
      <c r="W48" s="144">
        <f t="shared" si="1"/>
        <v>116.4</v>
      </c>
    </row>
    <row r="49" spans="2:23" ht="56.25" customHeight="1" x14ac:dyDescent="0.2">
      <c r="B49" s="139" t="s">
        <v>904</v>
      </c>
      <c r="C49" s="140"/>
      <c r="D49" s="140"/>
      <c r="E49" s="140"/>
      <c r="F49" s="140"/>
      <c r="G49" s="140"/>
      <c r="H49" s="140"/>
      <c r="I49" s="140"/>
      <c r="J49" s="140"/>
      <c r="K49" s="140"/>
      <c r="L49" s="140"/>
      <c r="M49" s="141" t="s">
        <v>613</v>
      </c>
      <c r="N49" s="141"/>
      <c r="O49" s="141" t="s">
        <v>49</v>
      </c>
      <c r="P49" s="141"/>
      <c r="Q49" s="142" t="s">
        <v>50</v>
      </c>
      <c r="R49" s="142"/>
      <c r="S49" s="143" t="s">
        <v>51</v>
      </c>
      <c r="T49" s="143" t="s">
        <v>51</v>
      </c>
      <c r="U49" s="143" t="s">
        <v>903</v>
      </c>
      <c r="V49" s="143">
        <f t="shared" si="0"/>
        <v>134.6</v>
      </c>
      <c r="W49" s="144">
        <f t="shared" si="1"/>
        <v>134.6</v>
      </c>
    </row>
    <row r="50" spans="2:23" ht="56.25" customHeight="1" x14ac:dyDescent="0.2">
      <c r="B50" s="139" t="s">
        <v>902</v>
      </c>
      <c r="C50" s="140"/>
      <c r="D50" s="140"/>
      <c r="E50" s="140"/>
      <c r="F50" s="140"/>
      <c r="G50" s="140"/>
      <c r="H50" s="140"/>
      <c r="I50" s="140"/>
      <c r="J50" s="140"/>
      <c r="K50" s="140"/>
      <c r="L50" s="140"/>
      <c r="M50" s="141" t="s">
        <v>613</v>
      </c>
      <c r="N50" s="141"/>
      <c r="O50" s="141" t="s">
        <v>49</v>
      </c>
      <c r="P50" s="141"/>
      <c r="Q50" s="142" t="s">
        <v>50</v>
      </c>
      <c r="R50" s="142"/>
      <c r="S50" s="143" t="s">
        <v>51</v>
      </c>
      <c r="T50" s="143" t="s">
        <v>51</v>
      </c>
      <c r="U50" s="143" t="s">
        <v>901</v>
      </c>
      <c r="V50" s="143">
        <f t="shared" si="0"/>
        <v>102</v>
      </c>
      <c r="W50" s="144">
        <f t="shared" si="1"/>
        <v>102</v>
      </c>
    </row>
    <row r="51" spans="2:23" ht="56.25" customHeight="1" x14ac:dyDescent="0.2">
      <c r="B51" s="139" t="s">
        <v>900</v>
      </c>
      <c r="C51" s="140"/>
      <c r="D51" s="140"/>
      <c r="E51" s="140"/>
      <c r="F51" s="140"/>
      <c r="G51" s="140"/>
      <c r="H51" s="140"/>
      <c r="I51" s="140"/>
      <c r="J51" s="140"/>
      <c r="K51" s="140"/>
      <c r="L51" s="140"/>
      <c r="M51" s="141" t="s">
        <v>613</v>
      </c>
      <c r="N51" s="141"/>
      <c r="O51" s="141" t="s">
        <v>49</v>
      </c>
      <c r="P51" s="141"/>
      <c r="Q51" s="142" t="s">
        <v>50</v>
      </c>
      <c r="R51" s="142"/>
      <c r="S51" s="143" t="s">
        <v>51</v>
      </c>
      <c r="T51" s="143" t="s">
        <v>51</v>
      </c>
      <c r="U51" s="143" t="s">
        <v>899</v>
      </c>
      <c r="V51" s="143">
        <f t="shared" si="0"/>
        <v>101.7</v>
      </c>
      <c r="W51" s="144">
        <f t="shared" si="1"/>
        <v>101.7</v>
      </c>
    </row>
    <row r="52" spans="2:23" ht="56.25" customHeight="1" x14ac:dyDescent="0.2">
      <c r="B52" s="139" t="s">
        <v>898</v>
      </c>
      <c r="C52" s="140"/>
      <c r="D52" s="140"/>
      <c r="E52" s="140"/>
      <c r="F52" s="140"/>
      <c r="G52" s="140"/>
      <c r="H52" s="140"/>
      <c r="I52" s="140"/>
      <c r="J52" s="140"/>
      <c r="K52" s="140"/>
      <c r="L52" s="140"/>
      <c r="M52" s="141" t="s">
        <v>613</v>
      </c>
      <c r="N52" s="141"/>
      <c r="O52" s="141" t="s">
        <v>49</v>
      </c>
      <c r="P52" s="141"/>
      <c r="Q52" s="142" t="s">
        <v>50</v>
      </c>
      <c r="R52" s="142"/>
      <c r="S52" s="143" t="s">
        <v>51</v>
      </c>
      <c r="T52" s="143" t="s">
        <v>51</v>
      </c>
      <c r="U52" s="143" t="s">
        <v>897</v>
      </c>
      <c r="V52" s="143">
        <f t="shared" si="0"/>
        <v>103.6</v>
      </c>
      <c r="W52" s="144">
        <f t="shared" si="1"/>
        <v>103.6</v>
      </c>
    </row>
    <row r="53" spans="2:23" ht="56.25" customHeight="1" x14ac:dyDescent="0.2">
      <c r="B53" s="139" t="s">
        <v>896</v>
      </c>
      <c r="C53" s="140"/>
      <c r="D53" s="140"/>
      <c r="E53" s="140"/>
      <c r="F53" s="140"/>
      <c r="G53" s="140"/>
      <c r="H53" s="140"/>
      <c r="I53" s="140"/>
      <c r="J53" s="140"/>
      <c r="K53" s="140"/>
      <c r="L53" s="140"/>
      <c r="M53" s="141" t="s">
        <v>613</v>
      </c>
      <c r="N53" s="141"/>
      <c r="O53" s="141" t="s">
        <v>49</v>
      </c>
      <c r="P53" s="141"/>
      <c r="Q53" s="142" t="s">
        <v>50</v>
      </c>
      <c r="R53" s="142"/>
      <c r="S53" s="143" t="s">
        <v>51</v>
      </c>
      <c r="T53" s="143" t="s">
        <v>51</v>
      </c>
      <c r="U53" s="143" t="s">
        <v>51</v>
      </c>
      <c r="V53" s="143">
        <f t="shared" ref="V53:V72" si="2">+IF(ISERR(U53/T53*100),"N/A",ROUND(U53/T53*100,2))</f>
        <v>100</v>
      </c>
      <c r="W53" s="144">
        <f t="shared" ref="W53:W72" si="3">+IF(ISERR(U53/S53*100),"N/A",ROUND(U53/S53*100,2))</f>
        <v>100</v>
      </c>
    </row>
    <row r="54" spans="2:23" ht="56.25" customHeight="1" x14ac:dyDescent="0.2">
      <c r="B54" s="139" t="s">
        <v>895</v>
      </c>
      <c r="C54" s="140"/>
      <c r="D54" s="140"/>
      <c r="E54" s="140"/>
      <c r="F54" s="140"/>
      <c r="G54" s="140"/>
      <c r="H54" s="140"/>
      <c r="I54" s="140"/>
      <c r="J54" s="140"/>
      <c r="K54" s="140"/>
      <c r="L54" s="140"/>
      <c r="M54" s="141" t="s">
        <v>613</v>
      </c>
      <c r="N54" s="141"/>
      <c r="O54" s="141" t="s">
        <v>49</v>
      </c>
      <c r="P54" s="141"/>
      <c r="Q54" s="142" t="s">
        <v>50</v>
      </c>
      <c r="R54" s="142"/>
      <c r="S54" s="143" t="s">
        <v>51</v>
      </c>
      <c r="T54" s="143" t="s">
        <v>51</v>
      </c>
      <c r="U54" s="143" t="s">
        <v>51</v>
      </c>
      <c r="V54" s="143">
        <f t="shared" si="2"/>
        <v>100</v>
      </c>
      <c r="W54" s="144">
        <f t="shared" si="3"/>
        <v>100</v>
      </c>
    </row>
    <row r="55" spans="2:23" ht="56.25" customHeight="1" x14ac:dyDescent="0.2">
      <c r="B55" s="139" t="s">
        <v>894</v>
      </c>
      <c r="C55" s="140"/>
      <c r="D55" s="140"/>
      <c r="E55" s="140"/>
      <c r="F55" s="140"/>
      <c r="G55" s="140"/>
      <c r="H55" s="140"/>
      <c r="I55" s="140"/>
      <c r="J55" s="140"/>
      <c r="K55" s="140"/>
      <c r="L55" s="140"/>
      <c r="M55" s="141" t="s">
        <v>613</v>
      </c>
      <c r="N55" s="141"/>
      <c r="O55" s="141" t="s">
        <v>49</v>
      </c>
      <c r="P55" s="141"/>
      <c r="Q55" s="142" t="s">
        <v>50</v>
      </c>
      <c r="R55" s="142"/>
      <c r="S55" s="143" t="s">
        <v>51</v>
      </c>
      <c r="T55" s="143" t="s">
        <v>51</v>
      </c>
      <c r="U55" s="143" t="s">
        <v>893</v>
      </c>
      <c r="V55" s="143">
        <f t="shared" si="2"/>
        <v>103.33</v>
      </c>
      <c r="W55" s="144">
        <f t="shared" si="3"/>
        <v>103.33</v>
      </c>
    </row>
    <row r="56" spans="2:23" ht="56.25" customHeight="1" x14ac:dyDescent="0.2">
      <c r="B56" s="139" t="s">
        <v>892</v>
      </c>
      <c r="C56" s="140"/>
      <c r="D56" s="140"/>
      <c r="E56" s="140"/>
      <c r="F56" s="140"/>
      <c r="G56" s="140"/>
      <c r="H56" s="140"/>
      <c r="I56" s="140"/>
      <c r="J56" s="140"/>
      <c r="K56" s="140"/>
      <c r="L56" s="140"/>
      <c r="M56" s="141" t="s">
        <v>613</v>
      </c>
      <c r="N56" s="141"/>
      <c r="O56" s="141" t="s">
        <v>49</v>
      </c>
      <c r="P56" s="141"/>
      <c r="Q56" s="142" t="s">
        <v>50</v>
      </c>
      <c r="R56" s="142"/>
      <c r="S56" s="143" t="s">
        <v>51</v>
      </c>
      <c r="T56" s="143" t="s">
        <v>51</v>
      </c>
      <c r="U56" s="143" t="s">
        <v>891</v>
      </c>
      <c r="V56" s="143">
        <f t="shared" si="2"/>
        <v>114.52</v>
      </c>
      <c r="W56" s="144">
        <f t="shared" si="3"/>
        <v>114.52</v>
      </c>
    </row>
    <row r="57" spans="2:23" ht="56.25" customHeight="1" x14ac:dyDescent="0.2">
      <c r="B57" s="139" t="s">
        <v>890</v>
      </c>
      <c r="C57" s="140"/>
      <c r="D57" s="140"/>
      <c r="E57" s="140"/>
      <c r="F57" s="140"/>
      <c r="G57" s="140"/>
      <c r="H57" s="140"/>
      <c r="I57" s="140"/>
      <c r="J57" s="140"/>
      <c r="K57" s="140"/>
      <c r="L57" s="140"/>
      <c r="M57" s="141" t="s">
        <v>613</v>
      </c>
      <c r="N57" s="141"/>
      <c r="O57" s="141" t="s">
        <v>49</v>
      </c>
      <c r="P57" s="141"/>
      <c r="Q57" s="142" t="s">
        <v>50</v>
      </c>
      <c r="R57" s="142"/>
      <c r="S57" s="143" t="s">
        <v>51</v>
      </c>
      <c r="T57" s="143" t="s">
        <v>51</v>
      </c>
      <c r="U57" s="143" t="s">
        <v>889</v>
      </c>
      <c r="V57" s="143">
        <f t="shared" si="2"/>
        <v>111.5</v>
      </c>
      <c r="W57" s="144">
        <f t="shared" si="3"/>
        <v>111.5</v>
      </c>
    </row>
    <row r="58" spans="2:23" ht="56.25" customHeight="1" x14ac:dyDescent="0.2">
      <c r="B58" s="139" t="s">
        <v>888</v>
      </c>
      <c r="C58" s="140"/>
      <c r="D58" s="140"/>
      <c r="E58" s="140"/>
      <c r="F58" s="140"/>
      <c r="G58" s="140"/>
      <c r="H58" s="140"/>
      <c r="I58" s="140"/>
      <c r="J58" s="140"/>
      <c r="K58" s="140"/>
      <c r="L58" s="140"/>
      <c r="M58" s="141" t="s">
        <v>613</v>
      </c>
      <c r="N58" s="141"/>
      <c r="O58" s="141" t="s">
        <v>49</v>
      </c>
      <c r="P58" s="141"/>
      <c r="Q58" s="142" t="s">
        <v>50</v>
      </c>
      <c r="R58" s="142"/>
      <c r="S58" s="143" t="s">
        <v>51</v>
      </c>
      <c r="T58" s="143" t="s">
        <v>51</v>
      </c>
      <c r="U58" s="143" t="s">
        <v>887</v>
      </c>
      <c r="V58" s="143">
        <f t="shared" si="2"/>
        <v>85.75</v>
      </c>
      <c r="W58" s="144">
        <f t="shared" si="3"/>
        <v>85.75</v>
      </c>
    </row>
    <row r="59" spans="2:23" ht="56.25" customHeight="1" x14ac:dyDescent="0.2">
      <c r="B59" s="139" t="s">
        <v>886</v>
      </c>
      <c r="C59" s="140"/>
      <c r="D59" s="140"/>
      <c r="E59" s="140"/>
      <c r="F59" s="140"/>
      <c r="G59" s="140"/>
      <c r="H59" s="140"/>
      <c r="I59" s="140"/>
      <c r="J59" s="140"/>
      <c r="K59" s="140"/>
      <c r="L59" s="140"/>
      <c r="M59" s="141" t="s">
        <v>613</v>
      </c>
      <c r="N59" s="141"/>
      <c r="O59" s="141" t="s">
        <v>49</v>
      </c>
      <c r="P59" s="141"/>
      <c r="Q59" s="142" t="s">
        <v>50</v>
      </c>
      <c r="R59" s="142"/>
      <c r="S59" s="143" t="s">
        <v>51</v>
      </c>
      <c r="T59" s="143" t="s">
        <v>51</v>
      </c>
      <c r="U59" s="143" t="s">
        <v>885</v>
      </c>
      <c r="V59" s="143">
        <f t="shared" si="2"/>
        <v>92.13</v>
      </c>
      <c r="W59" s="144">
        <f t="shared" si="3"/>
        <v>92.13</v>
      </c>
    </row>
    <row r="60" spans="2:23" ht="56.25" customHeight="1" x14ac:dyDescent="0.2">
      <c r="B60" s="139" t="s">
        <v>884</v>
      </c>
      <c r="C60" s="140"/>
      <c r="D60" s="140"/>
      <c r="E60" s="140"/>
      <c r="F60" s="140"/>
      <c r="G60" s="140"/>
      <c r="H60" s="140"/>
      <c r="I60" s="140"/>
      <c r="J60" s="140"/>
      <c r="K60" s="140"/>
      <c r="L60" s="140"/>
      <c r="M60" s="141" t="s">
        <v>613</v>
      </c>
      <c r="N60" s="141"/>
      <c r="O60" s="141" t="s">
        <v>49</v>
      </c>
      <c r="P60" s="141"/>
      <c r="Q60" s="142" t="s">
        <v>50</v>
      </c>
      <c r="R60" s="142"/>
      <c r="S60" s="143" t="s">
        <v>51</v>
      </c>
      <c r="T60" s="143" t="s">
        <v>51</v>
      </c>
      <c r="U60" s="143" t="s">
        <v>883</v>
      </c>
      <c r="V60" s="143">
        <f t="shared" si="2"/>
        <v>134.13</v>
      </c>
      <c r="W60" s="144">
        <f t="shared" si="3"/>
        <v>134.13</v>
      </c>
    </row>
    <row r="61" spans="2:23" ht="56.25" customHeight="1" x14ac:dyDescent="0.2">
      <c r="B61" s="139" t="s">
        <v>882</v>
      </c>
      <c r="C61" s="140"/>
      <c r="D61" s="140"/>
      <c r="E61" s="140"/>
      <c r="F61" s="140"/>
      <c r="G61" s="140"/>
      <c r="H61" s="140"/>
      <c r="I61" s="140"/>
      <c r="J61" s="140"/>
      <c r="K61" s="140"/>
      <c r="L61" s="140"/>
      <c r="M61" s="141" t="s">
        <v>613</v>
      </c>
      <c r="N61" s="141"/>
      <c r="O61" s="141" t="s">
        <v>49</v>
      </c>
      <c r="P61" s="141"/>
      <c r="Q61" s="142" t="s">
        <v>50</v>
      </c>
      <c r="R61" s="142"/>
      <c r="S61" s="143" t="s">
        <v>715</v>
      </c>
      <c r="T61" s="143" t="s">
        <v>715</v>
      </c>
      <c r="U61" s="143" t="s">
        <v>163</v>
      </c>
      <c r="V61" s="143">
        <f t="shared" si="2"/>
        <v>103.42</v>
      </c>
      <c r="W61" s="144">
        <f t="shared" si="3"/>
        <v>103.42</v>
      </c>
    </row>
    <row r="62" spans="2:23" ht="56.25" customHeight="1" x14ac:dyDescent="0.2">
      <c r="B62" s="139" t="s">
        <v>881</v>
      </c>
      <c r="C62" s="140"/>
      <c r="D62" s="140"/>
      <c r="E62" s="140"/>
      <c r="F62" s="140"/>
      <c r="G62" s="140"/>
      <c r="H62" s="140"/>
      <c r="I62" s="140"/>
      <c r="J62" s="140"/>
      <c r="K62" s="140"/>
      <c r="L62" s="140"/>
      <c r="M62" s="141" t="s">
        <v>613</v>
      </c>
      <c r="N62" s="141"/>
      <c r="O62" s="141" t="s">
        <v>49</v>
      </c>
      <c r="P62" s="141"/>
      <c r="Q62" s="142" t="s">
        <v>50</v>
      </c>
      <c r="R62" s="142"/>
      <c r="S62" s="143" t="s">
        <v>880</v>
      </c>
      <c r="T62" s="143" t="s">
        <v>880</v>
      </c>
      <c r="U62" s="143" t="s">
        <v>879</v>
      </c>
      <c r="V62" s="143">
        <f t="shared" si="2"/>
        <v>64.55</v>
      </c>
      <c r="W62" s="144">
        <f t="shared" si="3"/>
        <v>64.55</v>
      </c>
    </row>
    <row r="63" spans="2:23" ht="56.25" customHeight="1" x14ac:dyDescent="0.2">
      <c r="B63" s="139" t="s">
        <v>878</v>
      </c>
      <c r="C63" s="140"/>
      <c r="D63" s="140"/>
      <c r="E63" s="140"/>
      <c r="F63" s="140"/>
      <c r="G63" s="140"/>
      <c r="H63" s="140"/>
      <c r="I63" s="140"/>
      <c r="J63" s="140"/>
      <c r="K63" s="140"/>
      <c r="L63" s="140"/>
      <c r="M63" s="141" t="s">
        <v>613</v>
      </c>
      <c r="N63" s="141"/>
      <c r="O63" s="141" t="s">
        <v>49</v>
      </c>
      <c r="P63" s="141"/>
      <c r="Q63" s="142" t="s">
        <v>50</v>
      </c>
      <c r="R63" s="142"/>
      <c r="S63" s="143" t="s">
        <v>877</v>
      </c>
      <c r="T63" s="143" t="s">
        <v>877</v>
      </c>
      <c r="U63" s="143" t="s">
        <v>876</v>
      </c>
      <c r="V63" s="143">
        <f t="shared" si="2"/>
        <v>94.79</v>
      </c>
      <c r="W63" s="144">
        <f t="shared" si="3"/>
        <v>94.79</v>
      </c>
    </row>
    <row r="64" spans="2:23" ht="56.25" customHeight="1" x14ac:dyDescent="0.2">
      <c r="B64" s="139" t="s">
        <v>875</v>
      </c>
      <c r="C64" s="140"/>
      <c r="D64" s="140"/>
      <c r="E64" s="140"/>
      <c r="F64" s="140"/>
      <c r="G64" s="140"/>
      <c r="H64" s="140"/>
      <c r="I64" s="140"/>
      <c r="J64" s="140"/>
      <c r="K64" s="140"/>
      <c r="L64" s="140"/>
      <c r="M64" s="141" t="s">
        <v>717</v>
      </c>
      <c r="N64" s="141"/>
      <c r="O64" s="141" t="s">
        <v>49</v>
      </c>
      <c r="P64" s="141"/>
      <c r="Q64" s="142" t="s">
        <v>50</v>
      </c>
      <c r="R64" s="142"/>
      <c r="S64" s="143" t="s">
        <v>453</v>
      </c>
      <c r="T64" s="143" t="s">
        <v>453</v>
      </c>
      <c r="U64" s="143" t="s">
        <v>874</v>
      </c>
      <c r="V64" s="143">
        <f t="shared" si="2"/>
        <v>159.46</v>
      </c>
      <c r="W64" s="144">
        <f t="shared" si="3"/>
        <v>159.46</v>
      </c>
    </row>
    <row r="65" spans="2:25" ht="56.25" customHeight="1" x14ac:dyDescent="0.2">
      <c r="B65" s="139" t="s">
        <v>873</v>
      </c>
      <c r="C65" s="140"/>
      <c r="D65" s="140"/>
      <c r="E65" s="140"/>
      <c r="F65" s="140"/>
      <c r="G65" s="140"/>
      <c r="H65" s="140"/>
      <c r="I65" s="140"/>
      <c r="J65" s="140"/>
      <c r="K65" s="140"/>
      <c r="L65" s="140"/>
      <c r="M65" s="141" t="s">
        <v>717</v>
      </c>
      <c r="N65" s="141"/>
      <c r="O65" s="141" t="s">
        <v>49</v>
      </c>
      <c r="P65" s="141"/>
      <c r="Q65" s="142" t="s">
        <v>50</v>
      </c>
      <c r="R65" s="142"/>
      <c r="S65" s="143" t="s">
        <v>872</v>
      </c>
      <c r="T65" s="143" t="s">
        <v>872</v>
      </c>
      <c r="U65" s="143" t="s">
        <v>353</v>
      </c>
      <c r="V65" s="143">
        <f t="shared" si="2"/>
        <v>35.200000000000003</v>
      </c>
      <c r="W65" s="144">
        <f t="shared" si="3"/>
        <v>35.200000000000003</v>
      </c>
    </row>
    <row r="66" spans="2:25" ht="56.25" customHeight="1" x14ac:dyDescent="0.2">
      <c r="B66" s="139" t="s">
        <v>871</v>
      </c>
      <c r="C66" s="140"/>
      <c r="D66" s="140"/>
      <c r="E66" s="140"/>
      <c r="F66" s="140"/>
      <c r="G66" s="140"/>
      <c r="H66" s="140"/>
      <c r="I66" s="140"/>
      <c r="J66" s="140"/>
      <c r="K66" s="140"/>
      <c r="L66" s="140"/>
      <c r="M66" s="141" t="s">
        <v>717</v>
      </c>
      <c r="N66" s="141"/>
      <c r="O66" s="141" t="s">
        <v>49</v>
      </c>
      <c r="P66" s="141"/>
      <c r="Q66" s="142" t="s">
        <v>50</v>
      </c>
      <c r="R66" s="142"/>
      <c r="S66" s="143" t="s">
        <v>656</v>
      </c>
      <c r="T66" s="143" t="s">
        <v>656</v>
      </c>
      <c r="U66" s="143" t="s">
        <v>870</v>
      </c>
      <c r="V66" s="143">
        <f t="shared" si="2"/>
        <v>134.69</v>
      </c>
      <c r="W66" s="144">
        <f t="shared" si="3"/>
        <v>134.69</v>
      </c>
    </row>
    <row r="67" spans="2:25" ht="56.25" customHeight="1" x14ac:dyDescent="0.2">
      <c r="B67" s="139" t="s">
        <v>869</v>
      </c>
      <c r="C67" s="140"/>
      <c r="D67" s="140"/>
      <c r="E67" s="140"/>
      <c r="F67" s="140"/>
      <c r="G67" s="140"/>
      <c r="H67" s="140"/>
      <c r="I67" s="140"/>
      <c r="J67" s="140"/>
      <c r="K67" s="140"/>
      <c r="L67" s="140"/>
      <c r="M67" s="141" t="s">
        <v>717</v>
      </c>
      <c r="N67" s="141"/>
      <c r="O67" s="141" t="s">
        <v>49</v>
      </c>
      <c r="P67" s="141"/>
      <c r="Q67" s="142" t="s">
        <v>50</v>
      </c>
      <c r="R67" s="142"/>
      <c r="S67" s="143" t="s">
        <v>868</v>
      </c>
      <c r="T67" s="143" t="s">
        <v>868</v>
      </c>
      <c r="U67" s="143" t="s">
        <v>867</v>
      </c>
      <c r="V67" s="143">
        <f t="shared" si="2"/>
        <v>47.38</v>
      </c>
      <c r="W67" s="144">
        <f t="shared" si="3"/>
        <v>47.38</v>
      </c>
    </row>
    <row r="68" spans="2:25" ht="56.25" customHeight="1" x14ac:dyDescent="0.2">
      <c r="B68" s="139" t="s">
        <v>866</v>
      </c>
      <c r="C68" s="140"/>
      <c r="D68" s="140"/>
      <c r="E68" s="140"/>
      <c r="F68" s="140"/>
      <c r="G68" s="140"/>
      <c r="H68" s="140"/>
      <c r="I68" s="140"/>
      <c r="J68" s="140"/>
      <c r="K68" s="140"/>
      <c r="L68" s="140"/>
      <c r="M68" s="141" t="s">
        <v>717</v>
      </c>
      <c r="N68" s="141"/>
      <c r="O68" s="141" t="s">
        <v>49</v>
      </c>
      <c r="P68" s="141"/>
      <c r="Q68" s="142" t="s">
        <v>50</v>
      </c>
      <c r="R68" s="142"/>
      <c r="S68" s="143" t="s">
        <v>865</v>
      </c>
      <c r="T68" s="143" t="s">
        <v>865</v>
      </c>
      <c r="U68" s="143" t="s">
        <v>864</v>
      </c>
      <c r="V68" s="143">
        <f t="shared" si="2"/>
        <v>183.78</v>
      </c>
      <c r="W68" s="144">
        <f t="shared" si="3"/>
        <v>183.78</v>
      </c>
    </row>
    <row r="69" spans="2:25" ht="56.25" customHeight="1" x14ac:dyDescent="0.2">
      <c r="B69" s="139" t="s">
        <v>863</v>
      </c>
      <c r="C69" s="140"/>
      <c r="D69" s="140"/>
      <c r="E69" s="140"/>
      <c r="F69" s="140"/>
      <c r="G69" s="140"/>
      <c r="H69" s="140"/>
      <c r="I69" s="140"/>
      <c r="J69" s="140"/>
      <c r="K69" s="140"/>
      <c r="L69" s="140"/>
      <c r="M69" s="141" t="s">
        <v>858</v>
      </c>
      <c r="N69" s="141"/>
      <c r="O69" s="141" t="s">
        <v>49</v>
      </c>
      <c r="P69" s="141"/>
      <c r="Q69" s="142" t="s">
        <v>50</v>
      </c>
      <c r="R69" s="142"/>
      <c r="S69" s="143" t="s">
        <v>51</v>
      </c>
      <c r="T69" s="143" t="s">
        <v>51</v>
      </c>
      <c r="U69" s="143" t="s">
        <v>862</v>
      </c>
      <c r="V69" s="143">
        <f t="shared" si="2"/>
        <v>126.92</v>
      </c>
      <c r="W69" s="144">
        <f t="shared" si="3"/>
        <v>126.92</v>
      </c>
    </row>
    <row r="70" spans="2:25" ht="56.25" customHeight="1" x14ac:dyDescent="0.2">
      <c r="B70" s="139" t="s">
        <v>861</v>
      </c>
      <c r="C70" s="140"/>
      <c r="D70" s="140"/>
      <c r="E70" s="140"/>
      <c r="F70" s="140"/>
      <c r="G70" s="140"/>
      <c r="H70" s="140"/>
      <c r="I70" s="140"/>
      <c r="J70" s="140"/>
      <c r="K70" s="140"/>
      <c r="L70" s="140"/>
      <c r="M70" s="141" t="s">
        <v>858</v>
      </c>
      <c r="N70" s="141"/>
      <c r="O70" s="141" t="s">
        <v>49</v>
      </c>
      <c r="P70" s="141"/>
      <c r="Q70" s="142" t="s">
        <v>50</v>
      </c>
      <c r="R70" s="142"/>
      <c r="S70" s="143" t="s">
        <v>51</v>
      </c>
      <c r="T70" s="143" t="s">
        <v>51</v>
      </c>
      <c r="U70" s="143" t="s">
        <v>860</v>
      </c>
      <c r="V70" s="143">
        <f t="shared" si="2"/>
        <v>150.03</v>
      </c>
      <c r="W70" s="144">
        <f t="shared" si="3"/>
        <v>150.03</v>
      </c>
    </row>
    <row r="71" spans="2:25" ht="56.25" customHeight="1" x14ac:dyDescent="0.2">
      <c r="B71" s="139" t="s">
        <v>859</v>
      </c>
      <c r="C71" s="140"/>
      <c r="D71" s="140"/>
      <c r="E71" s="140"/>
      <c r="F71" s="140"/>
      <c r="G71" s="140"/>
      <c r="H71" s="140"/>
      <c r="I71" s="140"/>
      <c r="J71" s="140"/>
      <c r="K71" s="140"/>
      <c r="L71" s="140"/>
      <c r="M71" s="141" t="s">
        <v>858</v>
      </c>
      <c r="N71" s="141"/>
      <c r="O71" s="141" t="s">
        <v>49</v>
      </c>
      <c r="P71" s="141"/>
      <c r="Q71" s="142" t="s">
        <v>50</v>
      </c>
      <c r="R71" s="142"/>
      <c r="S71" s="143" t="s">
        <v>51</v>
      </c>
      <c r="T71" s="143" t="s">
        <v>51</v>
      </c>
      <c r="U71" s="143" t="s">
        <v>857</v>
      </c>
      <c r="V71" s="143">
        <f t="shared" si="2"/>
        <v>728.33</v>
      </c>
      <c r="W71" s="144">
        <f t="shared" si="3"/>
        <v>728.33</v>
      </c>
    </row>
    <row r="72" spans="2:25" ht="56.25" customHeight="1" thickBot="1" x14ac:dyDescent="0.25">
      <c r="B72" s="139" t="s">
        <v>856</v>
      </c>
      <c r="C72" s="140"/>
      <c r="D72" s="140"/>
      <c r="E72" s="140"/>
      <c r="F72" s="140"/>
      <c r="G72" s="140"/>
      <c r="H72" s="140"/>
      <c r="I72" s="140"/>
      <c r="J72" s="140"/>
      <c r="K72" s="140"/>
      <c r="L72" s="140"/>
      <c r="M72" s="141" t="s">
        <v>604</v>
      </c>
      <c r="N72" s="141"/>
      <c r="O72" s="141" t="s">
        <v>49</v>
      </c>
      <c r="P72" s="141"/>
      <c r="Q72" s="142" t="s">
        <v>50</v>
      </c>
      <c r="R72" s="142"/>
      <c r="S72" s="143" t="s">
        <v>715</v>
      </c>
      <c r="T72" s="143" t="s">
        <v>715</v>
      </c>
      <c r="U72" s="143" t="s">
        <v>855</v>
      </c>
      <c r="V72" s="143">
        <f t="shared" si="2"/>
        <v>96.47</v>
      </c>
      <c r="W72" s="144">
        <f t="shared" si="3"/>
        <v>96.47</v>
      </c>
    </row>
    <row r="73" spans="2:25" ht="21.75" customHeight="1" thickTop="1" thickBot="1" x14ac:dyDescent="0.25">
      <c r="B73" s="79" t="s">
        <v>59</v>
      </c>
      <c r="C73" s="80"/>
      <c r="D73" s="80"/>
      <c r="E73" s="80"/>
      <c r="F73" s="80"/>
      <c r="G73" s="80"/>
      <c r="H73" s="81"/>
      <c r="I73" s="81"/>
      <c r="J73" s="81"/>
      <c r="K73" s="81"/>
      <c r="L73" s="81"/>
      <c r="M73" s="81"/>
      <c r="N73" s="81"/>
      <c r="O73" s="81"/>
      <c r="P73" s="81"/>
      <c r="Q73" s="81"/>
      <c r="R73" s="81"/>
      <c r="S73" s="81"/>
      <c r="T73" s="81"/>
      <c r="U73" s="81"/>
      <c r="V73" s="81"/>
      <c r="W73" s="82"/>
      <c r="X73" s="145"/>
    </row>
    <row r="74" spans="2:25" ht="29.25" customHeight="1" thickTop="1" thickBot="1" x14ac:dyDescent="0.25">
      <c r="B74" s="146" t="s">
        <v>2141</v>
      </c>
      <c r="C74" s="147"/>
      <c r="D74" s="147"/>
      <c r="E74" s="147"/>
      <c r="F74" s="147"/>
      <c r="G74" s="147"/>
      <c r="H74" s="147"/>
      <c r="I74" s="147"/>
      <c r="J74" s="147"/>
      <c r="K74" s="147"/>
      <c r="L74" s="147"/>
      <c r="M74" s="147"/>
      <c r="N74" s="147"/>
      <c r="O74" s="147"/>
      <c r="P74" s="147"/>
      <c r="Q74" s="148"/>
      <c r="R74" s="149" t="s">
        <v>42</v>
      </c>
      <c r="S74" s="125" t="s">
        <v>43</v>
      </c>
      <c r="T74" s="125"/>
      <c r="U74" s="150" t="s">
        <v>60</v>
      </c>
      <c r="V74" s="124" t="s">
        <v>61</v>
      </c>
      <c r="W74" s="126"/>
    </row>
    <row r="75" spans="2:25" ht="30.75" customHeight="1" thickBot="1" x14ac:dyDescent="0.25">
      <c r="B75" s="151"/>
      <c r="C75" s="152"/>
      <c r="D75" s="152"/>
      <c r="E75" s="152"/>
      <c r="F75" s="152"/>
      <c r="G75" s="152"/>
      <c r="H75" s="152"/>
      <c r="I75" s="152"/>
      <c r="J75" s="152"/>
      <c r="K75" s="152"/>
      <c r="L75" s="152"/>
      <c r="M75" s="152"/>
      <c r="N75" s="152"/>
      <c r="O75" s="152"/>
      <c r="P75" s="152"/>
      <c r="Q75" s="153"/>
      <c r="R75" s="154" t="s">
        <v>62</v>
      </c>
      <c r="S75" s="154" t="s">
        <v>62</v>
      </c>
      <c r="T75" s="154" t="s">
        <v>49</v>
      </c>
      <c r="U75" s="154" t="s">
        <v>62</v>
      </c>
      <c r="V75" s="154" t="s">
        <v>63</v>
      </c>
      <c r="W75" s="155" t="s">
        <v>64</v>
      </c>
      <c r="Y75" s="145"/>
    </row>
    <row r="76" spans="2:25" ht="23.25" customHeight="1" thickBot="1" x14ac:dyDescent="0.25">
      <c r="B76" s="156" t="s">
        <v>65</v>
      </c>
      <c r="C76" s="157"/>
      <c r="D76" s="157"/>
      <c r="E76" s="158" t="s">
        <v>853</v>
      </c>
      <c r="F76" s="158"/>
      <c r="G76" s="158"/>
      <c r="H76" s="159"/>
      <c r="I76" s="159"/>
      <c r="J76" s="159"/>
      <c r="K76" s="159"/>
      <c r="L76" s="159"/>
      <c r="M76" s="159"/>
      <c r="N76" s="159"/>
      <c r="O76" s="159"/>
      <c r="P76" s="160"/>
      <c r="Q76" s="160"/>
      <c r="R76" s="161" t="s">
        <v>854</v>
      </c>
      <c r="S76" s="162" t="s">
        <v>10</v>
      </c>
      <c r="T76" s="160"/>
      <c r="U76" s="162" t="s">
        <v>850</v>
      </c>
      <c r="V76" s="160"/>
      <c r="W76" s="163">
        <f t="shared" ref="W76:W87" si="4">+IF(ISERR(U76/R76*100),"N/A",ROUND(U76/R76*100,2))</f>
        <v>66.7</v>
      </c>
    </row>
    <row r="77" spans="2:25" ht="26.25" customHeight="1" x14ac:dyDescent="0.2">
      <c r="B77" s="164" t="s">
        <v>68</v>
      </c>
      <c r="C77" s="165"/>
      <c r="D77" s="165"/>
      <c r="E77" s="166" t="s">
        <v>853</v>
      </c>
      <c r="F77" s="166"/>
      <c r="G77" s="166"/>
      <c r="H77" s="167"/>
      <c r="I77" s="167"/>
      <c r="J77" s="167"/>
      <c r="K77" s="167"/>
      <c r="L77" s="167"/>
      <c r="M77" s="167"/>
      <c r="N77" s="167"/>
      <c r="O77" s="167"/>
      <c r="P77" s="168"/>
      <c r="Q77" s="168"/>
      <c r="R77" s="169" t="s">
        <v>852</v>
      </c>
      <c r="S77" s="170" t="s">
        <v>851</v>
      </c>
      <c r="T77" s="170">
        <f>+IF(ISERR(S77/R77*100),"N/A",ROUND(S77/R77*100,2))</f>
        <v>100</v>
      </c>
      <c r="U77" s="170" t="s">
        <v>850</v>
      </c>
      <c r="V77" s="170">
        <f>+IF(ISERR(U77/S77*100),"N/A",ROUND(U77/S77*100,2))</f>
        <v>92.85</v>
      </c>
      <c r="W77" s="171">
        <f t="shared" si="4"/>
        <v>92.85</v>
      </c>
    </row>
    <row r="78" spans="2:25" ht="23.25" customHeight="1" thickBot="1" x14ac:dyDescent="0.25">
      <c r="B78" s="156" t="s">
        <v>65</v>
      </c>
      <c r="C78" s="157"/>
      <c r="D78" s="157"/>
      <c r="E78" s="158" t="s">
        <v>849</v>
      </c>
      <c r="F78" s="158"/>
      <c r="G78" s="158"/>
      <c r="H78" s="159"/>
      <c r="I78" s="159"/>
      <c r="J78" s="159"/>
      <c r="K78" s="159"/>
      <c r="L78" s="159"/>
      <c r="M78" s="159"/>
      <c r="N78" s="159"/>
      <c r="O78" s="159"/>
      <c r="P78" s="160"/>
      <c r="Q78" s="160"/>
      <c r="R78" s="161" t="s">
        <v>848</v>
      </c>
      <c r="S78" s="162" t="s">
        <v>10</v>
      </c>
      <c r="T78" s="160"/>
      <c r="U78" s="162" t="s">
        <v>848</v>
      </c>
      <c r="V78" s="160"/>
      <c r="W78" s="163">
        <f t="shared" si="4"/>
        <v>100</v>
      </c>
    </row>
    <row r="79" spans="2:25" ht="26.25" customHeight="1" x14ac:dyDescent="0.2">
      <c r="B79" s="164" t="s">
        <v>68</v>
      </c>
      <c r="C79" s="165"/>
      <c r="D79" s="165"/>
      <c r="E79" s="166" t="s">
        <v>849</v>
      </c>
      <c r="F79" s="166"/>
      <c r="G79" s="166"/>
      <c r="H79" s="167"/>
      <c r="I79" s="167"/>
      <c r="J79" s="167"/>
      <c r="K79" s="167"/>
      <c r="L79" s="167"/>
      <c r="M79" s="167"/>
      <c r="N79" s="167"/>
      <c r="O79" s="167"/>
      <c r="P79" s="168"/>
      <c r="Q79" s="168"/>
      <c r="R79" s="169" t="s">
        <v>848</v>
      </c>
      <c r="S79" s="170" t="s">
        <v>848</v>
      </c>
      <c r="T79" s="170">
        <f>+IF(ISERR(S79/R79*100),"N/A",ROUND(S79/R79*100,2))</f>
        <v>100</v>
      </c>
      <c r="U79" s="170" t="s">
        <v>848</v>
      </c>
      <c r="V79" s="170">
        <f>+IF(ISERR(U79/S79*100),"N/A",ROUND(U79/S79*100,2))</f>
        <v>100</v>
      </c>
      <c r="W79" s="171">
        <f t="shared" si="4"/>
        <v>100</v>
      </c>
    </row>
    <row r="80" spans="2:25" ht="23.25" customHeight="1" thickBot="1" x14ac:dyDescent="0.25">
      <c r="B80" s="156" t="s">
        <v>65</v>
      </c>
      <c r="C80" s="157"/>
      <c r="D80" s="157"/>
      <c r="E80" s="158" t="s">
        <v>591</v>
      </c>
      <c r="F80" s="158"/>
      <c r="G80" s="158"/>
      <c r="H80" s="159"/>
      <c r="I80" s="159"/>
      <c r="J80" s="159"/>
      <c r="K80" s="159"/>
      <c r="L80" s="159"/>
      <c r="M80" s="159"/>
      <c r="N80" s="159"/>
      <c r="O80" s="159"/>
      <c r="P80" s="160"/>
      <c r="Q80" s="160"/>
      <c r="R80" s="161" t="s">
        <v>847</v>
      </c>
      <c r="S80" s="162" t="s">
        <v>10</v>
      </c>
      <c r="T80" s="160"/>
      <c r="U80" s="162" t="s">
        <v>845</v>
      </c>
      <c r="V80" s="160"/>
      <c r="W80" s="163">
        <f t="shared" si="4"/>
        <v>92.52</v>
      </c>
    </row>
    <row r="81" spans="2:23" ht="26.25" customHeight="1" x14ac:dyDescent="0.2">
      <c r="B81" s="164" t="s">
        <v>68</v>
      </c>
      <c r="C81" s="165"/>
      <c r="D81" s="165"/>
      <c r="E81" s="166" t="s">
        <v>591</v>
      </c>
      <c r="F81" s="166"/>
      <c r="G81" s="166"/>
      <c r="H81" s="167"/>
      <c r="I81" s="167"/>
      <c r="J81" s="167"/>
      <c r="K81" s="167"/>
      <c r="L81" s="167"/>
      <c r="M81" s="167"/>
      <c r="N81" s="167"/>
      <c r="O81" s="167"/>
      <c r="P81" s="168"/>
      <c r="Q81" s="168"/>
      <c r="R81" s="169" t="s">
        <v>846</v>
      </c>
      <c r="S81" s="170" t="s">
        <v>846</v>
      </c>
      <c r="T81" s="170">
        <f>+IF(ISERR(S81/R81*100),"N/A",ROUND(S81/R81*100,2))</f>
        <v>100</v>
      </c>
      <c r="U81" s="170" t="s">
        <v>845</v>
      </c>
      <c r="V81" s="170">
        <f>+IF(ISERR(U81/S81*100),"N/A",ROUND(U81/S81*100,2))</f>
        <v>96.04</v>
      </c>
      <c r="W81" s="171">
        <f t="shared" si="4"/>
        <v>96.04</v>
      </c>
    </row>
    <row r="82" spans="2:23" ht="23.25" customHeight="1" thickBot="1" x14ac:dyDescent="0.25">
      <c r="B82" s="156" t="s">
        <v>65</v>
      </c>
      <c r="C82" s="157"/>
      <c r="D82" s="157"/>
      <c r="E82" s="158" t="s">
        <v>683</v>
      </c>
      <c r="F82" s="158"/>
      <c r="G82" s="158"/>
      <c r="H82" s="159"/>
      <c r="I82" s="159"/>
      <c r="J82" s="159"/>
      <c r="K82" s="159"/>
      <c r="L82" s="159"/>
      <c r="M82" s="159"/>
      <c r="N82" s="159"/>
      <c r="O82" s="159"/>
      <c r="P82" s="160"/>
      <c r="Q82" s="160"/>
      <c r="R82" s="161" t="s">
        <v>844</v>
      </c>
      <c r="S82" s="162" t="s">
        <v>10</v>
      </c>
      <c r="T82" s="160"/>
      <c r="U82" s="162" t="s">
        <v>843</v>
      </c>
      <c r="V82" s="160"/>
      <c r="W82" s="163">
        <f t="shared" si="4"/>
        <v>103.62</v>
      </c>
    </row>
    <row r="83" spans="2:23" ht="26.25" customHeight="1" x14ac:dyDescent="0.2">
      <c r="B83" s="164" t="s">
        <v>68</v>
      </c>
      <c r="C83" s="165"/>
      <c r="D83" s="165"/>
      <c r="E83" s="166" t="s">
        <v>683</v>
      </c>
      <c r="F83" s="166"/>
      <c r="G83" s="166"/>
      <c r="H83" s="167"/>
      <c r="I83" s="167"/>
      <c r="J83" s="167"/>
      <c r="K83" s="167"/>
      <c r="L83" s="167"/>
      <c r="M83" s="167"/>
      <c r="N83" s="167"/>
      <c r="O83" s="167"/>
      <c r="P83" s="168"/>
      <c r="Q83" s="168"/>
      <c r="R83" s="169" t="s">
        <v>843</v>
      </c>
      <c r="S83" s="170" t="s">
        <v>843</v>
      </c>
      <c r="T83" s="170">
        <f>+IF(ISERR(S83/R83*100),"N/A",ROUND(S83/R83*100,2))</f>
        <v>100</v>
      </c>
      <c r="U83" s="170" t="s">
        <v>843</v>
      </c>
      <c r="V83" s="170">
        <f>+IF(ISERR(U83/S83*100),"N/A",ROUND(U83/S83*100,2))</f>
        <v>100</v>
      </c>
      <c r="W83" s="171">
        <f t="shared" si="4"/>
        <v>100</v>
      </c>
    </row>
    <row r="84" spans="2:23" ht="23.25" customHeight="1" thickBot="1" x14ac:dyDescent="0.25">
      <c r="B84" s="156" t="s">
        <v>65</v>
      </c>
      <c r="C84" s="157"/>
      <c r="D84" s="157"/>
      <c r="E84" s="158" t="s">
        <v>841</v>
      </c>
      <c r="F84" s="158"/>
      <c r="G84" s="158"/>
      <c r="H84" s="159"/>
      <c r="I84" s="159"/>
      <c r="J84" s="159"/>
      <c r="K84" s="159"/>
      <c r="L84" s="159"/>
      <c r="M84" s="159"/>
      <c r="N84" s="159"/>
      <c r="O84" s="159"/>
      <c r="P84" s="160"/>
      <c r="Q84" s="160"/>
      <c r="R84" s="161" t="s">
        <v>842</v>
      </c>
      <c r="S84" s="162" t="s">
        <v>10</v>
      </c>
      <c r="T84" s="160"/>
      <c r="U84" s="162" t="s">
        <v>840</v>
      </c>
      <c r="V84" s="160"/>
      <c r="W84" s="163">
        <f t="shared" si="4"/>
        <v>34.020000000000003</v>
      </c>
    </row>
    <row r="85" spans="2:23" ht="26.25" customHeight="1" x14ac:dyDescent="0.2">
      <c r="B85" s="164" t="s">
        <v>68</v>
      </c>
      <c r="C85" s="165"/>
      <c r="D85" s="165"/>
      <c r="E85" s="166" t="s">
        <v>841</v>
      </c>
      <c r="F85" s="166"/>
      <c r="G85" s="166"/>
      <c r="H85" s="167"/>
      <c r="I85" s="167"/>
      <c r="J85" s="167"/>
      <c r="K85" s="167"/>
      <c r="L85" s="167"/>
      <c r="M85" s="167"/>
      <c r="N85" s="167"/>
      <c r="O85" s="167"/>
      <c r="P85" s="168"/>
      <c r="Q85" s="168"/>
      <c r="R85" s="169" t="s">
        <v>840</v>
      </c>
      <c r="S85" s="170" t="s">
        <v>840</v>
      </c>
      <c r="T85" s="170">
        <f>+IF(ISERR(S85/R85*100),"N/A",ROUND(S85/R85*100,2))</f>
        <v>100</v>
      </c>
      <c r="U85" s="170" t="s">
        <v>840</v>
      </c>
      <c r="V85" s="170">
        <f>+IF(ISERR(U85/S85*100),"N/A",ROUND(U85/S85*100,2))</f>
        <v>100</v>
      </c>
      <c r="W85" s="171">
        <f t="shared" si="4"/>
        <v>100</v>
      </c>
    </row>
    <row r="86" spans="2:23" ht="23.25" customHeight="1" thickBot="1" x14ac:dyDescent="0.25">
      <c r="B86" s="156" t="s">
        <v>65</v>
      </c>
      <c r="C86" s="157"/>
      <c r="D86" s="157"/>
      <c r="E86" s="158" t="s">
        <v>585</v>
      </c>
      <c r="F86" s="158"/>
      <c r="G86" s="158"/>
      <c r="H86" s="159"/>
      <c r="I86" s="159"/>
      <c r="J86" s="159"/>
      <c r="K86" s="159"/>
      <c r="L86" s="159"/>
      <c r="M86" s="159"/>
      <c r="N86" s="159"/>
      <c r="O86" s="159"/>
      <c r="P86" s="160"/>
      <c r="Q86" s="160"/>
      <c r="R86" s="161" t="s">
        <v>839</v>
      </c>
      <c r="S86" s="162" t="s">
        <v>10</v>
      </c>
      <c r="T86" s="160"/>
      <c r="U86" s="162" t="s">
        <v>839</v>
      </c>
      <c r="V86" s="160"/>
      <c r="W86" s="163">
        <f t="shared" si="4"/>
        <v>100</v>
      </c>
    </row>
    <row r="87" spans="2:23" ht="26.25" customHeight="1" thickBot="1" x14ac:dyDescent="0.25">
      <c r="B87" s="164" t="s">
        <v>68</v>
      </c>
      <c r="C87" s="165"/>
      <c r="D87" s="165"/>
      <c r="E87" s="166" t="s">
        <v>585</v>
      </c>
      <c r="F87" s="166"/>
      <c r="G87" s="166"/>
      <c r="H87" s="167"/>
      <c r="I87" s="167"/>
      <c r="J87" s="167"/>
      <c r="K87" s="167"/>
      <c r="L87" s="167"/>
      <c r="M87" s="167"/>
      <c r="N87" s="167"/>
      <c r="O87" s="167"/>
      <c r="P87" s="168"/>
      <c r="Q87" s="168"/>
      <c r="R87" s="169" t="s">
        <v>839</v>
      </c>
      <c r="S87" s="170" t="s">
        <v>839</v>
      </c>
      <c r="T87" s="170">
        <f>+IF(ISERR(S87/R87*100),"N/A",ROUND(S87/R87*100,2))</f>
        <v>100</v>
      </c>
      <c r="U87" s="170" t="s">
        <v>839</v>
      </c>
      <c r="V87" s="170">
        <f>+IF(ISERR(U87/S87*100),"N/A",ROUND(U87/S87*100,2))</f>
        <v>100</v>
      </c>
      <c r="W87" s="171">
        <f t="shared" si="4"/>
        <v>100</v>
      </c>
    </row>
    <row r="88" spans="2:23" ht="22.5" customHeight="1" thickTop="1" thickBot="1" x14ac:dyDescent="0.25">
      <c r="B88" s="79" t="s">
        <v>69</v>
      </c>
      <c r="C88" s="80"/>
      <c r="D88" s="80"/>
      <c r="E88" s="80"/>
      <c r="F88" s="80"/>
      <c r="G88" s="80"/>
      <c r="H88" s="81"/>
      <c r="I88" s="81"/>
      <c r="J88" s="81"/>
      <c r="K88" s="81"/>
      <c r="L88" s="81"/>
      <c r="M88" s="81"/>
      <c r="N88" s="81"/>
      <c r="O88" s="81"/>
      <c r="P88" s="81"/>
      <c r="Q88" s="81"/>
      <c r="R88" s="81"/>
      <c r="S88" s="81"/>
      <c r="T88" s="81"/>
      <c r="U88" s="81"/>
      <c r="V88" s="81"/>
      <c r="W88" s="82"/>
    </row>
    <row r="89" spans="2:23" ht="37.5" customHeight="1" thickTop="1" x14ac:dyDescent="0.2">
      <c r="B89" s="172" t="s">
        <v>2335</v>
      </c>
      <c r="C89" s="173"/>
      <c r="D89" s="173"/>
      <c r="E89" s="173"/>
      <c r="F89" s="173"/>
      <c r="G89" s="173"/>
      <c r="H89" s="173"/>
      <c r="I89" s="173"/>
      <c r="J89" s="173"/>
      <c r="K89" s="173"/>
      <c r="L89" s="173"/>
      <c r="M89" s="173"/>
      <c r="N89" s="173"/>
      <c r="O89" s="173"/>
      <c r="P89" s="173"/>
      <c r="Q89" s="173"/>
      <c r="R89" s="173"/>
      <c r="S89" s="173"/>
      <c r="T89" s="173"/>
      <c r="U89" s="173"/>
      <c r="V89" s="173"/>
      <c r="W89" s="174"/>
    </row>
    <row r="90" spans="2:23" ht="323.25" customHeight="1" thickBot="1" x14ac:dyDescent="0.25">
      <c r="B90" s="175"/>
      <c r="C90" s="176"/>
      <c r="D90" s="176"/>
      <c r="E90" s="176"/>
      <c r="F90" s="176"/>
      <c r="G90" s="176"/>
      <c r="H90" s="176"/>
      <c r="I90" s="176"/>
      <c r="J90" s="176"/>
      <c r="K90" s="176"/>
      <c r="L90" s="176"/>
      <c r="M90" s="176"/>
      <c r="N90" s="176"/>
      <c r="O90" s="176"/>
      <c r="P90" s="176"/>
      <c r="Q90" s="176"/>
      <c r="R90" s="176"/>
      <c r="S90" s="176"/>
      <c r="T90" s="176"/>
      <c r="U90" s="176"/>
      <c r="V90" s="176"/>
      <c r="W90" s="177"/>
    </row>
    <row r="91" spans="2:23" ht="37.5" customHeight="1" thickTop="1" x14ac:dyDescent="0.2">
      <c r="B91" s="172" t="s">
        <v>2336</v>
      </c>
      <c r="C91" s="173"/>
      <c r="D91" s="173"/>
      <c r="E91" s="173"/>
      <c r="F91" s="173"/>
      <c r="G91" s="173"/>
      <c r="H91" s="173"/>
      <c r="I91" s="173"/>
      <c r="J91" s="173"/>
      <c r="K91" s="173"/>
      <c r="L91" s="173"/>
      <c r="M91" s="173"/>
      <c r="N91" s="173"/>
      <c r="O91" s="173"/>
      <c r="P91" s="173"/>
      <c r="Q91" s="173"/>
      <c r="R91" s="173"/>
      <c r="S91" s="173"/>
      <c r="T91" s="173"/>
      <c r="U91" s="173"/>
      <c r="V91" s="173"/>
      <c r="W91" s="174"/>
    </row>
    <row r="92" spans="2:23" ht="333.75" customHeight="1" thickBot="1" x14ac:dyDescent="0.25">
      <c r="B92" s="175"/>
      <c r="C92" s="176"/>
      <c r="D92" s="176"/>
      <c r="E92" s="176"/>
      <c r="F92" s="176"/>
      <c r="G92" s="176"/>
      <c r="H92" s="176"/>
      <c r="I92" s="176"/>
      <c r="J92" s="176"/>
      <c r="K92" s="176"/>
      <c r="L92" s="176"/>
      <c r="M92" s="176"/>
      <c r="N92" s="176"/>
      <c r="O92" s="176"/>
      <c r="P92" s="176"/>
      <c r="Q92" s="176"/>
      <c r="R92" s="176"/>
      <c r="S92" s="176"/>
      <c r="T92" s="176"/>
      <c r="U92" s="176"/>
      <c r="V92" s="176"/>
      <c r="W92" s="177"/>
    </row>
    <row r="93" spans="2:23" ht="37.5" customHeight="1" thickTop="1" x14ac:dyDescent="0.2">
      <c r="B93" s="172" t="s">
        <v>2337</v>
      </c>
      <c r="C93" s="173"/>
      <c r="D93" s="173"/>
      <c r="E93" s="173"/>
      <c r="F93" s="173"/>
      <c r="G93" s="173"/>
      <c r="H93" s="173"/>
      <c r="I93" s="173"/>
      <c r="J93" s="173"/>
      <c r="K93" s="173"/>
      <c r="L93" s="173"/>
      <c r="M93" s="173"/>
      <c r="N93" s="173"/>
      <c r="O93" s="173"/>
      <c r="P93" s="173"/>
      <c r="Q93" s="173"/>
      <c r="R93" s="173"/>
      <c r="S93" s="173"/>
      <c r="T93" s="173"/>
      <c r="U93" s="173"/>
      <c r="V93" s="173"/>
      <c r="W93" s="174"/>
    </row>
    <row r="94" spans="2:23" ht="312.75" customHeight="1" thickBot="1" x14ac:dyDescent="0.25">
      <c r="B94" s="178"/>
      <c r="C94" s="179"/>
      <c r="D94" s="179"/>
      <c r="E94" s="179"/>
      <c r="F94" s="179"/>
      <c r="G94" s="179"/>
      <c r="H94" s="179"/>
      <c r="I94" s="179"/>
      <c r="J94" s="179"/>
      <c r="K94" s="179"/>
      <c r="L94" s="179"/>
      <c r="M94" s="179"/>
      <c r="N94" s="179"/>
      <c r="O94" s="179"/>
      <c r="P94" s="179"/>
      <c r="Q94" s="179"/>
      <c r="R94" s="179"/>
      <c r="S94" s="179"/>
      <c r="T94" s="179"/>
      <c r="U94" s="179"/>
      <c r="V94" s="179"/>
      <c r="W94" s="180"/>
    </row>
  </sheetData>
  <mergeCells count="265">
    <mergeCell ref="B78:D78"/>
    <mergeCell ref="B79:D79"/>
    <mergeCell ref="B80:D80"/>
    <mergeCell ref="B87:D87"/>
    <mergeCell ref="B89:W90"/>
    <mergeCell ref="B91:W92"/>
    <mergeCell ref="B93:W94"/>
    <mergeCell ref="B81:D81"/>
    <mergeCell ref="B82:D82"/>
    <mergeCell ref="B83:D83"/>
    <mergeCell ref="B84:D84"/>
    <mergeCell ref="B85:D85"/>
    <mergeCell ref="B86:D86"/>
    <mergeCell ref="B72:L72"/>
    <mergeCell ref="M72:N72"/>
    <mergeCell ref="O72:P72"/>
    <mergeCell ref="Q72:R72"/>
    <mergeCell ref="B74:Q75"/>
    <mergeCell ref="S74:T74"/>
    <mergeCell ref="V74:W74"/>
    <mergeCell ref="B76:D76"/>
    <mergeCell ref="B77:D77"/>
    <mergeCell ref="B69:L69"/>
    <mergeCell ref="M69:N69"/>
    <mergeCell ref="O69:P69"/>
    <mergeCell ref="Q69:R69"/>
    <mergeCell ref="B70:L70"/>
    <mergeCell ref="M70:N70"/>
    <mergeCell ref="O70:P70"/>
    <mergeCell ref="Q70:R70"/>
    <mergeCell ref="B71:L71"/>
    <mergeCell ref="M71:N71"/>
    <mergeCell ref="O71:P71"/>
    <mergeCell ref="Q71:R71"/>
    <mergeCell ref="B66:L66"/>
    <mergeCell ref="M66:N66"/>
    <mergeCell ref="O66:P66"/>
    <mergeCell ref="Q66:R66"/>
    <mergeCell ref="B67:L67"/>
    <mergeCell ref="M67:N67"/>
    <mergeCell ref="O67:P67"/>
    <mergeCell ref="Q67:R67"/>
    <mergeCell ref="B68:L68"/>
    <mergeCell ref="M68:N68"/>
    <mergeCell ref="O68:P68"/>
    <mergeCell ref="Q68:R68"/>
    <mergeCell ref="B63:L63"/>
    <mergeCell ref="M63:N63"/>
    <mergeCell ref="O63:P63"/>
    <mergeCell ref="Q63:R63"/>
    <mergeCell ref="B64:L64"/>
    <mergeCell ref="M64:N64"/>
    <mergeCell ref="O64:P64"/>
    <mergeCell ref="Q64:R64"/>
    <mergeCell ref="B65:L65"/>
    <mergeCell ref="M65:N65"/>
    <mergeCell ref="O65:P65"/>
    <mergeCell ref="Q65:R65"/>
    <mergeCell ref="B60:L60"/>
    <mergeCell ref="M60:N60"/>
    <mergeCell ref="O60:P60"/>
    <mergeCell ref="Q60:R60"/>
    <mergeCell ref="B61:L61"/>
    <mergeCell ref="M61:N61"/>
    <mergeCell ref="O61:P61"/>
    <mergeCell ref="Q61:R61"/>
    <mergeCell ref="B62:L62"/>
    <mergeCell ref="M62:N62"/>
    <mergeCell ref="O62:P62"/>
    <mergeCell ref="Q62:R62"/>
    <mergeCell ref="B57:L57"/>
    <mergeCell ref="M57:N57"/>
    <mergeCell ref="O57:P57"/>
    <mergeCell ref="Q57:R57"/>
    <mergeCell ref="B58:L58"/>
    <mergeCell ref="M58:N58"/>
    <mergeCell ref="O58:P58"/>
    <mergeCell ref="Q58:R58"/>
    <mergeCell ref="B59:L59"/>
    <mergeCell ref="M59:N59"/>
    <mergeCell ref="O59:P59"/>
    <mergeCell ref="Q59:R59"/>
    <mergeCell ref="B54:L54"/>
    <mergeCell ref="M54:N54"/>
    <mergeCell ref="O54:P54"/>
    <mergeCell ref="Q54:R54"/>
    <mergeCell ref="B55:L55"/>
    <mergeCell ref="M55:N55"/>
    <mergeCell ref="O55:P55"/>
    <mergeCell ref="Q55:R55"/>
    <mergeCell ref="B56:L56"/>
    <mergeCell ref="M56:N56"/>
    <mergeCell ref="O56:P56"/>
    <mergeCell ref="Q56:R56"/>
    <mergeCell ref="B51:L51"/>
    <mergeCell ref="M51:N51"/>
    <mergeCell ref="O51:P51"/>
    <mergeCell ref="Q51:R51"/>
    <mergeCell ref="B52:L52"/>
    <mergeCell ref="M52:N52"/>
    <mergeCell ref="O52:P52"/>
    <mergeCell ref="Q52:R52"/>
    <mergeCell ref="B53:L53"/>
    <mergeCell ref="M53:N53"/>
    <mergeCell ref="O53:P53"/>
    <mergeCell ref="Q53:R53"/>
    <mergeCell ref="B48:L48"/>
    <mergeCell ref="M48:N48"/>
    <mergeCell ref="O48:P48"/>
    <mergeCell ref="Q48:R48"/>
    <mergeCell ref="B49:L49"/>
    <mergeCell ref="M49:N49"/>
    <mergeCell ref="O49:P49"/>
    <mergeCell ref="Q49:R49"/>
    <mergeCell ref="B50:L50"/>
    <mergeCell ref="M50:N50"/>
    <mergeCell ref="O50:P50"/>
    <mergeCell ref="Q50:R50"/>
    <mergeCell ref="B45:L45"/>
    <mergeCell ref="M45:N45"/>
    <mergeCell ref="O45:P45"/>
    <mergeCell ref="Q45:R45"/>
    <mergeCell ref="B46:L46"/>
    <mergeCell ref="M46:N46"/>
    <mergeCell ref="O46:P46"/>
    <mergeCell ref="Q46:R46"/>
    <mergeCell ref="B47:L47"/>
    <mergeCell ref="M47:N47"/>
    <mergeCell ref="O47:P47"/>
    <mergeCell ref="Q47:R47"/>
    <mergeCell ref="B42:L42"/>
    <mergeCell ref="M42:N42"/>
    <mergeCell ref="O42:P42"/>
    <mergeCell ref="Q42:R42"/>
    <mergeCell ref="B43:L43"/>
    <mergeCell ref="M43:N43"/>
    <mergeCell ref="O43:P43"/>
    <mergeCell ref="Q43:R43"/>
    <mergeCell ref="B44:L44"/>
    <mergeCell ref="M44:N44"/>
    <mergeCell ref="O44:P44"/>
    <mergeCell ref="Q44:R44"/>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90" min="1" max="22" man="1"/>
    <brk id="92" min="1" max="2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635</v>
      </c>
      <c r="D4" s="86" t="s">
        <v>634</v>
      </c>
      <c r="E4" s="86"/>
      <c r="F4" s="86"/>
      <c r="G4" s="86"/>
      <c r="H4" s="87"/>
      <c r="I4" s="88"/>
      <c r="J4" s="89" t="s">
        <v>6</v>
      </c>
      <c r="K4" s="86"/>
      <c r="L4" s="85" t="s">
        <v>995</v>
      </c>
      <c r="M4" s="90" t="s">
        <v>994</v>
      </c>
      <c r="N4" s="90"/>
      <c r="O4" s="90"/>
      <c r="P4" s="90"/>
      <c r="Q4" s="91"/>
      <c r="R4" s="92"/>
      <c r="S4" s="93" t="s">
        <v>2149</v>
      </c>
      <c r="T4" s="94"/>
      <c r="U4" s="94"/>
      <c r="V4" s="95" t="s">
        <v>993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470</v>
      </c>
      <c r="D6" s="101" t="s">
        <v>992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981</v>
      </c>
      <c r="D7" s="98" t="s">
        <v>991</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990</v>
      </c>
      <c r="K8" s="107" t="s">
        <v>989</v>
      </c>
      <c r="L8" s="107" t="s">
        <v>988</v>
      </c>
      <c r="M8" s="107" t="s">
        <v>987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91.25" customHeight="1" thickTop="1" thickBot="1" x14ac:dyDescent="0.25">
      <c r="B10" s="108" t="s">
        <v>22</v>
      </c>
      <c r="C10" s="95" t="s">
        <v>986</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985</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984</v>
      </c>
      <c r="C21" s="140"/>
      <c r="D21" s="140"/>
      <c r="E21" s="140"/>
      <c r="F21" s="140"/>
      <c r="G21" s="140"/>
      <c r="H21" s="140"/>
      <c r="I21" s="140"/>
      <c r="J21" s="140"/>
      <c r="K21" s="140"/>
      <c r="L21" s="140"/>
      <c r="M21" s="141" t="s">
        <v>470</v>
      </c>
      <c r="N21" s="141"/>
      <c r="O21" s="141" t="s">
        <v>49</v>
      </c>
      <c r="P21" s="141"/>
      <c r="Q21" s="142" t="s">
        <v>50</v>
      </c>
      <c r="R21" s="142"/>
      <c r="S21" s="143" t="s">
        <v>51</v>
      </c>
      <c r="T21" s="143" t="s">
        <v>51</v>
      </c>
      <c r="U21" s="143" t="s">
        <v>983</v>
      </c>
      <c r="V21" s="143">
        <f>+IF(ISERR(U21/T21*100),"N/A",ROUND(U21/T21*100,2))</f>
        <v>78.64</v>
      </c>
      <c r="W21" s="144">
        <f>+IF(ISERR(U21/S21*100),"N/A",ROUND(U21/S21*100,2))</f>
        <v>78.64</v>
      </c>
    </row>
    <row r="22" spans="2:27" ht="56.25" customHeight="1" thickBot="1" x14ac:dyDescent="0.25">
      <c r="B22" s="139" t="s">
        <v>982</v>
      </c>
      <c r="C22" s="140"/>
      <c r="D22" s="140"/>
      <c r="E22" s="140"/>
      <c r="F22" s="140"/>
      <c r="G22" s="140"/>
      <c r="H22" s="140"/>
      <c r="I22" s="140"/>
      <c r="J22" s="140"/>
      <c r="K22" s="140"/>
      <c r="L22" s="140"/>
      <c r="M22" s="141" t="s">
        <v>981</v>
      </c>
      <c r="N22" s="141"/>
      <c r="O22" s="141" t="s">
        <v>49</v>
      </c>
      <c r="P22" s="141"/>
      <c r="Q22" s="142" t="s">
        <v>50</v>
      </c>
      <c r="R22" s="142"/>
      <c r="S22" s="143" t="s">
        <v>51</v>
      </c>
      <c r="T22" s="143" t="s">
        <v>316</v>
      </c>
      <c r="U22" s="143" t="s">
        <v>980</v>
      </c>
      <c r="V22" s="143">
        <f>+IF(ISERR(U22/T22*100),"N/A",ROUND(U22/T22*100,2))</f>
        <v>88</v>
      </c>
      <c r="W22" s="144">
        <f>+IF(ISERR(U22/S22*100),"N/A",ROUND(U22/S22*100,2))</f>
        <v>30.8</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466</v>
      </c>
      <c r="F26" s="158"/>
      <c r="G26" s="158"/>
      <c r="H26" s="159"/>
      <c r="I26" s="159"/>
      <c r="J26" s="159"/>
      <c r="K26" s="159"/>
      <c r="L26" s="159"/>
      <c r="M26" s="159"/>
      <c r="N26" s="159"/>
      <c r="O26" s="159"/>
      <c r="P26" s="160"/>
      <c r="Q26" s="160"/>
      <c r="R26" s="161" t="s">
        <v>979</v>
      </c>
      <c r="S26" s="162" t="s">
        <v>10</v>
      </c>
      <c r="T26" s="160"/>
      <c r="U26" s="162" t="s">
        <v>977</v>
      </c>
      <c r="V26" s="160"/>
      <c r="W26" s="163">
        <f>+IF(ISERR(U26/R26*100),"N/A",ROUND(U26/R26*100,2))</f>
        <v>64.16</v>
      </c>
    </row>
    <row r="27" spans="2:27" ht="26.25" customHeight="1" x14ac:dyDescent="0.2">
      <c r="B27" s="164" t="s">
        <v>68</v>
      </c>
      <c r="C27" s="165"/>
      <c r="D27" s="165"/>
      <c r="E27" s="166" t="s">
        <v>466</v>
      </c>
      <c r="F27" s="166"/>
      <c r="G27" s="166"/>
      <c r="H27" s="167"/>
      <c r="I27" s="167"/>
      <c r="J27" s="167"/>
      <c r="K27" s="167"/>
      <c r="L27" s="167"/>
      <c r="M27" s="167"/>
      <c r="N27" s="167"/>
      <c r="O27" s="167"/>
      <c r="P27" s="168"/>
      <c r="Q27" s="168"/>
      <c r="R27" s="169" t="s">
        <v>978</v>
      </c>
      <c r="S27" s="170" t="s">
        <v>978</v>
      </c>
      <c r="T27" s="170">
        <f>+IF(ISERR(S27/R27*100),"N/A",ROUND(S27/R27*100,2))</f>
        <v>100</v>
      </c>
      <c r="U27" s="170" t="s">
        <v>977</v>
      </c>
      <c r="V27" s="170">
        <f>+IF(ISERR(U27/S27*100),"N/A",ROUND(U27/S27*100,2))</f>
        <v>99.92</v>
      </c>
      <c r="W27" s="171">
        <f>+IF(ISERR(U27/R27*100),"N/A",ROUND(U27/R27*100,2))</f>
        <v>99.92</v>
      </c>
    </row>
    <row r="28" spans="2:27" ht="23.25" customHeight="1" thickBot="1" x14ac:dyDescent="0.25">
      <c r="B28" s="156" t="s">
        <v>65</v>
      </c>
      <c r="C28" s="157"/>
      <c r="D28" s="157"/>
      <c r="E28" s="158" t="s">
        <v>975</v>
      </c>
      <c r="F28" s="158"/>
      <c r="G28" s="158"/>
      <c r="H28" s="159"/>
      <c r="I28" s="159"/>
      <c r="J28" s="159"/>
      <c r="K28" s="159"/>
      <c r="L28" s="159"/>
      <c r="M28" s="159"/>
      <c r="N28" s="159"/>
      <c r="O28" s="159"/>
      <c r="P28" s="160"/>
      <c r="Q28" s="160"/>
      <c r="R28" s="161" t="s">
        <v>976</v>
      </c>
      <c r="S28" s="162" t="s">
        <v>10</v>
      </c>
      <c r="T28" s="160"/>
      <c r="U28" s="162" t="s">
        <v>974</v>
      </c>
      <c r="V28" s="160"/>
      <c r="W28" s="163">
        <f>+IF(ISERR(U28/R28*100),"N/A",ROUND(U28/R28*100,2))</f>
        <v>83.65</v>
      </c>
    </row>
    <row r="29" spans="2:27" ht="26.25" customHeight="1" thickBot="1" x14ac:dyDescent="0.25">
      <c r="B29" s="164" t="s">
        <v>68</v>
      </c>
      <c r="C29" s="165"/>
      <c r="D29" s="165"/>
      <c r="E29" s="166" t="s">
        <v>975</v>
      </c>
      <c r="F29" s="166"/>
      <c r="G29" s="166"/>
      <c r="H29" s="167"/>
      <c r="I29" s="167"/>
      <c r="J29" s="167"/>
      <c r="K29" s="167"/>
      <c r="L29" s="167"/>
      <c r="M29" s="167"/>
      <c r="N29" s="167"/>
      <c r="O29" s="167"/>
      <c r="P29" s="168"/>
      <c r="Q29" s="168"/>
      <c r="R29" s="169" t="s">
        <v>974</v>
      </c>
      <c r="S29" s="170" t="s">
        <v>974</v>
      </c>
      <c r="T29" s="170">
        <f>+IF(ISERR(S29/R29*100),"N/A",ROUND(S29/R29*100,2))</f>
        <v>100</v>
      </c>
      <c r="U29" s="170" t="s">
        <v>974</v>
      </c>
      <c r="V29" s="170">
        <f>+IF(ISERR(U29/S29*100),"N/A",ROUND(U29/S29*100,2))</f>
        <v>100</v>
      </c>
      <c r="W29" s="171">
        <f>+IF(ISERR(U29/R29*100),"N/A",ROUND(U29/R29*100,2))</f>
        <v>100</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2332</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20"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2333</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15.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2334</v>
      </c>
      <c r="C35" s="173"/>
      <c r="D35" s="173"/>
      <c r="E35" s="173"/>
      <c r="F35" s="173"/>
      <c r="G35" s="173"/>
      <c r="H35" s="173"/>
      <c r="I35" s="173"/>
      <c r="J35" s="173"/>
      <c r="K35" s="173"/>
      <c r="L35" s="173"/>
      <c r="M35" s="173"/>
      <c r="N35" s="173"/>
      <c r="O35" s="173"/>
      <c r="P35" s="173"/>
      <c r="Q35" s="173"/>
      <c r="R35" s="173"/>
      <c r="S35" s="173"/>
      <c r="T35" s="173"/>
      <c r="U35" s="173"/>
      <c r="V35" s="173"/>
      <c r="W35" s="174"/>
    </row>
    <row r="36" spans="2:23" ht="80.25" customHeight="1"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95</v>
      </c>
      <c r="D4" s="86" t="s">
        <v>94</v>
      </c>
      <c r="E4" s="86"/>
      <c r="F4" s="86"/>
      <c r="G4" s="86"/>
      <c r="H4" s="87"/>
      <c r="I4" s="88"/>
      <c r="J4" s="89" t="s">
        <v>6</v>
      </c>
      <c r="K4" s="86"/>
      <c r="L4" s="85" t="s">
        <v>93</v>
      </c>
      <c r="M4" s="90" t="s">
        <v>92</v>
      </c>
      <c r="N4" s="90"/>
      <c r="O4" s="90"/>
      <c r="P4" s="90"/>
      <c r="Q4" s="91"/>
      <c r="R4" s="92"/>
      <c r="S4" s="93" t="s">
        <v>2149</v>
      </c>
      <c r="T4" s="94"/>
      <c r="U4" s="94"/>
      <c r="V4" s="95" t="s">
        <v>91</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74</v>
      </c>
      <c r="D6" s="101" t="s">
        <v>90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89</v>
      </c>
      <c r="K8" s="107" t="s">
        <v>87</v>
      </c>
      <c r="L8" s="107" t="s">
        <v>88</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86</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85</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84</v>
      </c>
      <c r="C21" s="140"/>
      <c r="D21" s="140"/>
      <c r="E21" s="140"/>
      <c r="F21" s="140"/>
      <c r="G21" s="140"/>
      <c r="H21" s="140"/>
      <c r="I21" s="140"/>
      <c r="J21" s="140"/>
      <c r="K21" s="140"/>
      <c r="L21" s="140"/>
      <c r="M21" s="141" t="s">
        <v>74</v>
      </c>
      <c r="N21" s="141"/>
      <c r="O21" s="141" t="s">
        <v>49</v>
      </c>
      <c r="P21" s="141"/>
      <c r="Q21" s="142" t="s">
        <v>50</v>
      </c>
      <c r="R21" s="142"/>
      <c r="S21" s="143" t="s">
        <v>51</v>
      </c>
      <c r="T21" s="143" t="s">
        <v>51</v>
      </c>
      <c r="U21" s="143" t="s">
        <v>83</v>
      </c>
      <c r="V21" s="143">
        <f>+IF(ISERR(U21/T21*100),"N/A",ROUND(U21/T21*100,2))</f>
        <v>104</v>
      </c>
      <c r="W21" s="144">
        <f>+IF(ISERR(U21/S21*100),"N/A",ROUND(U21/S21*100,2))</f>
        <v>104</v>
      </c>
    </row>
    <row r="22" spans="2:27" ht="56.25" customHeight="1" x14ac:dyDescent="0.2">
      <c r="B22" s="139" t="s">
        <v>82</v>
      </c>
      <c r="C22" s="140"/>
      <c r="D22" s="140"/>
      <c r="E22" s="140"/>
      <c r="F22" s="140"/>
      <c r="G22" s="140"/>
      <c r="H22" s="140"/>
      <c r="I22" s="140"/>
      <c r="J22" s="140"/>
      <c r="K22" s="140"/>
      <c r="L22" s="140"/>
      <c r="M22" s="141" t="s">
        <v>74</v>
      </c>
      <c r="N22" s="141"/>
      <c r="O22" s="141" t="s">
        <v>81</v>
      </c>
      <c r="P22" s="141"/>
      <c r="Q22" s="142" t="s">
        <v>50</v>
      </c>
      <c r="R22" s="142"/>
      <c r="S22" s="143" t="s">
        <v>80</v>
      </c>
      <c r="T22" s="143" t="s">
        <v>80</v>
      </c>
      <c r="U22" s="143" t="s">
        <v>79</v>
      </c>
      <c r="V22" s="143">
        <f>+IF(ISERR(U22/T22*100),"N/A",ROUND(U22/T22*100,2))</f>
        <v>101.8</v>
      </c>
      <c r="W22" s="144">
        <f>+IF(ISERR(U22/S22*100),"N/A",ROUND(U22/S22*100,2))</f>
        <v>101.8</v>
      </c>
    </row>
    <row r="23" spans="2:27" ht="56.25" customHeight="1" x14ac:dyDescent="0.2">
      <c r="B23" s="139" t="s">
        <v>78</v>
      </c>
      <c r="C23" s="140"/>
      <c r="D23" s="140"/>
      <c r="E23" s="140"/>
      <c r="F23" s="140"/>
      <c r="G23" s="140"/>
      <c r="H23" s="140"/>
      <c r="I23" s="140"/>
      <c r="J23" s="140"/>
      <c r="K23" s="140"/>
      <c r="L23" s="140"/>
      <c r="M23" s="141" t="s">
        <v>74</v>
      </c>
      <c r="N23" s="141"/>
      <c r="O23" s="141" t="s">
        <v>49</v>
      </c>
      <c r="P23" s="141"/>
      <c r="Q23" s="142" t="s">
        <v>50</v>
      </c>
      <c r="R23" s="142"/>
      <c r="S23" s="143" t="s">
        <v>51</v>
      </c>
      <c r="T23" s="143" t="s">
        <v>51</v>
      </c>
      <c r="U23" s="143" t="s">
        <v>77</v>
      </c>
      <c r="V23" s="143">
        <f>+IF(ISERR(U23/T23*100),"N/A",ROUND(U23/T23*100,2))</f>
        <v>96.33</v>
      </c>
      <c r="W23" s="144">
        <f>+IF(ISERR(U23/S23*100),"N/A",ROUND(U23/S23*100,2))</f>
        <v>96.33</v>
      </c>
    </row>
    <row r="24" spans="2:27" ht="56.25" customHeight="1" x14ac:dyDescent="0.2">
      <c r="B24" s="139" t="s">
        <v>76</v>
      </c>
      <c r="C24" s="140"/>
      <c r="D24" s="140"/>
      <c r="E24" s="140"/>
      <c r="F24" s="140"/>
      <c r="G24" s="140"/>
      <c r="H24" s="140"/>
      <c r="I24" s="140"/>
      <c r="J24" s="140"/>
      <c r="K24" s="140"/>
      <c r="L24" s="140"/>
      <c r="M24" s="141" t="s">
        <v>74</v>
      </c>
      <c r="N24" s="141"/>
      <c r="O24" s="141" t="s">
        <v>49</v>
      </c>
      <c r="P24" s="141"/>
      <c r="Q24" s="142" t="s">
        <v>50</v>
      </c>
      <c r="R24" s="142"/>
      <c r="S24" s="143" t="s">
        <v>51</v>
      </c>
      <c r="T24" s="143" t="s">
        <v>51</v>
      </c>
      <c r="U24" s="143" t="s">
        <v>51</v>
      </c>
      <c r="V24" s="143">
        <f>+IF(ISERR(U24/T24*100),"N/A",ROUND(U24/T24*100,2))</f>
        <v>100</v>
      </c>
      <c r="W24" s="144">
        <f>+IF(ISERR(U24/S24*100),"N/A",ROUND(U24/S24*100,2))</f>
        <v>100</v>
      </c>
    </row>
    <row r="25" spans="2:27" ht="56.25" customHeight="1" thickBot="1" x14ac:dyDescent="0.25">
      <c r="B25" s="139" t="s">
        <v>75</v>
      </c>
      <c r="C25" s="140"/>
      <c r="D25" s="140"/>
      <c r="E25" s="140"/>
      <c r="F25" s="140"/>
      <c r="G25" s="140"/>
      <c r="H25" s="140"/>
      <c r="I25" s="140"/>
      <c r="J25" s="140"/>
      <c r="K25" s="140"/>
      <c r="L25" s="140"/>
      <c r="M25" s="141" t="s">
        <v>74</v>
      </c>
      <c r="N25" s="141"/>
      <c r="O25" s="141" t="s">
        <v>49</v>
      </c>
      <c r="P25" s="141"/>
      <c r="Q25" s="142" t="s">
        <v>50</v>
      </c>
      <c r="R25" s="142"/>
      <c r="S25" s="143" t="s">
        <v>51</v>
      </c>
      <c r="T25" s="143" t="s">
        <v>51</v>
      </c>
      <c r="U25" s="143" t="s">
        <v>51</v>
      </c>
      <c r="V25" s="143">
        <f>+IF(ISERR(U25/T25*100),"N/A",ROUND(U25/T25*100,2))</f>
        <v>100</v>
      </c>
      <c r="W25" s="144">
        <f>+IF(ISERR(U25/S25*100),"N/A",ROUND(U25/S25*100,2))</f>
        <v>100</v>
      </c>
    </row>
    <row r="26" spans="2:27" ht="21.75" customHeight="1" thickTop="1" thickBot="1" x14ac:dyDescent="0.25">
      <c r="B26" s="79" t="s">
        <v>59</v>
      </c>
      <c r="C26" s="80"/>
      <c r="D26" s="80"/>
      <c r="E26" s="80"/>
      <c r="F26" s="80"/>
      <c r="G26" s="80"/>
      <c r="H26" s="81"/>
      <c r="I26" s="81"/>
      <c r="J26" s="81"/>
      <c r="K26" s="81"/>
      <c r="L26" s="81"/>
      <c r="M26" s="81"/>
      <c r="N26" s="81"/>
      <c r="O26" s="81"/>
      <c r="P26" s="81"/>
      <c r="Q26" s="81"/>
      <c r="R26" s="81"/>
      <c r="S26" s="81"/>
      <c r="T26" s="81"/>
      <c r="U26" s="81"/>
      <c r="V26" s="81"/>
      <c r="W26" s="82"/>
      <c r="X26" s="145"/>
    </row>
    <row r="27" spans="2:27" ht="29.25" customHeight="1" thickTop="1" thickBot="1" x14ac:dyDescent="0.25">
      <c r="B27" s="146" t="s">
        <v>2141</v>
      </c>
      <c r="C27" s="147"/>
      <c r="D27" s="147"/>
      <c r="E27" s="147"/>
      <c r="F27" s="147"/>
      <c r="G27" s="147"/>
      <c r="H27" s="147"/>
      <c r="I27" s="147"/>
      <c r="J27" s="147"/>
      <c r="K27" s="147"/>
      <c r="L27" s="147"/>
      <c r="M27" s="147"/>
      <c r="N27" s="147"/>
      <c r="O27" s="147"/>
      <c r="P27" s="147"/>
      <c r="Q27" s="148"/>
      <c r="R27" s="149" t="s">
        <v>42</v>
      </c>
      <c r="S27" s="125" t="s">
        <v>43</v>
      </c>
      <c r="T27" s="125"/>
      <c r="U27" s="150" t="s">
        <v>60</v>
      </c>
      <c r="V27" s="124" t="s">
        <v>61</v>
      </c>
      <c r="W27" s="126"/>
    </row>
    <row r="28" spans="2:27" ht="30.75" customHeight="1" thickBot="1" x14ac:dyDescent="0.25">
      <c r="B28" s="151"/>
      <c r="C28" s="152"/>
      <c r="D28" s="152"/>
      <c r="E28" s="152"/>
      <c r="F28" s="152"/>
      <c r="G28" s="152"/>
      <c r="H28" s="152"/>
      <c r="I28" s="152"/>
      <c r="J28" s="152"/>
      <c r="K28" s="152"/>
      <c r="L28" s="152"/>
      <c r="M28" s="152"/>
      <c r="N28" s="152"/>
      <c r="O28" s="152"/>
      <c r="P28" s="152"/>
      <c r="Q28" s="153"/>
      <c r="R28" s="154" t="s">
        <v>62</v>
      </c>
      <c r="S28" s="154" t="s">
        <v>62</v>
      </c>
      <c r="T28" s="154" t="s">
        <v>49</v>
      </c>
      <c r="U28" s="154" t="s">
        <v>62</v>
      </c>
      <c r="V28" s="154" t="s">
        <v>63</v>
      </c>
      <c r="W28" s="155" t="s">
        <v>64</v>
      </c>
      <c r="Y28" s="145"/>
    </row>
    <row r="29" spans="2:27" ht="23.25" customHeight="1" thickBot="1" x14ac:dyDescent="0.25">
      <c r="B29" s="156" t="s">
        <v>65</v>
      </c>
      <c r="C29" s="157"/>
      <c r="D29" s="157"/>
      <c r="E29" s="158" t="s">
        <v>72</v>
      </c>
      <c r="F29" s="158"/>
      <c r="G29" s="158"/>
      <c r="H29" s="159"/>
      <c r="I29" s="159"/>
      <c r="J29" s="159"/>
      <c r="K29" s="159"/>
      <c r="L29" s="159"/>
      <c r="M29" s="159"/>
      <c r="N29" s="159"/>
      <c r="O29" s="159"/>
      <c r="P29" s="160"/>
      <c r="Q29" s="160"/>
      <c r="R29" s="161" t="s">
        <v>73</v>
      </c>
      <c r="S29" s="162" t="s">
        <v>10</v>
      </c>
      <c r="T29" s="160"/>
      <c r="U29" s="162" t="s">
        <v>70</v>
      </c>
      <c r="V29" s="160"/>
      <c r="W29" s="163">
        <f>+IF(ISERR(U29/R29*100),"N/A",ROUND(U29/R29*100,2))</f>
        <v>82.87</v>
      </c>
    </row>
    <row r="30" spans="2:27" ht="26.25" customHeight="1" thickBot="1" x14ac:dyDescent="0.25">
      <c r="B30" s="164" t="s">
        <v>68</v>
      </c>
      <c r="C30" s="165"/>
      <c r="D30" s="165"/>
      <c r="E30" s="166" t="s">
        <v>72</v>
      </c>
      <c r="F30" s="166"/>
      <c r="G30" s="166"/>
      <c r="H30" s="167"/>
      <c r="I30" s="167"/>
      <c r="J30" s="167"/>
      <c r="K30" s="167"/>
      <c r="L30" s="167"/>
      <c r="M30" s="167"/>
      <c r="N30" s="167"/>
      <c r="O30" s="167"/>
      <c r="P30" s="168"/>
      <c r="Q30" s="168"/>
      <c r="R30" s="169" t="s">
        <v>71</v>
      </c>
      <c r="S30" s="170" t="s">
        <v>71</v>
      </c>
      <c r="T30" s="170">
        <f>+IF(ISERR(S30/R30*100),"N/A",ROUND(S30/R30*100,2))</f>
        <v>100</v>
      </c>
      <c r="U30" s="170" t="s">
        <v>70</v>
      </c>
      <c r="V30" s="170">
        <f>+IF(ISERR(U30/S30*100),"N/A",ROUND(U30/S30*100,2))</f>
        <v>99.69</v>
      </c>
      <c r="W30" s="171">
        <f>+IF(ISERR(U30/R30*100),"N/A",ROUND(U30/R30*100,2))</f>
        <v>99.69</v>
      </c>
    </row>
    <row r="31" spans="2:27" ht="22.5" customHeight="1" thickTop="1" thickBot="1" x14ac:dyDescent="0.25">
      <c r="B31" s="79" t="s">
        <v>69</v>
      </c>
      <c r="C31" s="80"/>
      <c r="D31" s="80"/>
      <c r="E31" s="80"/>
      <c r="F31" s="80"/>
      <c r="G31" s="80"/>
      <c r="H31" s="81"/>
      <c r="I31" s="81"/>
      <c r="J31" s="81"/>
      <c r="K31" s="81"/>
      <c r="L31" s="81"/>
      <c r="M31" s="81"/>
      <c r="N31" s="81"/>
      <c r="O31" s="81"/>
      <c r="P31" s="81"/>
      <c r="Q31" s="81"/>
      <c r="R31" s="81"/>
      <c r="S31" s="81"/>
      <c r="T31" s="81"/>
      <c r="U31" s="81"/>
      <c r="V31" s="81"/>
      <c r="W31" s="82"/>
    </row>
    <row r="32" spans="2:27" ht="37.5" customHeight="1" thickTop="1" x14ac:dyDescent="0.2">
      <c r="B32" s="172" t="s">
        <v>2435</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45.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2436</v>
      </c>
      <c r="C34" s="173"/>
      <c r="D34" s="173"/>
      <c r="E34" s="173"/>
      <c r="F34" s="173"/>
      <c r="G34" s="173"/>
      <c r="H34" s="173"/>
      <c r="I34" s="173"/>
      <c r="J34" s="173"/>
      <c r="K34" s="173"/>
      <c r="L34" s="173"/>
      <c r="M34" s="173"/>
      <c r="N34" s="173"/>
      <c r="O34" s="173"/>
      <c r="P34" s="173"/>
      <c r="Q34" s="173"/>
      <c r="R34" s="173"/>
      <c r="S34" s="173"/>
      <c r="T34" s="173"/>
      <c r="U34" s="173"/>
      <c r="V34" s="173"/>
      <c r="W34" s="174"/>
    </row>
    <row r="35" spans="2:23" ht="99" customHeight="1" thickBot="1" x14ac:dyDescent="0.25">
      <c r="B35" s="175"/>
      <c r="C35" s="176"/>
      <c r="D35" s="176"/>
      <c r="E35" s="176"/>
      <c r="F35" s="176"/>
      <c r="G35" s="176"/>
      <c r="H35" s="176"/>
      <c r="I35" s="176"/>
      <c r="J35" s="176"/>
      <c r="K35" s="176"/>
      <c r="L35" s="176"/>
      <c r="M35" s="176"/>
      <c r="N35" s="176"/>
      <c r="O35" s="176"/>
      <c r="P35" s="176"/>
      <c r="Q35" s="176"/>
      <c r="R35" s="176"/>
      <c r="S35" s="176"/>
      <c r="T35" s="176"/>
      <c r="U35" s="176"/>
      <c r="V35" s="176"/>
      <c r="W35" s="177"/>
    </row>
    <row r="36" spans="2:23" ht="37.5" customHeight="1" thickTop="1" x14ac:dyDescent="0.2">
      <c r="B36" s="172" t="s">
        <v>2437</v>
      </c>
      <c r="C36" s="173"/>
      <c r="D36" s="173"/>
      <c r="E36" s="173"/>
      <c r="F36" s="173"/>
      <c r="G36" s="173"/>
      <c r="H36" s="173"/>
      <c r="I36" s="173"/>
      <c r="J36" s="173"/>
      <c r="K36" s="173"/>
      <c r="L36" s="173"/>
      <c r="M36" s="173"/>
      <c r="N36" s="173"/>
      <c r="O36" s="173"/>
      <c r="P36" s="173"/>
      <c r="Q36" s="173"/>
      <c r="R36" s="173"/>
      <c r="S36" s="173"/>
      <c r="T36" s="173"/>
      <c r="U36" s="173"/>
      <c r="V36" s="173"/>
      <c r="W36" s="174"/>
    </row>
    <row r="37" spans="2:23" ht="66.75" customHeight="1" thickBot="1" x14ac:dyDescent="0.25">
      <c r="B37" s="178"/>
      <c r="C37" s="179"/>
      <c r="D37" s="179"/>
      <c r="E37" s="179"/>
      <c r="F37" s="179"/>
      <c r="G37" s="179"/>
      <c r="H37" s="179"/>
      <c r="I37" s="179"/>
      <c r="J37" s="179"/>
      <c r="K37" s="179"/>
      <c r="L37" s="179"/>
      <c r="M37" s="179"/>
      <c r="N37" s="179"/>
      <c r="O37" s="179"/>
      <c r="P37" s="179"/>
      <c r="Q37" s="179"/>
      <c r="R37" s="179"/>
      <c r="S37" s="179"/>
      <c r="T37" s="179"/>
      <c r="U37" s="179"/>
      <c r="V37" s="179"/>
      <c r="W37" s="180"/>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1017</v>
      </c>
      <c r="D4" s="86" t="s">
        <v>1016</v>
      </c>
      <c r="E4" s="86"/>
      <c r="F4" s="86"/>
      <c r="G4" s="86"/>
      <c r="H4" s="87"/>
      <c r="I4" s="88"/>
      <c r="J4" s="89" t="s">
        <v>6</v>
      </c>
      <c r="K4" s="86"/>
      <c r="L4" s="85" t="s">
        <v>1015</v>
      </c>
      <c r="M4" s="90" t="s">
        <v>1014</v>
      </c>
      <c r="N4" s="90"/>
      <c r="O4" s="90"/>
      <c r="P4" s="90"/>
      <c r="Q4" s="91"/>
      <c r="R4" s="92"/>
      <c r="S4" s="93" t="s">
        <v>2149</v>
      </c>
      <c r="T4" s="94"/>
      <c r="U4" s="94"/>
      <c r="V4" s="95" t="s">
        <v>1013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1000</v>
      </c>
      <c r="D6" s="101" t="s">
        <v>1012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1011</v>
      </c>
      <c r="K8" s="107" t="s">
        <v>1010</v>
      </c>
      <c r="L8" s="107" t="s">
        <v>1009</v>
      </c>
      <c r="M8" s="107" t="s">
        <v>1008</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1007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1006</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1005</v>
      </c>
      <c r="C21" s="140"/>
      <c r="D21" s="140"/>
      <c r="E21" s="140"/>
      <c r="F21" s="140"/>
      <c r="G21" s="140"/>
      <c r="H21" s="140"/>
      <c r="I21" s="140"/>
      <c r="J21" s="140"/>
      <c r="K21" s="140"/>
      <c r="L21" s="140"/>
      <c r="M21" s="141" t="s">
        <v>1000</v>
      </c>
      <c r="N21" s="141"/>
      <c r="O21" s="141" t="s">
        <v>49</v>
      </c>
      <c r="P21" s="141"/>
      <c r="Q21" s="142" t="s">
        <v>50</v>
      </c>
      <c r="R21" s="142"/>
      <c r="S21" s="143" t="s">
        <v>51</v>
      </c>
      <c r="T21" s="143" t="s">
        <v>51</v>
      </c>
      <c r="U21" s="143" t="s">
        <v>1004</v>
      </c>
      <c r="V21" s="143">
        <f>+IF(ISERR(U21/T21*100),"N/A",ROUND(U21/T21*100,2))</f>
        <v>100.1</v>
      </c>
      <c r="W21" s="144">
        <f>+IF(ISERR(U21/S21*100),"N/A",ROUND(U21/S21*100,2))</f>
        <v>100.1</v>
      </c>
    </row>
    <row r="22" spans="2:27" ht="56.25" customHeight="1" x14ac:dyDescent="0.2">
      <c r="B22" s="139" t="s">
        <v>1003</v>
      </c>
      <c r="C22" s="140"/>
      <c r="D22" s="140"/>
      <c r="E22" s="140"/>
      <c r="F22" s="140"/>
      <c r="G22" s="140"/>
      <c r="H22" s="140"/>
      <c r="I22" s="140"/>
      <c r="J22" s="140"/>
      <c r="K22" s="140"/>
      <c r="L22" s="140"/>
      <c r="M22" s="141" t="s">
        <v>1000</v>
      </c>
      <c r="N22" s="141"/>
      <c r="O22" s="141" t="s">
        <v>49</v>
      </c>
      <c r="P22" s="141"/>
      <c r="Q22" s="142" t="s">
        <v>50</v>
      </c>
      <c r="R22" s="142"/>
      <c r="S22" s="143" t="s">
        <v>51</v>
      </c>
      <c r="T22" s="143" t="s">
        <v>51</v>
      </c>
      <c r="U22" s="143" t="s">
        <v>1002</v>
      </c>
      <c r="V22" s="143">
        <f>+IF(ISERR(U22/T22*100),"N/A",ROUND(U22/T22*100,2))</f>
        <v>206.14</v>
      </c>
      <c r="W22" s="144">
        <f>+IF(ISERR(U22/S22*100),"N/A",ROUND(U22/S22*100,2))</f>
        <v>206.14</v>
      </c>
    </row>
    <row r="23" spans="2:27" ht="56.25" customHeight="1" thickBot="1" x14ac:dyDescent="0.25">
      <c r="B23" s="139" t="s">
        <v>1001</v>
      </c>
      <c r="C23" s="140"/>
      <c r="D23" s="140"/>
      <c r="E23" s="140"/>
      <c r="F23" s="140"/>
      <c r="G23" s="140"/>
      <c r="H23" s="140"/>
      <c r="I23" s="140"/>
      <c r="J23" s="140"/>
      <c r="K23" s="140"/>
      <c r="L23" s="140"/>
      <c r="M23" s="141" t="s">
        <v>1000</v>
      </c>
      <c r="N23" s="141"/>
      <c r="O23" s="141" t="s">
        <v>49</v>
      </c>
      <c r="P23" s="141"/>
      <c r="Q23" s="142" t="s">
        <v>50</v>
      </c>
      <c r="R23" s="142"/>
      <c r="S23" s="143" t="s">
        <v>51</v>
      </c>
      <c r="T23" s="143" t="s">
        <v>51</v>
      </c>
      <c r="U23" s="143" t="s">
        <v>999</v>
      </c>
      <c r="V23" s="143">
        <f>+IF(ISERR(U23/T23*100),"N/A",ROUND(U23/T23*100,2))</f>
        <v>232.93</v>
      </c>
      <c r="W23" s="144">
        <f>+IF(ISERR(U23/S23*100),"N/A",ROUND(U23/S23*100,2))</f>
        <v>232.93</v>
      </c>
    </row>
    <row r="24" spans="2:27" ht="21.75" customHeight="1" thickTop="1" thickBot="1" x14ac:dyDescent="0.25">
      <c r="B24" s="79" t="s">
        <v>59</v>
      </c>
      <c r="C24" s="80"/>
      <c r="D24" s="80"/>
      <c r="E24" s="80"/>
      <c r="F24" s="80"/>
      <c r="G24" s="80"/>
      <c r="H24" s="81"/>
      <c r="I24" s="81"/>
      <c r="J24" s="81"/>
      <c r="K24" s="81"/>
      <c r="L24" s="81"/>
      <c r="M24" s="81"/>
      <c r="N24" s="81"/>
      <c r="O24" s="81"/>
      <c r="P24" s="81"/>
      <c r="Q24" s="81"/>
      <c r="R24" s="81"/>
      <c r="S24" s="81"/>
      <c r="T24" s="81"/>
      <c r="U24" s="81"/>
      <c r="V24" s="81"/>
      <c r="W24" s="82"/>
      <c r="X24" s="145"/>
    </row>
    <row r="25" spans="2:27" ht="29.25" customHeight="1" thickTop="1" thickBot="1" x14ac:dyDescent="0.25">
      <c r="B25" s="146" t="s">
        <v>2141</v>
      </c>
      <c r="C25" s="147"/>
      <c r="D25" s="147"/>
      <c r="E25" s="147"/>
      <c r="F25" s="147"/>
      <c r="G25" s="147"/>
      <c r="H25" s="147"/>
      <c r="I25" s="147"/>
      <c r="J25" s="147"/>
      <c r="K25" s="147"/>
      <c r="L25" s="147"/>
      <c r="M25" s="147"/>
      <c r="N25" s="147"/>
      <c r="O25" s="147"/>
      <c r="P25" s="147"/>
      <c r="Q25" s="148"/>
      <c r="R25" s="149" t="s">
        <v>42</v>
      </c>
      <c r="S25" s="125" t="s">
        <v>43</v>
      </c>
      <c r="T25" s="125"/>
      <c r="U25" s="150" t="s">
        <v>60</v>
      </c>
      <c r="V25" s="124" t="s">
        <v>61</v>
      </c>
      <c r="W25" s="126"/>
    </row>
    <row r="26" spans="2:27" ht="30.75" customHeight="1" thickBot="1" x14ac:dyDescent="0.25">
      <c r="B26" s="151"/>
      <c r="C26" s="152"/>
      <c r="D26" s="152"/>
      <c r="E26" s="152"/>
      <c r="F26" s="152"/>
      <c r="G26" s="152"/>
      <c r="H26" s="152"/>
      <c r="I26" s="152"/>
      <c r="J26" s="152"/>
      <c r="K26" s="152"/>
      <c r="L26" s="152"/>
      <c r="M26" s="152"/>
      <c r="N26" s="152"/>
      <c r="O26" s="152"/>
      <c r="P26" s="152"/>
      <c r="Q26" s="153"/>
      <c r="R26" s="154" t="s">
        <v>62</v>
      </c>
      <c r="S26" s="154" t="s">
        <v>62</v>
      </c>
      <c r="T26" s="154" t="s">
        <v>49</v>
      </c>
      <c r="U26" s="154" t="s">
        <v>62</v>
      </c>
      <c r="V26" s="154" t="s">
        <v>63</v>
      </c>
      <c r="W26" s="155" t="s">
        <v>64</v>
      </c>
      <c r="Y26" s="145"/>
    </row>
    <row r="27" spans="2:27" ht="23.25" customHeight="1" thickBot="1" x14ac:dyDescent="0.25">
      <c r="B27" s="156" t="s">
        <v>65</v>
      </c>
      <c r="C27" s="157"/>
      <c r="D27" s="157"/>
      <c r="E27" s="158" t="s">
        <v>997</v>
      </c>
      <c r="F27" s="158"/>
      <c r="G27" s="158"/>
      <c r="H27" s="159"/>
      <c r="I27" s="159"/>
      <c r="J27" s="159"/>
      <c r="K27" s="159"/>
      <c r="L27" s="159"/>
      <c r="M27" s="159"/>
      <c r="N27" s="159"/>
      <c r="O27" s="159"/>
      <c r="P27" s="160"/>
      <c r="Q27" s="160"/>
      <c r="R27" s="161" t="s">
        <v>998</v>
      </c>
      <c r="S27" s="162" t="s">
        <v>10</v>
      </c>
      <c r="T27" s="160"/>
      <c r="U27" s="162" t="s">
        <v>996</v>
      </c>
      <c r="V27" s="160"/>
      <c r="W27" s="163">
        <f>+IF(ISERR(U27/R27*100),"N/A",ROUND(U27/R27*100,2))</f>
        <v>71.569999999999993</v>
      </c>
    </row>
    <row r="28" spans="2:27" ht="26.25" customHeight="1" thickBot="1" x14ac:dyDescent="0.25">
      <c r="B28" s="164" t="s">
        <v>68</v>
      </c>
      <c r="C28" s="165"/>
      <c r="D28" s="165"/>
      <c r="E28" s="166" t="s">
        <v>997</v>
      </c>
      <c r="F28" s="166"/>
      <c r="G28" s="166"/>
      <c r="H28" s="167"/>
      <c r="I28" s="167"/>
      <c r="J28" s="167"/>
      <c r="K28" s="167"/>
      <c r="L28" s="167"/>
      <c r="M28" s="167"/>
      <c r="N28" s="167"/>
      <c r="O28" s="167"/>
      <c r="P28" s="168"/>
      <c r="Q28" s="168"/>
      <c r="R28" s="169" t="s">
        <v>996</v>
      </c>
      <c r="S28" s="170" t="s">
        <v>996</v>
      </c>
      <c r="T28" s="170">
        <f>+IF(ISERR(S28/R28*100),"N/A",ROUND(S28/R28*100,2))</f>
        <v>100</v>
      </c>
      <c r="U28" s="170" t="s">
        <v>996</v>
      </c>
      <c r="V28" s="170">
        <f>+IF(ISERR(U28/S28*100),"N/A",ROUND(U28/S28*100,2))</f>
        <v>100</v>
      </c>
      <c r="W28" s="171">
        <f>+IF(ISERR(U28/R28*100),"N/A",ROUND(U28/R28*100,2))</f>
        <v>100</v>
      </c>
    </row>
    <row r="29" spans="2:27" ht="22.5" customHeight="1" thickTop="1" thickBot="1" x14ac:dyDescent="0.25">
      <c r="B29" s="79" t="s">
        <v>69</v>
      </c>
      <c r="C29" s="80"/>
      <c r="D29" s="80"/>
      <c r="E29" s="80"/>
      <c r="F29" s="80"/>
      <c r="G29" s="80"/>
      <c r="H29" s="81"/>
      <c r="I29" s="81"/>
      <c r="J29" s="81"/>
      <c r="K29" s="81"/>
      <c r="L29" s="81"/>
      <c r="M29" s="81"/>
      <c r="N29" s="81"/>
      <c r="O29" s="81"/>
      <c r="P29" s="81"/>
      <c r="Q29" s="81"/>
      <c r="R29" s="81"/>
      <c r="S29" s="81"/>
      <c r="T29" s="81"/>
      <c r="U29" s="81"/>
      <c r="V29" s="81"/>
      <c r="W29" s="82"/>
    </row>
    <row r="30" spans="2:27" ht="37.5" customHeight="1" thickTop="1" x14ac:dyDescent="0.2">
      <c r="B30" s="172" t="s">
        <v>2329</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32.7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2330</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17"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2331</v>
      </c>
      <c r="C34" s="173"/>
      <c r="D34" s="173"/>
      <c r="E34" s="173"/>
      <c r="F34" s="173"/>
      <c r="G34" s="173"/>
      <c r="H34" s="173"/>
      <c r="I34" s="173"/>
      <c r="J34" s="173"/>
      <c r="K34" s="173"/>
      <c r="L34" s="173"/>
      <c r="M34" s="173"/>
      <c r="N34" s="173"/>
      <c r="O34" s="173"/>
      <c r="P34" s="173"/>
      <c r="Q34" s="173"/>
      <c r="R34" s="173"/>
      <c r="S34" s="173"/>
      <c r="T34" s="173"/>
      <c r="U34" s="173"/>
      <c r="V34" s="173"/>
      <c r="W34" s="174"/>
    </row>
    <row r="35" spans="2:23" ht="54" customHeight="1" thickBot="1" x14ac:dyDescent="0.25">
      <c r="B35" s="178"/>
      <c r="C35" s="179"/>
      <c r="D35" s="179"/>
      <c r="E35" s="179"/>
      <c r="F35" s="179"/>
      <c r="G35" s="179"/>
      <c r="H35" s="179"/>
      <c r="I35" s="179"/>
      <c r="J35" s="179"/>
      <c r="K35" s="179"/>
      <c r="L35" s="179"/>
      <c r="M35" s="179"/>
      <c r="N35" s="179"/>
      <c r="O35" s="179"/>
      <c r="P35" s="179"/>
      <c r="Q35" s="179"/>
      <c r="R35" s="179"/>
      <c r="S35" s="179"/>
      <c r="T35" s="179"/>
      <c r="U35" s="179"/>
      <c r="V35" s="179"/>
      <c r="W35" s="180"/>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1033</v>
      </c>
      <c r="D4" s="86" t="s">
        <v>1032</v>
      </c>
      <c r="E4" s="86"/>
      <c r="F4" s="86"/>
      <c r="G4" s="86"/>
      <c r="H4" s="87"/>
      <c r="I4" s="88"/>
      <c r="J4" s="89" t="s">
        <v>6</v>
      </c>
      <c r="K4" s="86"/>
      <c r="L4" s="85" t="s">
        <v>155</v>
      </c>
      <c r="M4" s="90" t="s">
        <v>1031</v>
      </c>
      <c r="N4" s="90"/>
      <c r="O4" s="90"/>
      <c r="P4" s="90"/>
      <c r="Q4" s="91"/>
      <c r="R4" s="92"/>
      <c r="S4" s="93" t="s">
        <v>2149</v>
      </c>
      <c r="T4" s="94"/>
      <c r="U4" s="94"/>
      <c r="V4" s="95" t="s">
        <v>1019</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521</v>
      </c>
      <c r="D6" s="101" t="s">
        <v>1030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1029</v>
      </c>
      <c r="K8" s="107" t="s">
        <v>1028</v>
      </c>
      <c r="L8" s="107" t="s">
        <v>1027</v>
      </c>
      <c r="M8" s="107" t="s">
        <v>1026</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1025</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1024</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1023</v>
      </c>
      <c r="C21" s="140"/>
      <c r="D21" s="140"/>
      <c r="E21" s="140"/>
      <c r="F21" s="140"/>
      <c r="G21" s="140"/>
      <c r="H21" s="140"/>
      <c r="I21" s="140"/>
      <c r="J21" s="140"/>
      <c r="K21" s="140"/>
      <c r="L21" s="140"/>
      <c r="M21" s="141" t="s">
        <v>521</v>
      </c>
      <c r="N21" s="141"/>
      <c r="O21" s="141" t="s">
        <v>49</v>
      </c>
      <c r="P21" s="141"/>
      <c r="Q21" s="142" t="s">
        <v>50</v>
      </c>
      <c r="R21" s="142"/>
      <c r="S21" s="143" t="s">
        <v>51</v>
      </c>
      <c r="T21" s="143" t="s">
        <v>51</v>
      </c>
      <c r="U21" s="143" t="s">
        <v>1022</v>
      </c>
      <c r="V21" s="143">
        <f>+IF(ISERR(U21/T21*100),"N/A",ROUND(U21/T21*100,2))</f>
        <v>117.76</v>
      </c>
      <c r="W21" s="144">
        <f>+IF(ISERR(U21/S21*100),"N/A",ROUND(U21/S21*100,2))</f>
        <v>117.76</v>
      </c>
    </row>
    <row r="22" spans="2:27" ht="56.25" customHeight="1" thickBot="1" x14ac:dyDescent="0.25">
      <c r="B22" s="139" t="s">
        <v>1021</v>
      </c>
      <c r="C22" s="140"/>
      <c r="D22" s="140"/>
      <c r="E22" s="140"/>
      <c r="F22" s="140"/>
      <c r="G22" s="140"/>
      <c r="H22" s="140"/>
      <c r="I22" s="140"/>
      <c r="J22" s="140"/>
      <c r="K22" s="140"/>
      <c r="L22" s="140"/>
      <c r="M22" s="141" t="s">
        <v>521</v>
      </c>
      <c r="N22" s="141"/>
      <c r="O22" s="141" t="s">
        <v>49</v>
      </c>
      <c r="P22" s="141"/>
      <c r="Q22" s="142" t="s">
        <v>50</v>
      </c>
      <c r="R22" s="142"/>
      <c r="S22" s="143" t="s">
        <v>51</v>
      </c>
      <c r="T22" s="143" t="s">
        <v>51</v>
      </c>
      <c r="U22" s="143" t="s">
        <v>1020</v>
      </c>
      <c r="V22" s="143">
        <f>+IF(ISERR(U22/T22*100),"N/A",ROUND(U22/T22*100,2))</f>
        <v>208.24</v>
      </c>
      <c r="W22" s="144">
        <f>+IF(ISERR(U22/S22*100),"N/A",ROUND(U22/S22*100,2))</f>
        <v>208.24</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492</v>
      </c>
      <c r="F26" s="158"/>
      <c r="G26" s="158"/>
      <c r="H26" s="159"/>
      <c r="I26" s="159"/>
      <c r="J26" s="159"/>
      <c r="K26" s="159"/>
      <c r="L26" s="159"/>
      <c r="M26" s="159"/>
      <c r="N26" s="159"/>
      <c r="O26" s="159"/>
      <c r="P26" s="160"/>
      <c r="Q26" s="160"/>
      <c r="R26" s="161" t="s">
        <v>1019</v>
      </c>
      <c r="S26" s="162" t="s">
        <v>10</v>
      </c>
      <c r="T26" s="160"/>
      <c r="U26" s="162" t="s">
        <v>1018</v>
      </c>
      <c r="V26" s="160"/>
      <c r="W26" s="163">
        <f>+IF(ISERR(U26/R26*100),"N/A",ROUND(U26/R26*100,2))</f>
        <v>99.15</v>
      </c>
    </row>
    <row r="27" spans="2:27" ht="26.25" customHeight="1" thickBot="1" x14ac:dyDescent="0.25">
      <c r="B27" s="164" t="s">
        <v>68</v>
      </c>
      <c r="C27" s="165"/>
      <c r="D27" s="165"/>
      <c r="E27" s="166" t="s">
        <v>492</v>
      </c>
      <c r="F27" s="166"/>
      <c r="G27" s="166"/>
      <c r="H27" s="167"/>
      <c r="I27" s="167"/>
      <c r="J27" s="167"/>
      <c r="K27" s="167"/>
      <c r="L27" s="167"/>
      <c r="M27" s="167"/>
      <c r="N27" s="167"/>
      <c r="O27" s="167"/>
      <c r="P27" s="168"/>
      <c r="Q27" s="168"/>
      <c r="R27" s="169" t="s">
        <v>1019</v>
      </c>
      <c r="S27" s="170" t="s">
        <v>299</v>
      </c>
      <c r="T27" s="170">
        <f>+IF(ISERR(S27/R27*100),"N/A",ROUND(S27/R27*100,2))</f>
        <v>100</v>
      </c>
      <c r="U27" s="170" t="s">
        <v>1018</v>
      </c>
      <c r="V27" s="170">
        <f>+IF(ISERR(U27/S27*100),"N/A",ROUND(U27/S27*100,2))</f>
        <v>99.15</v>
      </c>
      <c r="W27" s="171">
        <f>+IF(ISERR(U27/R27*100),"N/A",ROUND(U27/R27*100,2))</f>
        <v>99.15</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2326</v>
      </c>
      <c r="C29" s="173"/>
      <c r="D29" s="173"/>
      <c r="E29" s="173"/>
      <c r="F29" s="173"/>
      <c r="G29" s="173"/>
      <c r="H29" s="173"/>
      <c r="I29" s="173"/>
      <c r="J29" s="173"/>
      <c r="K29" s="173"/>
      <c r="L29" s="173"/>
      <c r="M29" s="173"/>
      <c r="N29" s="173"/>
      <c r="O29" s="173"/>
      <c r="P29" s="173"/>
      <c r="Q29" s="173"/>
      <c r="R29" s="173"/>
      <c r="S29" s="173"/>
      <c r="T29" s="173"/>
      <c r="U29" s="173"/>
      <c r="V29" s="173"/>
      <c r="W29" s="174"/>
    </row>
    <row r="30" spans="2:27" ht="114.7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2327</v>
      </c>
      <c r="C31" s="173"/>
      <c r="D31" s="173"/>
      <c r="E31" s="173"/>
      <c r="F31" s="173"/>
      <c r="G31" s="173"/>
      <c r="H31" s="173"/>
      <c r="I31" s="173"/>
      <c r="J31" s="173"/>
      <c r="K31" s="173"/>
      <c r="L31" s="173"/>
      <c r="M31" s="173"/>
      <c r="N31" s="173"/>
      <c r="O31" s="173"/>
      <c r="P31" s="173"/>
      <c r="Q31" s="173"/>
      <c r="R31" s="173"/>
      <c r="S31" s="173"/>
      <c r="T31" s="173"/>
      <c r="U31" s="173"/>
      <c r="V31" s="173"/>
      <c r="W31" s="174"/>
    </row>
    <row r="32" spans="2:27" ht="54"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2328</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75"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1033</v>
      </c>
      <c r="D4" s="86" t="s">
        <v>1032</v>
      </c>
      <c r="E4" s="86"/>
      <c r="F4" s="86"/>
      <c r="G4" s="86"/>
      <c r="H4" s="87"/>
      <c r="I4" s="88"/>
      <c r="J4" s="89" t="s">
        <v>6</v>
      </c>
      <c r="K4" s="86"/>
      <c r="L4" s="85" t="s">
        <v>1060</v>
      </c>
      <c r="M4" s="90" t="s">
        <v>1059</v>
      </c>
      <c r="N4" s="90"/>
      <c r="O4" s="90"/>
      <c r="P4" s="90"/>
      <c r="Q4" s="91"/>
      <c r="R4" s="92"/>
      <c r="S4" s="93" t="s">
        <v>2149</v>
      </c>
      <c r="T4" s="94"/>
      <c r="U4" s="94"/>
      <c r="V4" s="95" t="s">
        <v>1058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1038</v>
      </c>
      <c r="D6" s="101" t="s">
        <v>1057</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1056</v>
      </c>
      <c r="M8" s="107" t="s">
        <v>1055</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1054</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1053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1052</v>
      </c>
      <c r="C21" s="140"/>
      <c r="D21" s="140"/>
      <c r="E21" s="140"/>
      <c r="F21" s="140"/>
      <c r="G21" s="140"/>
      <c r="H21" s="140"/>
      <c r="I21" s="140"/>
      <c r="J21" s="140"/>
      <c r="K21" s="140"/>
      <c r="L21" s="140"/>
      <c r="M21" s="141" t="s">
        <v>1038</v>
      </c>
      <c r="N21" s="141"/>
      <c r="O21" s="141" t="s">
        <v>49</v>
      </c>
      <c r="P21" s="141"/>
      <c r="Q21" s="142" t="s">
        <v>50</v>
      </c>
      <c r="R21" s="142"/>
      <c r="S21" s="143" t="s">
        <v>51</v>
      </c>
      <c r="T21" s="143" t="s">
        <v>51</v>
      </c>
      <c r="U21" s="143" t="s">
        <v>51</v>
      </c>
      <c r="V21" s="143">
        <f t="shared" ref="V21:V29" si="0">+IF(ISERR(U21/T21*100),"N/A",ROUND(U21/T21*100,2))</f>
        <v>100</v>
      </c>
      <c r="W21" s="144">
        <f t="shared" ref="W21:W29" si="1">+IF(ISERR(U21/S21*100),"N/A",ROUND(U21/S21*100,2))</f>
        <v>100</v>
      </c>
    </row>
    <row r="22" spans="2:27" ht="56.25" customHeight="1" x14ac:dyDescent="0.2">
      <c r="B22" s="139" t="s">
        <v>1051</v>
      </c>
      <c r="C22" s="140"/>
      <c r="D22" s="140"/>
      <c r="E22" s="140"/>
      <c r="F22" s="140"/>
      <c r="G22" s="140"/>
      <c r="H22" s="140"/>
      <c r="I22" s="140"/>
      <c r="J22" s="140"/>
      <c r="K22" s="140"/>
      <c r="L22" s="140"/>
      <c r="M22" s="141" t="s">
        <v>1038</v>
      </c>
      <c r="N22" s="141"/>
      <c r="O22" s="141" t="s">
        <v>49</v>
      </c>
      <c r="P22" s="141"/>
      <c r="Q22" s="142" t="s">
        <v>50</v>
      </c>
      <c r="R22" s="142"/>
      <c r="S22" s="143" t="s">
        <v>51</v>
      </c>
      <c r="T22" s="143" t="s">
        <v>51</v>
      </c>
      <c r="U22" s="143" t="s">
        <v>51</v>
      </c>
      <c r="V22" s="143">
        <f t="shared" si="0"/>
        <v>100</v>
      </c>
      <c r="W22" s="144">
        <f t="shared" si="1"/>
        <v>100</v>
      </c>
    </row>
    <row r="23" spans="2:27" ht="56.25" customHeight="1" x14ac:dyDescent="0.2">
      <c r="B23" s="139" t="s">
        <v>1050</v>
      </c>
      <c r="C23" s="140"/>
      <c r="D23" s="140"/>
      <c r="E23" s="140"/>
      <c r="F23" s="140"/>
      <c r="G23" s="140"/>
      <c r="H23" s="140"/>
      <c r="I23" s="140"/>
      <c r="J23" s="140"/>
      <c r="K23" s="140"/>
      <c r="L23" s="140"/>
      <c r="M23" s="141" t="s">
        <v>1038</v>
      </c>
      <c r="N23" s="141"/>
      <c r="O23" s="141" t="s">
        <v>49</v>
      </c>
      <c r="P23" s="141"/>
      <c r="Q23" s="142" t="s">
        <v>50</v>
      </c>
      <c r="R23" s="142"/>
      <c r="S23" s="143" t="s">
        <v>699</v>
      </c>
      <c r="T23" s="143" t="s">
        <v>699</v>
      </c>
      <c r="U23" s="143" t="s">
        <v>332</v>
      </c>
      <c r="V23" s="143">
        <f t="shared" si="0"/>
        <v>37.5</v>
      </c>
      <c r="W23" s="144">
        <f t="shared" si="1"/>
        <v>37.5</v>
      </c>
    </row>
    <row r="24" spans="2:27" ht="56.25" customHeight="1" x14ac:dyDescent="0.2">
      <c r="B24" s="139" t="s">
        <v>1049</v>
      </c>
      <c r="C24" s="140"/>
      <c r="D24" s="140"/>
      <c r="E24" s="140"/>
      <c r="F24" s="140"/>
      <c r="G24" s="140"/>
      <c r="H24" s="140"/>
      <c r="I24" s="140"/>
      <c r="J24" s="140"/>
      <c r="K24" s="140"/>
      <c r="L24" s="140"/>
      <c r="M24" s="141" t="s">
        <v>1038</v>
      </c>
      <c r="N24" s="141"/>
      <c r="O24" s="141" t="s">
        <v>49</v>
      </c>
      <c r="P24" s="141"/>
      <c r="Q24" s="142" t="s">
        <v>50</v>
      </c>
      <c r="R24" s="142"/>
      <c r="S24" s="143" t="s">
        <v>259</v>
      </c>
      <c r="T24" s="143" t="s">
        <v>259</v>
      </c>
      <c r="U24" s="143" t="s">
        <v>1037</v>
      </c>
      <c r="V24" s="143">
        <f t="shared" si="0"/>
        <v>149.66999999999999</v>
      </c>
      <c r="W24" s="144">
        <f t="shared" si="1"/>
        <v>149.66999999999999</v>
      </c>
    </row>
    <row r="25" spans="2:27" ht="56.25" customHeight="1" x14ac:dyDescent="0.2">
      <c r="B25" s="139" t="s">
        <v>1048</v>
      </c>
      <c r="C25" s="140"/>
      <c r="D25" s="140"/>
      <c r="E25" s="140"/>
      <c r="F25" s="140"/>
      <c r="G25" s="140"/>
      <c r="H25" s="140"/>
      <c r="I25" s="140"/>
      <c r="J25" s="140"/>
      <c r="K25" s="140"/>
      <c r="L25" s="140"/>
      <c r="M25" s="141" t="s">
        <v>1038</v>
      </c>
      <c r="N25" s="141"/>
      <c r="O25" s="141" t="s">
        <v>49</v>
      </c>
      <c r="P25" s="141"/>
      <c r="Q25" s="142" t="s">
        <v>50</v>
      </c>
      <c r="R25" s="142"/>
      <c r="S25" s="143" t="s">
        <v>699</v>
      </c>
      <c r="T25" s="143" t="s">
        <v>699</v>
      </c>
      <c r="U25" s="143" t="s">
        <v>1047</v>
      </c>
      <c r="V25" s="143">
        <f t="shared" si="0"/>
        <v>120</v>
      </c>
      <c r="W25" s="144">
        <f t="shared" si="1"/>
        <v>120</v>
      </c>
    </row>
    <row r="26" spans="2:27" ht="56.25" customHeight="1" x14ac:dyDescent="0.2">
      <c r="B26" s="139" t="s">
        <v>1046</v>
      </c>
      <c r="C26" s="140"/>
      <c r="D26" s="140"/>
      <c r="E26" s="140"/>
      <c r="F26" s="140"/>
      <c r="G26" s="140"/>
      <c r="H26" s="140"/>
      <c r="I26" s="140"/>
      <c r="J26" s="140"/>
      <c r="K26" s="140"/>
      <c r="L26" s="140"/>
      <c r="M26" s="141" t="s">
        <v>1038</v>
      </c>
      <c r="N26" s="141"/>
      <c r="O26" s="141" t="s">
        <v>49</v>
      </c>
      <c r="P26" s="141"/>
      <c r="Q26" s="142" t="s">
        <v>50</v>
      </c>
      <c r="R26" s="142"/>
      <c r="S26" s="143" t="s">
        <v>259</v>
      </c>
      <c r="T26" s="143" t="s">
        <v>259</v>
      </c>
      <c r="U26" s="143" t="s">
        <v>1037</v>
      </c>
      <c r="V26" s="143">
        <f t="shared" si="0"/>
        <v>149.66999999999999</v>
      </c>
      <c r="W26" s="144">
        <f t="shared" si="1"/>
        <v>149.66999999999999</v>
      </c>
    </row>
    <row r="27" spans="2:27" ht="56.25" customHeight="1" x14ac:dyDescent="0.2">
      <c r="B27" s="139" t="s">
        <v>1045</v>
      </c>
      <c r="C27" s="140"/>
      <c r="D27" s="140"/>
      <c r="E27" s="140"/>
      <c r="F27" s="140"/>
      <c r="G27" s="140"/>
      <c r="H27" s="140"/>
      <c r="I27" s="140"/>
      <c r="J27" s="140"/>
      <c r="K27" s="140"/>
      <c r="L27" s="140"/>
      <c r="M27" s="141" t="s">
        <v>1038</v>
      </c>
      <c r="N27" s="141"/>
      <c r="O27" s="141" t="s">
        <v>49</v>
      </c>
      <c r="P27" s="141"/>
      <c r="Q27" s="142" t="s">
        <v>50</v>
      </c>
      <c r="R27" s="142"/>
      <c r="S27" s="143" t="s">
        <v>1044</v>
      </c>
      <c r="T27" s="143" t="s">
        <v>1043</v>
      </c>
      <c r="U27" s="143" t="s">
        <v>1042</v>
      </c>
      <c r="V27" s="143">
        <f t="shared" si="0"/>
        <v>266.91000000000003</v>
      </c>
      <c r="W27" s="144">
        <f t="shared" si="1"/>
        <v>267.08</v>
      </c>
    </row>
    <row r="28" spans="2:27" ht="56.25" customHeight="1" x14ac:dyDescent="0.2">
      <c r="B28" s="139" t="s">
        <v>1041</v>
      </c>
      <c r="C28" s="140"/>
      <c r="D28" s="140"/>
      <c r="E28" s="140"/>
      <c r="F28" s="140"/>
      <c r="G28" s="140"/>
      <c r="H28" s="140"/>
      <c r="I28" s="140"/>
      <c r="J28" s="140"/>
      <c r="K28" s="140"/>
      <c r="L28" s="140"/>
      <c r="M28" s="141" t="s">
        <v>1038</v>
      </c>
      <c r="N28" s="141"/>
      <c r="O28" s="141" t="s">
        <v>49</v>
      </c>
      <c r="P28" s="141"/>
      <c r="Q28" s="142" t="s">
        <v>50</v>
      </c>
      <c r="R28" s="142"/>
      <c r="S28" s="143" t="s">
        <v>772</v>
      </c>
      <c r="T28" s="143" t="s">
        <v>772</v>
      </c>
      <c r="U28" s="143" t="s">
        <v>1040</v>
      </c>
      <c r="V28" s="143">
        <f t="shared" si="0"/>
        <v>119.56</v>
      </c>
      <c r="W28" s="144">
        <f t="shared" si="1"/>
        <v>119.56</v>
      </c>
    </row>
    <row r="29" spans="2:27" ht="56.25" customHeight="1" thickBot="1" x14ac:dyDescent="0.25">
      <c r="B29" s="139" t="s">
        <v>1039</v>
      </c>
      <c r="C29" s="140"/>
      <c r="D29" s="140"/>
      <c r="E29" s="140"/>
      <c r="F29" s="140"/>
      <c r="G29" s="140"/>
      <c r="H29" s="140"/>
      <c r="I29" s="140"/>
      <c r="J29" s="140"/>
      <c r="K29" s="140"/>
      <c r="L29" s="140"/>
      <c r="M29" s="141" t="s">
        <v>1038</v>
      </c>
      <c r="N29" s="141"/>
      <c r="O29" s="141" t="s">
        <v>49</v>
      </c>
      <c r="P29" s="141"/>
      <c r="Q29" s="142" t="s">
        <v>50</v>
      </c>
      <c r="R29" s="142"/>
      <c r="S29" s="143" t="s">
        <v>259</v>
      </c>
      <c r="T29" s="143" t="s">
        <v>259</v>
      </c>
      <c r="U29" s="143" t="s">
        <v>1037</v>
      </c>
      <c r="V29" s="143">
        <f t="shared" si="0"/>
        <v>149.66999999999999</v>
      </c>
      <c r="W29" s="144">
        <f t="shared" si="1"/>
        <v>149.66999999999999</v>
      </c>
    </row>
    <row r="30" spans="2:27" ht="21.75" customHeight="1" thickTop="1" thickBot="1" x14ac:dyDescent="0.25">
      <c r="B30" s="79" t="s">
        <v>59</v>
      </c>
      <c r="C30" s="80"/>
      <c r="D30" s="80"/>
      <c r="E30" s="80"/>
      <c r="F30" s="80"/>
      <c r="G30" s="80"/>
      <c r="H30" s="81"/>
      <c r="I30" s="81"/>
      <c r="J30" s="81"/>
      <c r="K30" s="81"/>
      <c r="L30" s="81"/>
      <c r="M30" s="81"/>
      <c r="N30" s="81"/>
      <c r="O30" s="81"/>
      <c r="P30" s="81"/>
      <c r="Q30" s="81"/>
      <c r="R30" s="81"/>
      <c r="S30" s="81"/>
      <c r="T30" s="81"/>
      <c r="U30" s="81"/>
      <c r="V30" s="81"/>
      <c r="W30" s="82"/>
      <c r="X30" s="145"/>
    </row>
    <row r="31" spans="2:27" ht="29.25" customHeight="1" thickTop="1" thickBot="1" x14ac:dyDescent="0.25">
      <c r="B31" s="146" t="s">
        <v>2141</v>
      </c>
      <c r="C31" s="147"/>
      <c r="D31" s="147"/>
      <c r="E31" s="147"/>
      <c r="F31" s="147"/>
      <c r="G31" s="147"/>
      <c r="H31" s="147"/>
      <c r="I31" s="147"/>
      <c r="J31" s="147"/>
      <c r="K31" s="147"/>
      <c r="L31" s="147"/>
      <c r="M31" s="147"/>
      <c r="N31" s="147"/>
      <c r="O31" s="147"/>
      <c r="P31" s="147"/>
      <c r="Q31" s="148"/>
      <c r="R31" s="149" t="s">
        <v>42</v>
      </c>
      <c r="S31" s="125" t="s">
        <v>43</v>
      </c>
      <c r="T31" s="125"/>
      <c r="U31" s="150" t="s">
        <v>60</v>
      </c>
      <c r="V31" s="124" t="s">
        <v>61</v>
      </c>
      <c r="W31" s="126"/>
    </row>
    <row r="32" spans="2:27" ht="30.75" customHeight="1" thickBot="1" x14ac:dyDescent="0.25">
      <c r="B32" s="151"/>
      <c r="C32" s="152"/>
      <c r="D32" s="152"/>
      <c r="E32" s="152"/>
      <c r="F32" s="152"/>
      <c r="G32" s="152"/>
      <c r="H32" s="152"/>
      <c r="I32" s="152"/>
      <c r="J32" s="152"/>
      <c r="K32" s="152"/>
      <c r="L32" s="152"/>
      <c r="M32" s="152"/>
      <c r="N32" s="152"/>
      <c r="O32" s="152"/>
      <c r="P32" s="152"/>
      <c r="Q32" s="153"/>
      <c r="R32" s="154" t="s">
        <v>62</v>
      </c>
      <c r="S32" s="154" t="s">
        <v>62</v>
      </c>
      <c r="T32" s="154" t="s">
        <v>49</v>
      </c>
      <c r="U32" s="154" t="s">
        <v>62</v>
      </c>
      <c r="V32" s="154" t="s">
        <v>63</v>
      </c>
      <c r="W32" s="155" t="s">
        <v>64</v>
      </c>
      <c r="Y32" s="145"/>
    </row>
    <row r="33" spans="2:23" ht="23.25" customHeight="1" thickBot="1" x14ac:dyDescent="0.25">
      <c r="B33" s="156" t="s">
        <v>65</v>
      </c>
      <c r="C33" s="157"/>
      <c r="D33" s="157"/>
      <c r="E33" s="158" t="s">
        <v>1036</v>
      </c>
      <c r="F33" s="158"/>
      <c r="G33" s="158"/>
      <c r="H33" s="159"/>
      <c r="I33" s="159"/>
      <c r="J33" s="159"/>
      <c r="K33" s="159"/>
      <c r="L33" s="159"/>
      <c r="M33" s="159"/>
      <c r="N33" s="159"/>
      <c r="O33" s="159"/>
      <c r="P33" s="160"/>
      <c r="Q33" s="160"/>
      <c r="R33" s="161" t="s">
        <v>1035</v>
      </c>
      <c r="S33" s="162" t="s">
        <v>10</v>
      </c>
      <c r="T33" s="160"/>
      <c r="U33" s="162" t="s">
        <v>1034</v>
      </c>
      <c r="V33" s="160"/>
      <c r="W33" s="163">
        <f>+IF(ISERR(U33/R33*100),"N/A",ROUND(U33/R33*100,2))</f>
        <v>96.52</v>
      </c>
    </row>
    <row r="34" spans="2:23" ht="26.25" customHeight="1" thickBot="1" x14ac:dyDescent="0.25">
      <c r="B34" s="164" t="s">
        <v>68</v>
      </c>
      <c r="C34" s="165"/>
      <c r="D34" s="165"/>
      <c r="E34" s="166" t="s">
        <v>1036</v>
      </c>
      <c r="F34" s="166"/>
      <c r="G34" s="166"/>
      <c r="H34" s="167"/>
      <c r="I34" s="167"/>
      <c r="J34" s="167"/>
      <c r="K34" s="167"/>
      <c r="L34" s="167"/>
      <c r="M34" s="167"/>
      <c r="N34" s="167"/>
      <c r="O34" s="167"/>
      <c r="P34" s="168"/>
      <c r="Q34" s="168"/>
      <c r="R34" s="169" t="s">
        <v>1035</v>
      </c>
      <c r="S34" s="170" t="s">
        <v>1035</v>
      </c>
      <c r="T34" s="170">
        <f>+IF(ISERR(S34/R34*100),"N/A",ROUND(S34/R34*100,2))</f>
        <v>100</v>
      </c>
      <c r="U34" s="170" t="s">
        <v>1034</v>
      </c>
      <c r="V34" s="170">
        <f>+IF(ISERR(U34/S34*100),"N/A",ROUND(U34/S34*100,2))</f>
        <v>96.52</v>
      </c>
      <c r="W34" s="171">
        <f>+IF(ISERR(U34/R34*100),"N/A",ROUND(U34/R34*100,2))</f>
        <v>96.52</v>
      </c>
    </row>
    <row r="35" spans="2:23" ht="22.5" customHeight="1" thickTop="1" thickBot="1" x14ac:dyDescent="0.25">
      <c r="B35" s="79" t="s">
        <v>69</v>
      </c>
      <c r="C35" s="80"/>
      <c r="D35" s="80"/>
      <c r="E35" s="80"/>
      <c r="F35" s="80"/>
      <c r="G35" s="80"/>
      <c r="H35" s="81"/>
      <c r="I35" s="81"/>
      <c r="J35" s="81"/>
      <c r="K35" s="81"/>
      <c r="L35" s="81"/>
      <c r="M35" s="81"/>
      <c r="N35" s="81"/>
      <c r="O35" s="81"/>
      <c r="P35" s="81"/>
      <c r="Q35" s="81"/>
      <c r="R35" s="81"/>
      <c r="S35" s="81"/>
      <c r="T35" s="81"/>
      <c r="U35" s="81"/>
      <c r="V35" s="81"/>
      <c r="W35" s="82"/>
    </row>
    <row r="36" spans="2:23" ht="37.5" customHeight="1" thickTop="1" x14ac:dyDescent="0.2">
      <c r="B36" s="172" t="s">
        <v>2323</v>
      </c>
      <c r="C36" s="173"/>
      <c r="D36" s="173"/>
      <c r="E36" s="173"/>
      <c r="F36" s="173"/>
      <c r="G36" s="173"/>
      <c r="H36" s="173"/>
      <c r="I36" s="173"/>
      <c r="J36" s="173"/>
      <c r="K36" s="173"/>
      <c r="L36" s="173"/>
      <c r="M36" s="173"/>
      <c r="N36" s="173"/>
      <c r="O36" s="173"/>
      <c r="P36" s="173"/>
      <c r="Q36" s="173"/>
      <c r="R36" s="173"/>
      <c r="S36" s="173"/>
      <c r="T36" s="173"/>
      <c r="U36" s="173"/>
      <c r="V36" s="173"/>
      <c r="W36" s="174"/>
    </row>
    <row r="37" spans="2:23" ht="131.25" customHeight="1" thickBot="1" x14ac:dyDescent="0.25">
      <c r="B37" s="175"/>
      <c r="C37" s="176"/>
      <c r="D37" s="176"/>
      <c r="E37" s="176"/>
      <c r="F37" s="176"/>
      <c r="G37" s="176"/>
      <c r="H37" s="176"/>
      <c r="I37" s="176"/>
      <c r="J37" s="176"/>
      <c r="K37" s="176"/>
      <c r="L37" s="176"/>
      <c r="M37" s="176"/>
      <c r="N37" s="176"/>
      <c r="O37" s="176"/>
      <c r="P37" s="176"/>
      <c r="Q37" s="176"/>
      <c r="R37" s="176"/>
      <c r="S37" s="176"/>
      <c r="T37" s="176"/>
      <c r="U37" s="176"/>
      <c r="V37" s="176"/>
      <c r="W37" s="177"/>
    </row>
    <row r="38" spans="2:23" ht="37.5" customHeight="1" thickTop="1" x14ac:dyDescent="0.2">
      <c r="B38" s="172" t="s">
        <v>2324</v>
      </c>
      <c r="C38" s="173"/>
      <c r="D38" s="173"/>
      <c r="E38" s="173"/>
      <c r="F38" s="173"/>
      <c r="G38" s="173"/>
      <c r="H38" s="173"/>
      <c r="I38" s="173"/>
      <c r="J38" s="173"/>
      <c r="K38" s="173"/>
      <c r="L38" s="173"/>
      <c r="M38" s="173"/>
      <c r="N38" s="173"/>
      <c r="O38" s="173"/>
      <c r="P38" s="173"/>
      <c r="Q38" s="173"/>
      <c r="R38" s="173"/>
      <c r="S38" s="173"/>
      <c r="T38" s="173"/>
      <c r="U38" s="173"/>
      <c r="V38" s="173"/>
      <c r="W38" s="174"/>
    </row>
    <row r="39" spans="2:23" ht="87" customHeight="1" thickBot="1" x14ac:dyDescent="0.25">
      <c r="B39" s="175"/>
      <c r="C39" s="176"/>
      <c r="D39" s="176"/>
      <c r="E39" s="176"/>
      <c r="F39" s="176"/>
      <c r="G39" s="176"/>
      <c r="H39" s="176"/>
      <c r="I39" s="176"/>
      <c r="J39" s="176"/>
      <c r="K39" s="176"/>
      <c r="L39" s="176"/>
      <c r="M39" s="176"/>
      <c r="N39" s="176"/>
      <c r="O39" s="176"/>
      <c r="P39" s="176"/>
      <c r="Q39" s="176"/>
      <c r="R39" s="176"/>
      <c r="S39" s="176"/>
      <c r="T39" s="176"/>
      <c r="U39" s="176"/>
      <c r="V39" s="176"/>
      <c r="W39" s="177"/>
    </row>
    <row r="40" spans="2:23" ht="37.5" customHeight="1" thickTop="1" x14ac:dyDescent="0.2">
      <c r="B40" s="172" t="s">
        <v>2325</v>
      </c>
      <c r="C40" s="173"/>
      <c r="D40" s="173"/>
      <c r="E40" s="173"/>
      <c r="F40" s="173"/>
      <c r="G40" s="173"/>
      <c r="H40" s="173"/>
      <c r="I40" s="173"/>
      <c r="J40" s="173"/>
      <c r="K40" s="173"/>
      <c r="L40" s="173"/>
      <c r="M40" s="173"/>
      <c r="N40" s="173"/>
      <c r="O40" s="173"/>
      <c r="P40" s="173"/>
      <c r="Q40" s="173"/>
      <c r="R40" s="173"/>
      <c r="S40" s="173"/>
      <c r="T40" s="173"/>
      <c r="U40" s="173"/>
      <c r="V40" s="173"/>
      <c r="W40" s="174"/>
    </row>
    <row r="41" spans="2:23" ht="15.75" thickBot="1" x14ac:dyDescent="0.25">
      <c r="B41" s="178"/>
      <c r="C41" s="179"/>
      <c r="D41" s="179"/>
      <c r="E41" s="179"/>
      <c r="F41" s="179"/>
      <c r="G41" s="179"/>
      <c r="H41" s="179"/>
      <c r="I41" s="179"/>
      <c r="J41" s="179"/>
      <c r="K41" s="179"/>
      <c r="L41" s="179"/>
      <c r="M41" s="179"/>
      <c r="N41" s="179"/>
      <c r="O41" s="179"/>
      <c r="P41" s="179"/>
      <c r="Q41" s="179"/>
      <c r="R41" s="179"/>
      <c r="S41" s="179"/>
      <c r="T41" s="179"/>
      <c r="U41" s="179"/>
      <c r="V41" s="179"/>
      <c r="W41" s="180"/>
    </row>
  </sheetData>
  <mergeCells count="83">
    <mergeCell ref="B38:W39"/>
    <mergeCell ref="B40:W41"/>
    <mergeCell ref="B31:Q32"/>
    <mergeCell ref="S31:T31"/>
    <mergeCell ref="V31:W31"/>
    <mergeCell ref="B33:D33"/>
    <mergeCell ref="B34:D34"/>
    <mergeCell ref="B36:W37"/>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1033</v>
      </c>
      <c r="D4" s="86" t="s">
        <v>1032</v>
      </c>
      <c r="E4" s="86"/>
      <c r="F4" s="86"/>
      <c r="G4" s="86"/>
      <c r="H4" s="87"/>
      <c r="I4" s="88"/>
      <c r="J4" s="89" t="s">
        <v>6</v>
      </c>
      <c r="K4" s="86"/>
      <c r="L4" s="85" t="s">
        <v>1076</v>
      </c>
      <c r="M4" s="90" t="s">
        <v>1075</v>
      </c>
      <c r="N4" s="90"/>
      <c r="O4" s="90"/>
      <c r="P4" s="90"/>
      <c r="Q4" s="91"/>
      <c r="R4" s="92"/>
      <c r="S4" s="93" t="s">
        <v>2149</v>
      </c>
      <c r="T4" s="94"/>
      <c r="U4" s="94"/>
      <c r="V4" s="95" t="s">
        <v>1063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1067</v>
      </c>
      <c r="D6" s="101" t="s">
        <v>1074</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1073</v>
      </c>
      <c r="K8" s="107" t="s">
        <v>1072</v>
      </c>
      <c r="L8" s="107" t="s">
        <v>1071</v>
      </c>
      <c r="M8" s="107" t="s">
        <v>1070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1069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1053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1068</v>
      </c>
      <c r="C21" s="140"/>
      <c r="D21" s="140"/>
      <c r="E21" s="140"/>
      <c r="F21" s="140"/>
      <c r="G21" s="140"/>
      <c r="H21" s="140"/>
      <c r="I21" s="140"/>
      <c r="J21" s="140"/>
      <c r="K21" s="140"/>
      <c r="L21" s="140"/>
      <c r="M21" s="141" t="s">
        <v>1067</v>
      </c>
      <c r="N21" s="141"/>
      <c r="O21" s="141" t="s">
        <v>49</v>
      </c>
      <c r="P21" s="141"/>
      <c r="Q21" s="142" t="s">
        <v>64</v>
      </c>
      <c r="R21" s="142"/>
      <c r="S21" s="143" t="s">
        <v>1066</v>
      </c>
      <c r="T21" s="143" t="s">
        <v>1066</v>
      </c>
      <c r="U21" s="143" t="s">
        <v>1065</v>
      </c>
      <c r="V21" s="143">
        <f>+IF(ISERR(U21/T21*100),"N/A",ROUND(U21/T21*100,2))</f>
        <v>101.26</v>
      </c>
      <c r="W21" s="144">
        <f>+IF(ISERR(U21/S21*100),"N/A",ROUND(U21/S21*100,2))</f>
        <v>101.26</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1064</v>
      </c>
      <c r="F25" s="158"/>
      <c r="G25" s="158"/>
      <c r="H25" s="159"/>
      <c r="I25" s="159"/>
      <c r="J25" s="159"/>
      <c r="K25" s="159"/>
      <c r="L25" s="159"/>
      <c r="M25" s="159"/>
      <c r="N25" s="159"/>
      <c r="O25" s="159"/>
      <c r="P25" s="160"/>
      <c r="Q25" s="160"/>
      <c r="R25" s="161" t="s">
        <v>1063</v>
      </c>
      <c r="S25" s="162" t="s">
        <v>10</v>
      </c>
      <c r="T25" s="160"/>
      <c r="U25" s="162" t="s">
        <v>1061</v>
      </c>
      <c r="V25" s="160"/>
      <c r="W25" s="163">
        <f>+IF(ISERR(U25/R25*100),"N/A",ROUND(U25/R25*100,2))</f>
        <v>99.9</v>
      </c>
    </row>
    <row r="26" spans="2:27" ht="26.25" customHeight="1" thickBot="1" x14ac:dyDescent="0.25">
      <c r="B26" s="164" t="s">
        <v>68</v>
      </c>
      <c r="C26" s="165"/>
      <c r="D26" s="165"/>
      <c r="E26" s="166" t="s">
        <v>1064</v>
      </c>
      <c r="F26" s="166"/>
      <c r="G26" s="166"/>
      <c r="H26" s="167"/>
      <c r="I26" s="167"/>
      <c r="J26" s="167"/>
      <c r="K26" s="167"/>
      <c r="L26" s="167"/>
      <c r="M26" s="167"/>
      <c r="N26" s="167"/>
      <c r="O26" s="167"/>
      <c r="P26" s="168"/>
      <c r="Q26" s="168"/>
      <c r="R26" s="169" t="s">
        <v>1063</v>
      </c>
      <c r="S26" s="170" t="s">
        <v>1062</v>
      </c>
      <c r="T26" s="170">
        <f>+IF(ISERR(S26/R26*100),"N/A",ROUND(S26/R26*100,2))</f>
        <v>100</v>
      </c>
      <c r="U26" s="170" t="s">
        <v>1061</v>
      </c>
      <c r="V26" s="170">
        <f>+IF(ISERR(U26/S26*100),"N/A",ROUND(U26/S26*100,2))</f>
        <v>99.9</v>
      </c>
      <c r="W26" s="171">
        <f>+IF(ISERR(U26/R26*100),"N/A",ROUND(U26/R26*100,2))</f>
        <v>99.9</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2320</v>
      </c>
      <c r="C28" s="173"/>
      <c r="D28" s="173"/>
      <c r="E28" s="173"/>
      <c r="F28" s="173"/>
      <c r="G28" s="173"/>
      <c r="H28" s="173"/>
      <c r="I28" s="173"/>
      <c r="J28" s="173"/>
      <c r="K28" s="173"/>
      <c r="L28" s="173"/>
      <c r="M28" s="173"/>
      <c r="N28" s="173"/>
      <c r="O28" s="173"/>
      <c r="P28" s="173"/>
      <c r="Q28" s="173"/>
      <c r="R28" s="173"/>
      <c r="S28" s="173"/>
      <c r="T28" s="173"/>
      <c r="U28" s="173"/>
      <c r="V28" s="173"/>
      <c r="W28" s="174"/>
    </row>
    <row r="29" spans="2:27" ht="42"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2321</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2322</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1092</v>
      </c>
      <c r="D4" s="86" t="s">
        <v>1091</v>
      </c>
      <c r="E4" s="86"/>
      <c r="F4" s="86"/>
      <c r="G4" s="86"/>
      <c r="H4" s="87"/>
      <c r="I4" s="88"/>
      <c r="J4" s="89" t="s">
        <v>6</v>
      </c>
      <c r="K4" s="86"/>
      <c r="L4" s="85" t="s">
        <v>184</v>
      </c>
      <c r="M4" s="90" t="s">
        <v>1090</v>
      </c>
      <c r="N4" s="90"/>
      <c r="O4" s="90"/>
      <c r="P4" s="90"/>
      <c r="Q4" s="91"/>
      <c r="R4" s="92"/>
      <c r="S4" s="93" t="s">
        <v>2149</v>
      </c>
      <c r="T4" s="94"/>
      <c r="U4" s="94"/>
      <c r="V4" s="95" t="s">
        <v>461</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1079</v>
      </c>
      <c r="D6" s="101" t="s">
        <v>1089</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1088</v>
      </c>
      <c r="K8" s="107" t="s">
        <v>87</v>
      </c>
      <c r="L8" s="107" t="s">
        <v>1087</v>
      </c>
      <c r="M8" s="107" t="s">
        <v>1086</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48.5" customHeight="1" thickTop="1" thickBot="1" x14ac:dyDescent="0.25">
      <c r="B10" s="108" t="s">
        <v>22</v>
      </c>
      <c r="C10" s="95" t="s">
        <v>1085</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1084</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1083</v>
      </c>
      <c r="C21" s="140"/>
      <c r="D21" s="140"/>
      <c r="E21" s="140"/>
      <c r="F21" s="140"/>
      <c r="G21" s="140"/>
      <c r="H21" s="140"/>
      <c r="I21" s="140"/>
      <c r="J21" s="140"/>
      <c r="K21" s="140"/>
      <c r="L21" s="140"/>
      <c r="M21" s="141" t="s">
        <v>1079</v>
      </c>
      <c r="N21" s="141"/>
      <c r="O21" s="141" t="s">
        <v>49</v>
      </c>
      <c r="P21" s="141"/>
      <c r="Q21" s="142" t="s">
        <v>50</v>
      </c>
      <c r="R21" s="142"/>
      <c r="S21" s="143" t="s">
        <v>51</v>
      </c>
      <c r="T21" s="143" t="s">
        <v>51</v>
      </c>
      <c r="U21" s="143" t="s">
        <v>1082</v>
      </c>
      <c r="V21" s="143">
        <f>+IF(ISERR(U21/T21*100),"N/A",ROUND(U21/T21*100,2))</f>
        <v>86</v>
      </c>
      <c r="W21" s="144">
        <f>+IF(ISERR(U21/S21*100),"N/A",ROUND(U21/S21*100,2))</f>
        <v>86</v>
      </c>
    </row>
    <row r="22" spans="2:27" ht="56.25" customHeight="1" x14ac:dyDescent="0.2">
      <c r="B22" s="139" t="s">
        <v>1081</v>
      </c>
      <c r="C22" s="140"/>
      <c r="D22" s="140"/>
      <c r="E22" s="140"/>
      <c r="F22" s="140"/>
      <c r="G22" s="140"/>
      <c r="H22" s="140"/>
      <c r="I22" s="140"/>
      <c r="J22" s="140"/>
      <c r="K22" s="140"/>
      <c r="L22" s="140"/>
      <c r="M22" s="141" t="s">
        <v>1079</v>
      </c>
      <c r="N22" s="141"/>
      <c r="O22" s="141" t="s">
        <v>49</v>
      </c>
      <c r="P22" s="141"/>
      <c r="Q22" s="142" t="s">
        <v>50</v>
      </c>
      <c r="R22" s="142"/>
      <c r="S22" s="143" t="s">
        <v>51</v>
      </c>
      <c r="T22" s="143" t="s">
        <v>51</v>
      </c>
      <c r="U22" s="143" t="s">
        <v>51</v>
      </c>
      <c r="V22" s="143">
        <f>+IF(ISERR(U22/T22*100),"N/A",ROUND(U22/T22*100,2))</f>
        <v>100</v>
      </c>
      <c r="W22" s="144">
        <f>+IF(ISERR(U22/S22*100),"N/A",ROUND(U22/S22*100,2))</f>
        <v>100</v>
      </c>
    </row>
    <row r="23" spans="2:27" ht="56.25" customHeight="1" thickBot="1" x14ac:dyDescent="0.25">
      <c r="B23" s="139" t="s">
        <v>1080</v>
      </c>
      <c r="C23" s="140"/>
      <c r="D23" s="140"/>
      <c r="E23" s="140"/>
      <c r="F23" s="140"/>
      <c r="G23" s="140"/>
      <c r="H23" s="140"/>
      <c r="I23" s="140"/>
      <c r="J23" s="140"/>
      <c r="K23" s="140"/>
      <c r="L23" s="140"/>
      <c r="M23" s="141" t="s">
        <v>1079</v>
      </c>
      <c r="N23" s="141"/>
      <c r="O23" s="141" t="s">
        <v>49</v>
      </c>
      <c r="P23" s="141"/>
      <c r="Q23" s="142" t="s">
        <v>50</v>
      </c>
      <c r="R23" s="142"/>
      <c r="S23" s="143" t="s">
        <v>51</v>
      </c>
      <c r="T23" s="143" t="s">
        <v>51</v>
      </c>
      <c r="U23" s="143" t="s">
        <v>1078</v>
      </c>
      <c r="V23" s="143">
        <f>+IF(ISERR(U23/T23*100),"N/A",ROUND(U23/T23*100,2))</f>
        <v>280</v>
      </c>
      <c r="W23" s="144">
        <f>+IF(ISERR(U23/S23*100),"N/A",ROUND(U23/S23*100,2))</f>
        <v>280</v>
      </c>
    </row>
    <row r="24" spans="2:27" ht="21.75" customHeight="1" thickTop="1" thickBot="1" x14ac:dyDescent="0.25">
      <c r="B24" s="79" t="s">
        <v>59</v>
      </c>
      <c r="C24" s="80"/>
      <c r="D24" s="80"/>
      <c r="E24" s="80"/>
      <c r="F24" s="80"/>
      <c r="G24" s="80"/>
      <c r="H24" s="81"/>
      <c r="I24" s="81"/>
      <c r="J24" s="81"/>
      <c r="K24" s="81"/>
      <c r="L24" s="81"/>
      <c r="M24" s="81"/>
      <c r="N24" s="81"/>
      <c r="O24" s="81"/>
      <c r="P24" s="81"/>
      <c r="Q24" s="81"/>
      <c r="R24" s="81"/>
      <c r="S24" s="81"/>
      <c r="T24" s="81"/>
      <c r="U24" s="81"/>
      <c r="V24" s="81"/>
      <c r="W24" s="82"/>
      <c r="X24" s="145"/>
    </row>
    <row r="25" spans="2:27" ht="29.25" customHeight="1" thickTop="1" thickBot="1" x14ac:dyDescent="0.25">
      <c r="B25" s="146" t="s">
        <v>2141</v>
      </c>
      <c r="C25" s="147"/>
      <c r="D25" s="147"/>
      <c r="E25" s="147"/>
      <c r="F25" s="147"/>
      <c r="G25" s="147"/>
      <c r="H25" s="147"/>
      <c r="I25" s="147"/>
      <c r="J25" s="147"/>
      <c r="K25" s="147"/>
      <c r="L25" s="147"/>
      <c r="M25" s="147"/>
      <c r="N25" s="147"/>
      <c r="O25" s="147"/>
      <c r="P25" s="147"/>
      <c r="Q25" s="148"/>
      <c r="R25" s="149" t="s">
        <v>42</v>
      </c>
      <c r="S25" s="125" t="s">
        <v>43</v>
      </c>
      <c r="T25" s="125"/>
      <c r="U25" s="150" t="s">
        <v>60</v>
      </c>
      <c r="V25" s="124" t="s">
        <v>61</v>
      </c>
      <c r="W25" s="126"/>
    </row>
    <row r="26" spans="2:27" ht="30.75" customHeight="1" thickBot="1" x14ac:dyDescent="0.25">
      <c r="B26" s="151"/>
      <c r="C26" s="152"/>
      <c r="D26" s="152"/>
      <c r="E26" s="152"/>
      <c r="F26" s="152"/>
      <c r="G26" s="152"/>
      <c r="H26" s="152"/>
      <c r="I26" s="152"/>
      <c r="J26" s="152"/>
      <c r="K26" s="152"/>
      <c r="L26" s="152"/>
      <c r="M26" s="152"/>
      <c r="N26" s="152"/>
      <c r="O26" s="152"/>
      <c r="P26" s="152"/>
      <c r="Q26" s="153"/>
      <c r="R26" s="154" t="s">
        <v>62</v>
      </c>
      <c r="S26" s="154" t="s">
        <v>62</v>
      </c>
      <c r="T26" s="154" t="s">
        <v>49</v>
      </c>
      <c r="U26" s="154" t="s">
        <v>62</v>
      </c>
      <c r="V26" s="154" t="s">
        <v>63</v>
      </c>
      <c r="W26" s="155" t="s">
        <v>64</v>
      </c>
      <c r="Y26" s="145"/>
    </row>
    <row r="27" spans="2:27" ht="23.25" customHeight="1" thickBot="1" x14ac:dyDescent="0.25">
      <c r="B27" s="156" t="s">
        <v>65</v>
      </c>
      <c r="C27" s="157"/>
      <c r="D27" s="157"/>
      <c r="E27" s="158" t="s">
        <v>1077</v>
      </c>
      <c r="F27" s="158"/>
      <c r="G27" s="158"/>
      <c r="H27" s="159"/>
      <c r="I27" s="159"/>
      <c r="J27" s="159"/>
      <c r="K27" s="159"/>
      <c r="L27" s="159"/>
      <c r="M27" s="159"/>
      <c r="N27" s="159"/>
      <c r="O27" s="159"/>
      <c r="P27" s="160"/>
      <c r="Q27" s="160"/>
      <c r="R27" s="161" t="s">
        <v>461</v>
      </c>
      <c r="S27" s="162" t="s">
        <v>10</v>
      </c>
      <c r="T27" s="160"/>
      <c r="U27" s="162" t="s">
        <v>787</v>
      </c>
      <c r="V27" s="160"/>
      <c r="W27" s="163">
        <f>+IF(ISERR(U27/R27*100),"N/A",ROUND(U27/R27*100,2))</f>
        <v>62.5</v>
      </c>
    </row>
    <row r="28" spans="2:27" ht="26.25" customHeight="1" thickBot="1" x14ac:dyDescent="0.25">
      <c r="B28" s="164" t="s">
        <v>68</v>
      </c>
      <c r="C28" s="165"/>
      <c r="D28" s="165"/>
      <c r="E28" s="166" t="s">
        <v>1077</v>
      </c>
      <c r="F28" s="166"/>
      <c r="G28" s="166"/>
      <c r="H28" s="167"/>
      <c r="I28" s="167"/>
      <c r="J28" s="167"/>
      <c r="K28" s="167"/>
      <c r="L28" s="167"/>
      <c r="M28" s="167"/>
      <c r="N28" s="167"/>
      <c r="O28" s="167"/>
      <c r="P28" s="168"/>
      <c r="Q28" s="168"/>
      <c r="R28" s="169" t="s">
        <v>787</v>
      </c>
      <c r="S28" s="170" t="s">
        <v>787</v>
      </c>
      <c r="T28" s="170">
        <f>+IF(ISERR(S28/R28*100),"N/A",ROUND(S28/R28*100,2))</f>
        <v>100</v>
      </c>
      <c r="U28" s="170" t="s">
        <v>787</v>
      </c>
      <c r="V28" s="170">
        <f>+IF(ISERR(U28/S28*100),"N/A",ROUND(U28/S28*100,2))</f>
        <v>100</v>
      </c>
      <c r="W28" s="171">
        <f>+IF(ISERR(U28/R28*100),"N/A",ROUND(U28/R28*100,2))</f>
        <v>100</v>
      </c>
    </row>
    <row r="29" spans="2:27" ht="22.5" customHeight="1" thickTop="1" thickBot="1" x14ac:dyDescent="0.25">
      <c r="B29" s="79" t="s">
        <v>69</v>
      </c>
      <c r="C29" s="80"/>
      <c r="D29" s="80"/>
      <c r="E29" s="80"/>
      <c r="F29" s="80"/>
      <c r="G29" s="80"/>
      <c r="H29" s="81"/>
      <c r="I29" s="81"/>
      <c r="J29" s="81"/>
      <c r="K29" s="81"/>
      <c r="L29" s="81"/>
      <c r="M29" s="81"/>
      <c r="N29" s="81"/>
      <c r="O29" s="81"/>
      <c r="P29" s="81"/>
      <c r="Q29" s="81"/>
      <c r="R29" s="81"/>
      <c r="S29" s="81"/>
      <c r="T29" s="81"/>
      <c r="U29" s="81"/>
      <c r="V29" s="81"/>
      <c r="W29" s="82"/>
    </row>
    <row r="30" spans="2:27" ht="37.5" customHeight="1" thickTop="1" x14ac:dyDescent="0.2">
      <c r="B30" s="172" t="s">
        <v>2317</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20.7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2318</v>
      </c>
      <c r="C32" s="173"/>
      <c r="D32" s="173"/>
      <c r="E32" s="173"/>
      <c r="F32" s="173"/>
      <c r="G32" s="173"/>
      <c r="H32" s="173"/>
      <c r="I32" s="173"/>
      <c r="J32" s="173"/>
      <c r="K32" s="173"/>
      <c r="L32" s="173"/>
      <c r="M32" s="173"/>
      <c r="N32" s="173"/>
      <c r="O32" s="173"/>
      <c r="P32" s="173"/>
      <c r="Q32" s="173"/>
      <c r="R32" s="173"/>
      <c r="S32" s="173"/>
      <c r="T32" s="173"/>
      <c r="U32" s="173"/>
      <c r="V32" s="173"/>
      <c r="W32" s="174"/>
    </row>
    <row r="33" spans="2:23" ht="43.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2319</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5.75" thickBot="1" x14ac:dyDescent="0.25">
      <c r="B35" s="178"/>
      <c r="C35" s="179"/>
      <c r="D35" s="179"/>
      <c r="E35" s="179"/>
      <c r="F35" s="179"/>
      <c r="G35" s="179"/>
      <c r="H35" s="179"/>
      <c r="I35" s="179"/>
      <c r="J35" s="179"/>
      <c r="K35" s="179"/>
      <c r="L35" s="179"/>
      <c r="M35" s="179"/>
      <c r="N35" s="179"/>
      <c r="O35" s="179"/>
      <c r="P35" s="179"/>
      <c r="Q35" s="179"/>
      <c r="R35" s="179"/>
      <c r="S35" s="179"/>
      <c r="T35" s="179"/>
      <c r="U35" s="179"/>
      <c r="V35" s="179"/>
      <c r="W35" s="180"/>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1092</v>
      </c>
      <c r="D4" s="86" t="s">
        <v>1091</v>
      </c>
      <c r="E4" s="86"/>
      <c r="F4" s="86"/>
      <c r="G4" s="86"/>
      <c r="H4" s="87"/>
      <c r="I4" s="88"/>
      <c r="J4" s="89" t="s">
        <v>6</v>
      </c>
      <c r="K4" s="86"/>
      <c r="L4" s="85" t="s">
        <v>1109</v>
      </c>
      <c r="M4" s="90" t="s">
        <v>1108</v>
      </c>
      <c r="N4" s="90"/>
      <c r="O4" s="90"/>
      <c r="P4" s="90"/>
      <c r="Q4" s="91"/>
      <c r="R4" s="92"/>
      <c r="S4" s="93" t="s">
        <v>2149</v>
      </c>
      <c r="T4" s="94"/>
      <c r="U4" s="94"/>
      <c r="V4" s="95" t="s">
        <v>1107</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1098</v>
      </c>
      <c r="D6" s="101" t="s">
        <v>1106</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1105</v>
      </c>
      <c r="K8" s="107" t="s">
        <v>1104</v>
      </c>
      <c r="L8" s="107" t="s">
        <v>1103</v>
      </c>
      <c r="M8" s="107" t="s">
        <v>1102</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67.25" customHeight="1" thickTop="1" thickBot="1" x14ac:dyDescent="0.25">
      <c r="B10" s="108" t="s">
        <v>22</v>
      </c>
      <c r="C10" s="95" t="s">
        <v>1101</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1100</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1099</v>
      </c>
      <c r="C21" s="140"/>
      <c r="D21" s="140"/>
      <c r="E21" s="140"/>
      <c r="F21" s="140"/>
      <c r="G21" s="140"/>
      <c r="H21" s="140"/>
      <c r="I21" s="140"/>
      <c r="J21" s="140"/>
      <c r="K21" s="140"/>
      <c r="L21" s="140"/>
      <c r="M21" s="141" t="s">
        <v>1098</v>
      </c>
      <c r="N21" s="141"/>
      <c r="O21" s="141" t="s">
        <v>49</v>
      </c>
      <c r="P21" s="141"/>
      <c r="Q21" s="142" t="s">
        <v>188</v>
      </c>
      <c r="R21" s="142"/>
      <c r="S21" s="143" t="s">
        <v>495</v>
      </c>
      <c r="T21" s="143" t="s">
        <v>495</v>
      </c>
      <c r="U21" s="143" t="s">
        <v>1097</v>
      </c>
      <c r="V21" s="143">
        <f>+IF(ISERR(U21/T21*100),"N/A",ROUND(U21/T21*100,2))</f>
        <v>131.44</v>
      </c>
      <c r="W21" s="144">
        <f>+IF(ISERR(U21/S21*100),"N/A",ROUND(U21/S21*100,2))</f>
        <v>131.44</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1095</v>
      </c>
      <c r="F25" s="158"/>
      <c r="G25" s="158"/>
      <c r="H25" s="159"/>
      <c r="I25" s="159"/>
      <c r="J25" s="159"/>
      <c r="K25" s="159"/>
      <c r="L25" s="159"/>
      <c r="M25" s="159"/>
      <c r="N25" s="159"/>
      <c r="O25" s="159"/>
      <c r="P25" s="160"/>
      <c r="Q25" s="160"/>
      <c r="R25" s="161" t="s">
        <v>1096</v>
      </c>
      <c r="S25" s="162" t="s">
        <v>10</v>
      </c>
      <c r="T25" s="160"/>
      <c r="U25" s="162" t="s">
        <v>1093</v>
      </c>
      <c r="V25" s="160"/>
      <c r="W25" s="163">
        <f>+IF(ISERR(U25/R25*100),"N/A",ROUND(U25/R25*100,2))</f>
        <v>97.34</v>
      </c>
    </row>
    <row r="26" spans="2:27" ht="26.25" customHeight="1" thickBot="1" x14ac:dyDescent="0.25">
      <c r="B26" s="164" t="s">
        <v>68</v>
      </c>
      <c r="C26" s="165"/>
      <c r="D26" s="165"/>
      <c r="E26" s="166" t="s">
        <v>1095</v>
      </c>
      <c r="F26" s="166"/>
      <c r="G26" s="166"/>
      <c r="H26" s="167"/>
      <c r="I26" s="167"/>
      <c r="J26" s="167"/>
      <c r="K26" s="167"/>
      <c r="L26" s="167"/>
      <c r="M26" s="167"/>
      <c r="N26" s="167"/>
      <c r="O26" s="167"/>
      <c r="P26" s="168"/>
      <c r="Q26" s="168"/>
      <c r="R26" s="169" t="s">
        <v>1094</v>
      </c>
      <c r="S26" s="170" t="s">
        <v>1093</v>
      </c>
      <c r="T26" s="170">
        <f>+IF(ISERR(S26/R26*100),"N/A",ROUND(S26/R26*100,2))</f>
        <v>100</v>
      </c>
      <c r="U26" s="170" t="s">
        <v>1093</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2315</v>
      </c>
      <c r="C28" s="173"/>
      <c r="D28" s="173"/>
      <c r="E28" s="173"/>
      <c r="F28" s="173"/>
      <c r="G28" s="173"/>
      <c r="H28" s="173"/>
      <c r="I28" s="173"/>
      <c r="J28" s="173"/>
      <c r="K28" s="173"/>
      <c r="L28" s="173"/>
      <c r="M28" s="173"/>
      <c r="N28" s="173"/>
      <c r="O28" s="173"/>
      <c r="P28" s="173"/>
      <c r="Q28" s="173"/>
      <c r="R28" s="173"/>
      <c r="S28" s="173"/>
      <c r="T28" s="173"/>
      <c r="U28" s="173"/>
      <c r="V28" s="173"/>
      <c r="W28" s="174"/>
    </row>
    <row r="29" spans="2:27" ht="50.2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2316</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2311</v>
      </c>
      <c r="C32" s="173"/>
      <c r="D32" s="173"/>
      <c r="E32" s="173"/>
      <c r="F32" s="173"/>
      <c r="G32" s="173"/>
      <c r="H32" s="173"/>
      <c r="I32" s="173"/>
      <c r="J32" s="173"/>
      <c r="K32" s="173"/>
      <c r="L32" s="173"/>
      <c r="M32" s="173"/>
      <c r="N32" s="173"/>
      <c r="O32" s="173"/>
      <c r="P32" s="173"/>
      <c r="Q32" s="173"/>
      <c r="R32" s="173"/>
      <c r="S32" s="173"/>
      <c r="T32" s="173"/>
      <c r="U32" s="173"/>
      <c r="V32" s="173"/>
      <c r="W32" s="174"/>
    </row>
    <row r="33" spans="2:23" ht="45.75"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1092</v>
      </c>
      <c r="D4" s="86" t="s">
        <v>1091</v>
      </c>
      <c r="E4" s="86"/>
      <c r="F4" s="86"/>
      <c r="G4" s="86"/>
      <c r="H4" s="87"/>
      <c r="I4" s="88"/>
      <c r="J4" s="89" t="s">
        <v>6</v>
      </c>
      <c r="K4" s="86"/>
      <c r="L4" s="85" t="s">
        <v>1132</v>
      </c>
      <c r="M4" s="90" t="s">
        <v>1131</v>
      </c>
      <c r="N4" s="90"/>
      <c r="O4" s="90"/>
      <c r="P4" s="90"/>
      <c r="Q4" s="91"/>
      <c r="R4" s="92"/>
      <c r="S4" s="93" t="s">
        <v>2149</v>
      </c>
      <c r="T4" s="94"/>
      <c r="U4" s="94"/>
      <c r="V4" s="95" t="s">
        <v>1130</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1119</v>
      </c>
      <c r="D6" s="101" t="s">
        <v>1129</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1122</v>
      </c>
      <c r="D7" s="98" t="s">
        <v>1128</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1127</v>
      </c>
      <c r="K8" s="107" t="s">
        <v>1126</v>
      </c>
      <c r="L8" s="107" t="s">
        <v>87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1125</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1124</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1123</v>
      </c>
      <c r="C21" s="140"/>
      <c r="D21" s="140"/>
      <c r="E21" s="140"/>
      <c r="F21" s="140"/>
      <c r="G21" s="140"/>
      <c r="H21" s="140"/>
      <c r="I21" s="140"/>
      <c r="J21" s="140"/>
      <c r="K21" s="140"/>
      <c r="L21" s="140"/>
      <c r="M21" s="141" t="s">
        <v>1122</v>
      </c>
      <c r="N21" s="141"/>
      <c r="O21" s="141" t="s">
        <v>49</v>
      </c>
      <c r="P21" s="141"/>
      <c r="Q21" s="142" t="s">
        <v>188</v>
      </c>
      <c r="R21" s="142"/>
      <c r="S21" s="143" t="s">
        <v>600</v>
      </c>
      <c r="T21" s="143" t="s">
        <v>289</v>
      </c>
      <c r="U21" s="143" t="s">
        <v>1121</v>
      </c>
      <c r="V21" s="143">
        <f>+IF(ISERR(U21/T21*100),"N/A",ROUND(U21/T21*100,2))</f>
        <v>125.06</v>
      </c>
      <c r="W21" s="144">
        <f>+IF(ISERR(U21/S21*100),"N/A",ROUND(U21/S21*100,2))</f>
        <v>100.05</v>
      </c>
    </row>
    <row r="22" spans="2:27" ht="56.25" customHeight="1" thickBot="1" x14ac:dyDescent="0.25">
      <c r="B22" s="139" t="s">
        <v>1120</v>
      </c>
      <c r="C22" s="140"/>
      <c r="D22" s="140"/>
      <c r="E22" s="140"/>
      <c r="F22" s="140"/>
      <c r="G22" s="140"/>
      <c r="H22" s="140"/>
      <c r="I22" s="140"/>
      <c r="J22" s="140"/>
      <c r="K22" s="140"/>
      <c r="L22" s="140"/>
      <c r="M22" s="141" t="s">
        <v>1119</v>
      </c>
      <c r="N22" s="141"/>
      <c r="O22" s="141" t="s">
        <v>1118</v>
      </c>
      <c r="P22" s="141"/>
      <c r="Q22" s="142" t="s">
        <v>188</v>
      </c>
      <c r="R22" s="142"/>
      <c r="S22" s="143" t="s">
        <v>1117</v>
      </c>
      <c r="T22" s="143" t="s">
        <v>1116</v>
      </c>
      <c r="U22" s="143" t="s">
        <v>1116</v>
      </c>
      <c r="V22" s="143">
        <f>+IF(ISERR(U22/T22*100),"N/A",ROUND(U22/T22*100,2))</f>
        <v>100</v>
      </c>
      <c r="W22" s="144">
        <f>+IF(ISERR(U22/S22*100),"N/A",ROUND(U22/S22*100,2))</f>
        <v>100.42</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1114</v>
      </c>
      <c r="F26" s="158"/>
      <c r="G26" s="158"/>
      <c r="H26" s="159"/>
      <c r="I26" s="159"/>
      <c r="J26" s="159"/>
      <c r="K26" s="159"/>
      <c r="L26" s="159"/>
      <c r="M26" s="159"/>
      <c r="N26" s="159"/>
      <c r="O26" s="159"/>
      <c r="P26" s="160"/>
      <c r="Q26" s="160"/>
      <c r="R26" s="161" t="s">
        <v>1115</v>
      </c>
      <c r="S26" s="162" t="s">
        <v>10</v>
      </c>
      <c r="T26" s="160"/>
      <c r="U26" s="162" t="s">
        <v>1113</v>
      </c>
      <c r="V26" s="160"/>
      <c r="W26" s="163">
        <f>+IF(ISERR(U26/R26*100),"N/A",ROUND(U26/R26*100,2))</f>
        <v>94.66</v>
      </c>
    </row>
    <row r="27" spans="2:27" ht="26.25" customHeight="1" x14ac:dyDescent="0.2">
      <c r="B27" s="164" t="s">
        <v>68</v>
      </c>
      <c r="C27" s="165"/>
      <c r="D27" s="165"/>
      <c r="E27" s="166" t="s">
        <v>1114</v>
      </c>
      <c r="F27" s="166"/>
      <c r="G27" s="166"/>
      <c r="H27" s="167"/>
      <c r="I27" s="167"/>
      <c r="J27" s="167"/>
      <c r="K27" s="167"/>
      <c r="L27" s="167"/>
      <c r="M27" s="167"/>
      <c r="N27" s="167"/>
      <c r="O27" s="167"/>
      <c r="P27" s="168"/>
      <c r="Q27" s="168"/>
      <c r="R27" s="169" t="s">
        <v>1113</v>
      </c>
      <c r="S27" s="170" t="s">
        <v>1113</v>
      </c>
      <c r="T27" s="170">
        <f>+IF(ISERR(S27/R27*100),"N/A",ROUND(S27/R27*100,2))</f>
        <v>100</v>
      </c>
      <c r="U27" s="170" t="s">
        <v>1113</v>
      </c>
      <c r="V27" s="170">
        <f>+IF(ISERR(U27/S27*100),"N/A",ROUND(U27/S27*100,2))</f>
        <v>100</v>
      </c>
      <c r="W27" s="171">
        <f>+IF(ISERR(U27/R27*100),"N/A",ROUND(U27/R27*100,2))</f>
        <v>100</v>
      </c>
    </row>
    <row r="28" spans="2:27" ht="23.25" customHeight="1" thickBot="1" x14ac:dyDescent="0.25">
      <c r="B28" s="156" t="s">
        <v>65</v>
      </c>
      <c r="C28" s="157"/>
      <c r="D28" s="157"/>
      <c r="E28" s="158" t="s">
        <v>1111</v>
      </c>
      <c r="F28" s="158"/>
      <c r="G28" s="158"/>
      <c r="H28" s="159"/>
      <c r="I28" s="159"/>
      <c r="J28" s="159"/>
      <c r="K28" s="159"/>
      <c r="L28" s="159"/>
      <c r="M28" s="159"/>
      <c r="N28" s="159"/>
      <c r="O28" s="159"/>
      <c r="P28" s="160"/>
      <c r="Q28" s="160"/>
      <c r="R28" s="161" t="s">
        <v>1112</v>
      </c>
      <c r="S28" s="162" t="s">
        <v>10</v>
      </c>
      <c r="T28" s="160"/>
      <c r="U28" s="162" t="s">
        <v>1110</v>
      </c>
      <c r="V28" s="160"/>
      <c r="W28" s="163">
        <f>+IF(ISERR(U28/R28*100),"N/A",ROUND(U28/R28*100,2))</f>
        <v>46.84</v>
      </c>
    </row>
    <row r="29" spans="2:27" ht="26.25" customHeight="1" thickBot="1" x14ac:dyDescent="0.25">
      <c r="B29" s="164" t="s">
        <v>68</v>
      </c>
      <c r="C29" s="165"/>
      <c r="D29" s="165"/>
      <c r="E29" s="166" t="s">
        <v>1111</v>
      </c>
      <c r="F29" s="166"/>
      <c r="G29" s="166"/>
      <c r="H29" s="167"/>
      <c r="I29" s="167"/>
      <c r="J29" s="167"/>
      <c r="K29" s="167"/>
      <c r="L29" s="167"/>
      <c r="M29" s="167"/>
      <c r="N29" s="167"/>
      <c r="O29" s="167"/>
      <c r="P29" s="168"/>
      <c r="Q29" s="168"/>
      <c r="R29" s="169" t="s">
        <v>1110</v>
      </c>
      <c r="S29" s="170" t="s">
        <v>1110</v>
      </c>
      <c r="T29" s="170">
        <f>+IF(ISERR(S29/R29*100),"N/A",ROUND(S29/R29*100,2))</f>
        <v>100</v>
      </c>
      <c r="U29" s="170" t="s">
        <v>1110</v>
      </c>
      <c r="V29" s="170">
        <f>+IF(ISERR(U29/S29*100),"N/A",ROUND(U29/S29*100,2))</f>
        <v>100</v>
      </c>
      <c r="W29" s="171">
        <f>+IF(ISERR(U29/R29*100),"N/A",ROUND(U29/R29*100,2))</f>
        <v>100</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2312</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28.2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2313</v>
      </c>
      <c r="C33" s="173"/>
      <c r="D33" s="173"/>
      <c r="E33" s="173"/>
      <c r="F33" s="173"/>
      <c r="G33" s="173"/>
      <c r="H33" s="173"/>
      <c r="I33" s="173"/>
      <c r="J33" s="173"/>
      <c r="K33" s="173"/>
      <c r="L33" s="173"/>
      <c r="M33" s="173"/>
      <c r="N33" s="173"/>
      <c r="O33" s="173"/>
      <c r="P33" s="173"/>
      <c r="Q33" s="173"/>
      <c r="R33" s="173"/>
      <c r="S33" s="173"/>
      <c r="T33" s="173"/>
      <c r="U33" s="173"/>
      <c r="V33" s="173"/>
      <c r="W33" s="174"/>
    </row>
    <row r="34" spans="2:23" ht="45.7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2314</v>
      </c>
      <c r="C35" s="173"/>
      <c r="D35" s="173"/>
      <c r="E35" s="173"/>
      <c r="F35" s="173"/>
      <c r="G35" s="173"/>
      <c r="H35" s="173"/>
      <c r="I35" s="173"/>
      <c r="J35" s="173"/>
      <c r="K35" s="173"/>
      <c r="L35" s="173"/>
      <c r="M35" s="173"/>
      <c r="N35" s="173"/>
      <c r="O35" s="173"/>
      <c r="P35" s="173"/>
      <c r="Q35" s="173"/>
      <c r="R35" s="173"/>
      <c r="S35" s="173"/>
      <c r="T35" s="173"/>
      <c r="U35" s="173"/>
      <c r="V35" s="173"/>
      <c r="W35" s="174"/>
    </row>
    <row r="36" spans="2:23" ht="79.5" customHeight="1"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1092</v>
      </c>
      <c r="D4" s="86" t="s">
        <v>1091</v>
      </c>
      <c r="E4" s="86"/>
      <c r="F4" s="86"/>
      <c r="G4" s="86"/>
      <c r="H4" s="87"/>
      <c r="I4" s="88"/>
      <c r="J4" s="89" t="s">
        <v>6</v>
      </c>
      <c r="K4" s="86"/>
      <c r="L4" s="85" t="s">
        <v>1144</v>
      </c>
      <c r="M4" s="90" t="s">
        <v>1143</v>
      </c>
      <c r="N4" s="90"/>
      <c r="O4" s="90"/>
      <c r="P4" s="90"/>
      <c r="Q4" s="91"/>
      <c r="R4" s="92"/>
      <c r="S4" s="93" t="s">
        <v>2149</v>
      </c>
      <c r="T4" s="94"/>
      <c r="U4" s="94"/>
      <c r="V4" s="95" t="s">
        <v>1142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1098</v>
      </c>
      <c r="D6" s="101" t="s">
        <v>1106</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1141</v>
      </c>
      <c r="K8" s="107" t="s">
        <v>1140</v>
      </c>
      <c r="L8" s="107" t="s">
        <v>1139</v>
      </c>
      <c r="M8" s="107" t="s">
        <v>1138</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59.75" customHeight="1" thickTop="1" thickBot="1" x14ac:dyDescent="0.25">
      <c r="B10" s="108" t="s">
        <v>22</v>
      </c>
      <c r="C10" s="95" t="s">
        <v>1137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1100</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1136</v>
      </c>
      <c r="C21" s="140"/>
      <c r="D21" s="140"/>
      <c r="E21" s="140"/>
      <c r="F21" s="140"/>
      <c r="G21" s="140"/>
      <c r="H21" s="140"/>
      <c r="I21" s="140"/>
      <c r="J21" s="140"/>
      <c r="K21" s="140"/>
      <c r="L21" s="140"/>
      <c r="M21" s="141" t="s">
        <v>1098</v>
      </c>
      <c r="N21" s="141"/>
      <c r="O21" s="141" t="s">
        <v>49</v>
      </c>
      <c r="P21" s="141"/>
      <c r="Q21" s="142" t="s">
        <v>188</v>
      </c>
      <c r="R21" s="142"/>
      <c r="S21" s="143" t="s">
        <v>495</v>
      </c>
      <c r="T21" s="143" t="s">
        <v>495</v>
      </c>
      <c r="U21" s="143" t="s">
        <v>1135</v>
      </c>
      <c r="V21" s="143">
        <f>+IF(ISERR(U21/T21*100),"N/A",ROUND(U21/T21*100,2))</f>
        <v>110.04</v>
      </c>
      <c r="W21" s="144">
        <f>+IF(ISERR(U21/S21*100),"N/A",ROUND(U21/S21*100,2))</f>
        <v>110.04</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1095</v>
      </c>
      <c r="F25" s="158"/>
      <c r="G25" s="158"/>
      <c r="H25" s="159"/>
      <c r="I25" s="159"/>
      <c r="J25" s="159"/>
      <c r="K25" s="159"/>
      <c r="L25" s="159"/>
      <c r="M25" s="159"/>
      <c r="N25" s="159"/>
      <c r="O25" s="159"/>
      <c r="P25" s="160"/>
      <c r="Q25" s="160"/>
      <c r="R25" s="161" t="s">
        <v>1134</v>
      </c>
      <c r="S25" s="162" t="s">
        <v>10</v>
      </c>
      <c r="T25" s="160"/>
      <c r="U25" s="162" t="s">
        <v>1133</v>
      </c>
      <c r="V25" s="160"/>
      <c r="W25" s="163">
        <f>+IF(ISERR(U25/R25*100),"N/A",ROUND(U25/R25*100,2))</f>
        <v>106.51</v>
      </c>
    </row>
    <row r="26" spans="2:27" ht="26.25" customHeight="1" thickBot="1" x14ac:dyDescent="0.25">
      <c r="B26" s="164" t="s">
        <v>68</v>
      </c>
      <c r="C26" s="165"/>
      <c r="D26" s="165"/>
      <c r="E26" s="166" t="s">
        <v>1095</v>
      </c>
      <c r="F26" s="166"/>
      <c r="G26" s="166"/>
      <c r="H26" s="167"/>
      <c r="I26" s="167"/>
      <c r="J26" s="167"/>
      <c r="K26" s="167"/>
      <c r="L26" s="167"/>
      <c r="M26" s="167"/>
      <c r="N26" s="167"/>
      <c r="O26" s="167"/>
      <c r="P26" s="168"/>
      <c r="Q26" s="168"/>
      <c r="R26" s="169" t="s">
        <v>1133</v>
      </c>
      <c r="S26" s="170" t="s">
        <v>1133</v>
      </c>
      <c r="T26" s="170">
        <f>+IF(ISERR(S26/R26*100),"N/A",ROUND(S26/R26*100,2))</f>
        <v>100</v>
      </c>
      <c r="U26" s="170" t="s">
        <v>1133</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2309</v>
      </c>
      <c r="C28" s="173"/>
      <c r="D28" s="173"/>
      <c r="E28" s="173"/>
      <c r="F28" s="173"/>
      <c r="G28" s="173"/>
      <c r="H28" s="173"/>
      <c r="I28" s="173"/>
      <c r="J28" s="173"/>
      <c r="K28" s="173"/>
      <c r="L28" s="173"/>
      <c r="M28" s="173"/>
      <c r="N28" s="173"/>
      <c r="O28" s="173"/>
      <c r="P28" s="173"/>
      <c r="Q28" s="173"/>
      <c r="R28" s="173"/>
      <c r="S28" s="173"/>
      <c r="T28" s="173"/>
      <c r="U28" s="173"/>
      <c r="V28" s="173"/>
      <c r="W28" s="174"/>
    </row>
    <row r="29" spans="2:27" ht="58.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2310</v>
      </c>
      <c r="C30" s="173"/>
      <c r="D30" s="173"/>
      <c r="E30" s="173"/>
      <c r="F30" s="173"/>
      <c r="G30" s="173"/>
      <c r="H30" s="173"/>
      <c r="I30" s="173"/>
      <c r="J30" s="173"/>
      <c r="K30" s="173"/>
      <c r="L30" s="173"/>
      <c r="M30" s="173"/>
      <c r="N30" s="173"/>
      <c r="O30" s="173"/>
      <c r="P30" s="173"/>
      <c r="Q30" s="173"/>
      <c r="R30" s="173"/>
      <c r="S30" s="173"/>
      <c r="T30" s="173"/>
      <c r="U30" s="173"/>
      <c r="V30" s="173"/>
      <c r="W30" s="174"/>
    </row>
    <row r="31" spans="2:27" ht="45.7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2311</v>
      </c>
      <c r="C32" s="173"/>
      <c r="D32" s="173"/>
      <c r="E32" s="173"/>
      <c r="F32" s="173"/>
      <c r="G32" s="173"/>
      <c r="H32" s="173"/>
      <c r="I32" s="173"/>
      <c r="J32" s="173"/>
      <c r="K32" s="173"/>
      <c r="L32" s="173"/>
      <c r="M32" s="173"/>
      <c r="N32" s="173"/>
      <c r="O32" s="173"/>
      <c r="P32" s="173"/>
      <c r="Q32" s="173"/>
      <c r="R32" s="173"/>
      <c r="S32" s="173"/>
      <c r="T32" s="173"/>
      <c r="U32" s="173"/>
      <c r="V32" s="173"/>
      <c r="W32" s="174"/>
    </row>
    <row r="33" spans="2:23" ht="45.75"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1156</v>
      </c>
      <c r="D4" s="86" t="s">
        <v>1155</v>
      </c>
      <c r="E4" s="86"/>
      <c r="F4" s="86"/>
      <c r="G4" s="86"/>
      <c r="H4" s="87"/>
      <c r="I4" s="88"/>
      <c r="J4" s="89" t="s">
        <v>6</v>
      </c>
      <c r="K4" s="86"/>
      <c r="L4" s="85" t="s">
        <v>1154</v>
      </c>
      <c r="M4" s="90" t="s">
        <v>1153</v>
      </c>
      <c r="N4" s="90"/>
      <c r="O4" s="90"/>
      <c r="P4" s="90"/>
      <c r="Q4" s="91"/>
      <c r="R4" s="92"/>
      <c r="S4" s="93" t="s">
        <v>2149</v>
      </c>
      <c r="T4" s="94"/>
      <c r="U4" s="94"/>
      <c r="V4" s="95" t="s">
        <v>1152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45.75" customHeight="1" thickBot="1" x14ac:dyDescent="0.25">
      <c r="B6" s="97" t="s">
        <v>11</v>
      </c>
      <c r="C6" s="100" t="s">
        <v>223</v>
      </c>
      <c r="D6" s="101" t="s">
        <v>1151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87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91.5" customHeight="1" thickTop="1" thickBot="1" x14ac:dyDescent="0.25">
      <c r="B10" s="108" t="s">
        <v>22</v>
      </c>
      <c r="C10" s="95" t="s">
        <v>1150</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1149</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1148</v>
      </c>
      <c r="C21" s="140"/>
      <c r="D21" s="140"/>
      <c r="E21" s="140"/>
      <c r="F21" s="140"/>
      <c r="G21" s="140"/>
      <c r="H21" s="140"/>
      <c r="I21" s="140"/>
      <c r="J21" s="140"/>
      <c r="K21" s="140"/>
      <c r="L21" s="140"/>
      <c r="M21" s="141" t="s">
        <v>223</v>
      </c>
      <c r="N21" s="141"/>
      <c r="O21" s="141" t="s">
        <v>49</v>
      </c>
      <c r="P21" s="141"/>
      <c r="Q21" s="142" t="s">
        <v>50</v>
      </c>
      <c r="R21" s="142"/>
      <c r="S21" s="143" t="s">
        <v>51</v>
      </c>
      <c r="T21" s="143" t="s">
        <v>51</v>
      </c>
      <c r="U21" s="143" t="s">
        <v>1147</v>
      </c>
      <c r="V21" s="143">
        <f>+IF(ISERR(U21/T21*100),"N/A",ROUND(U21/T21*100,2))</f>
        <v>17.899999999999999</v>
      </c>
      <c r="W21" s="144">
        <f>+IF(ISERR(U21/S21*100),"N/A",ROUND(U21/S21*100,2))</f>
        <v>17.899999999999999</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213</v>
      </c>
      <c r="F25" s="158"/>
      <c r="G25" s="158"/>
      <c r="H25" s="159"/>
      <c r="I25" s="159"/>
      <c r="J25" s="159"/>
      <c r="K25" s="159"/>
      <c r="L25" s="159"/>
      <c r="M25" s="159"/>
      <c r="N25" s="159"/>
      <c r="O25" s="159"/>
      <c r="P25" s="160"/>
      <c r="Q25" s="160"/>
      <c r="R25" s="161" t="s">
        <v>1146</v>
      </c>
      <c r="S25" s="162" t="s">
        <v>10</v>
      </c>
      <c r="T25" s="160"/>
      <c r="U25" s="162" t="s">
        <v>1145</v>
      </c>
      <c r="V25" s="160"/>
      <c r="W25" s="163">
        <f>+IF(ISERR(U25/R25*100),"N/A",ROUND(U25/R25*100,2))</f>
        <v>108.57</v>
      </c>
    </row>
    <row r="26" spans="2:27" ht="26.25" customHeight="1" thickBot="1" x14ac:dyDescent="0.25">
      <c r="B26" s="164" t="s">
        <v>68</v>
      </c>
      <c r="C26" s="165"/>
      <c r="D26" s="165"/>
      <c r="E26" s="166" t="s">
        <v>213</v>
      </c>
      <c r="F26" s="166"/>
      <c r="G26" s="166"/>
      <c r="H26" s="167"/>
      <c r="I26" s="167"/>
      <c r="J26" s="167"/>
      <c r="K26" s="167"/>
      <c r="L26" s="167"/>
      <c r="M26" s="167"/>
      <c r="N26" s="167"/>
      <c r="O26" s="167"/>
      <c r="P26" s="168"/>
      <c r="Q26" s="168"/>
      <c r="R26" s="169" t="s">
        <v>1145</v>
      </c>
      <c r="S26" s="170" t="s">
        <v>1145</v>
      </c>
      <c r="T26" s="170">
        <f>+IF(ISERR(S26/R26*100),"N/A",ROUND(S26/R26*100,2))</f>
        <v>100</v>
      </c>
      <c r="U26" s="170" t="s">
        <v>1145</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2306</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31.2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2307</v>
      </c>
      <c r="C30" s="173"/>
      <c r="D30" s="173"/>
      <c r="E30" s="173"/>
      <c r="F30" s="173"/>
      <c r="G30" s="173"/>
      <c r="H30" s="173"/>
      <c r="I30" s="173"/>
      <c r="J30" s="173"/>
      <c r="K30" s="173"/>
      <c r="L30" s="173"/>
      <c r="M30" s="173"/>
      <c r="N30" s="173"/>
      <c r="O30" s="173"/>
      <c r="P30" s="173"/>
      <c r="Q30" s="173"/>
      <c r="R30" s="173"/>
      <c r="S30" s="173"/>
      <c r="T30" s="173"/>
      <c r="U30" s="173"/>
      <c r="V30" s="173"/>
      <c r="W30" s="174"/>
    </row>
    <row r="31" spans="2:27" ht="84"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2308</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1156</v>
      </c>
      <c r="D4" s="86" t="s">
        <v>1155</v>
      </c>
      <c r="E4" s="86"/>
      <c r="F4" s="86"/>
      <c r="G4" s="86"/>
      <c r="H4" s="87"/>
      <c r="I4" s="88"/>
      <c r="J4" s="89" t="s">
        <v>6</v>
      </c>
      <c r="K4" s="86"/>
      <c r="L4" s="85" t="s">
        <v>1186</v>
      </c>
      <c r="M4" s="90" t="s">
        <v>1185</v>
      </c>
      <c r="N4" s="90"/>
      <c r="O4" s="90"/>
      <c r="P4" s="90"/>
      <c r="Q4" s="91"/>
      <c r="R4" s="92"/>
      <c r="S4" s="93" t="s">
        <v>2149</v>
      </c>
      <c r="T4" s="94"/>
      <c r="U4" s="94"/>
      <c r="V4" s="95" t="s">
        <v>1184</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1163</v>
      </c>
      <c r="D6" s="101" t="s">
        <v>1183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1182</v>
      </c>
      <c r="K8" s="107" t="s">
        <v>1181</v>
      </c>
      <c r="L8" s="107" t="s">
        <v>1180</v>
      </c>
      <c r="M8" s="107" t="s">
        <v>1179</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53.75" customHeight="1" thickTop="1" thickBot="1" x14ac:dyDescent="0.25">
      <c r="B10" s="108" t="s">
        <v>22</v>
      </c>
      <c r="C10" s="95" t="s">
        <v>1178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1177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1176</v>
      </c>
      <c r="C21" s="140"/>
      <c r="D21" s="140"/>
      <c r="E21" s="140"/>
      <c r="F21" s="140"/>
      <c r="G21" s="140"/>
      <c r="H21" s="140"/>
      <c r="I21" s="140"/>
      <c r="J21" s="140"/>
      <c r="K21" s="140"/>
      <c r="L21" s="140"/>
      <c r="M21" s="141" t="s">
        <v>1163</v>
      </c>
      <c r="N21" s="141"/>
      <c r="O21" s="141" t="s">
        <v>49</v>
      </c>
      <c r="P21" s="141"/>
      <c r="Q21" s="142" t="s">
        <v>50</v>
      </c>
      <c r="R21" s="142"/>
      <c r="S21" s="143" t="s">
        <v>1175</v>
      </c>
      <c r="T21" s="143" t="s">
        <v>1174</v>
      </c>
      <c r="U21" s="143" t="s">
        <v>1173</v>
      </c>
      <c r="V21" s="143">
        <f>+IF(ISERR(U21/T21*100),"N/A",ROUND(U21/T21*100,2))</f>
        <v>160.91999999999999</v>
      </c>
      <c r="W21" s="144">
        <f>+IF(ISERR(U21/S21*100),"N/A",ROUND(U21/S21*100,2))</f>
        <v>161.16</v>
      </c>
    </row>
    <row r="22" spans="2:27" ht="56.25" customHeight="1" x14ac:dyDescent="0.2">
      <c r="B22" s="139" t="s">
        <v>1172</v>
      </c>
      <c r="C22" s="140"/>
      <c r="D22" s="140"/>
      <c r="E22" s="140"/>
      <c r="F22" s="140"/>
      <c r="G22" s="140"/>
      <c r="H22" s="140"/>
      <c r="I22" s="140"/>
      <c r="J22" s="140"/>
      <c r="K22" s="140"/>
      <c r="L22" s="140"/>
      <c r="M22" s="141" t="s">
        <v>1163</v>
      </c>
      <c r="N22" s="141"/>
      <c r="O22" s="141" t="s">
        <v>49</v>
      </c>
      <c r="P22" s="141"/>
      <c r="Q22" s="142" t="s">
        <v>50</v>
      </c>
      <c r="R22" s="142"/>
      <c r="S22" s="143" t="s">
        <v>1171</v>
      </c>
      <c r="T22" s="143" t="s">
        <v>1170</v>
      </c>
      <c r="U22" s="143" t="s">
        <v>1169</v>
      </c>
      <c r="V22" s="143">
        <f>+IF(ISERR(U22/T22*100),"N/A",ROUND(U22/T22*100,2))</f>
        <v>171.66</v>
      </c>
      <c r="W22" s="144">
        <f>+IF(ISERR(U22/S22*100),"N/A",ROUND(U22/S22*100,2))</f>
        <v>171.85</v>
      </c>
    </row>
    <row r="23" spans="2:27" ht="56.25" customHeight="1" x14ac:dyDescent="0.2">
      <c r="B23" s="139" t="s">
        <v>1168</v>
      </c>
      <c r="C23" s="140"/>
      <c r="D23" s="140"/>
      <c r="E23" s="140"/>
      <c r="F23" s="140"/>
      <c r="G23" s="140"/>
      <c r="H23" s="140"/>
      <c r="I23" s="140"/>
      <c r="J23" s="140"/>
      <c r="K23" s="140"/>
      <c r="L23" s="140"/>
      <c r="M23" s="141" t="s">
        <v>1163</v>
      </c>
      <c r="N23" s="141"/>
      <c r="O23" s="141" t="s">
        <v>49</v>
      </c>
      <c r="P23" s="141"/>
      <c r="Q23" s="142" t="s">
        <v>50</v>
      </c>
      <c r="R23" s="142"/>
      <c r="S23" s="143" t="s">
        <v>1167</v>
      </c>
      <c r="T23" s="143" t="s">
        <v>1166</v>
      </c>
      <c r="U23" s="143" t="s">
        <v>1165</v>
      </c>
      <c r="V23" s="143">
        <f>+IF(ISERR(U23/T23*100),"N/A",ROUND(U23/T23*100,2))</f>
        <v>182.96</v>
      </c>
      <c r="W23" s="144">
        <f>+IF(ISERR(U23/S23*100),"N/A",ROUND(U23/S23*100,2))</f>
        <v>183.09</v>
      </c>
    </row>
    <row r="24" spans="2:27" ht="56.25" customHeight="1" thickBot="1" x14ac:dyDescent="0.25">
      <c r="B24" s="139" t="s">
        <v>1164</v>
      </c>
      <c r="C24" s="140"/>
      <c r="D24" s="140"/>
      <c r="E24" s="140"/>
      <c r="F24" s="140"/>
      <c r="G24" s="140"/>
      <c r="H24" s="140"/>
      <c r="I24" s="140"/>
      <c r="J24" s="140"/>
      <c r="K24" s="140"/>
      <c r="L24" s="140"/>
      <c r="M24" s="141" t="s">
        <v>1163</v>
      </c>
      <c r="N24" s="141"/>
      <c r="O24" s="141" t="s">
        <v>49</v>
      </c>
      <c r="P24" s="141"/>
      <c r="Q24" s="142" t="s">
        <v>50</v>
      </c>
      <c r="R24" s="142"/>
      <c r="S24" s="143" t="s">
        <v>1162</v>
      </c>
      <c r="T24" s="143" t="s">
        <v>1161</v>
      </c>
      <c r="U24" s="143" t="s">
        <v>1160</v>
      </c>
      <c r="V24" s="143">
        <f>+IF(ISERR(U24/T24*100),"N/A",ROUND(U24/T24*100,2))</f>
        <v>162.62</v>
      </c>
      <c r="W24" s="144">
        <f>+IF(ISERR(U24/S24*100),"N/A",ROUND(U24/S24*100,2))</f>
        <v>162.79</v>
      </c>
    </row>
    <row r="25" spans="2:27" ht="21.75" customHeight="1" thickTop="1" thickBot="1" x14ac:dyDescent="0.25">
      <c r="B25" s="79" t="s">
        <v>59</v>
      </c>
      <c r="C25" s="80"/>
      <c r="D25" s="80"/>
      <c r="E25" s="80"/>
      <c r="F25" s="80"/>
      <c r="G25" s="80"/>
      <c r="H25" s="81"/>
      <c r="I25" s="81"/>
      <c r="J25" s="81"/>
      <c r="K25" s="81"/>
      <c r="L25" s="81"/>
      <c r="M25" s="81"/>
      <c r="N25" s="81"/>
      <c r="O25" s="81"/>
      <c r="P25" s="81"/>
      <c r="Q25" s="81"/>
      <c r="R25" s="81"/>
      <c r="S25" s="81"/>
      <c r="T25" s="81"/>
      <c r="U25" s="81"/>
      <c r="V25" s="81"/>
      <c r="W25" s="82"/>
      <c r="X25" s="145"/>
    </row>
    <row r="26" spans="2:27" ht="29.25" customHeight="1" thickTop="1" thickBot="1" x14ac:dyDescent="0.25">
      <c r="B26" s="146" t="s">
        <v>2141</v>
      </c>
      <c r="C26" s="147"/>
      <c r="D26" s="147"/>
      <c r="E26" s="147"/>
      <c r="F26" s="147"/>
      <c r="G26" s="147"/>
      <c r="H26" s="147"/>
      <c r="I26" s="147"/>
      <c r="J26" s="147"/>
      <c r="K26" s="147"/>
      <c r="L26" s="147"/>
      <c r="M26" s="147"/>
      <c r="N26" s="147"/>
      <c r="O26" s="147"/>
      <c r="P26" s="147"/>
      <c r="Q26" s="148"/>
      <c r="R26" s="149" t="s">
        <v>42</v>
      </c>
      <c r="S26" s="125" t="s">
        <v>43</v>
      </c>
      <c r="T26" s="125"/>
      <c r="U26" s="150" t="s">
        <v>60</v>
      </c>
      <c r="V26" s="124" t="s">
        <v>61</v>
      </c>
      <c r="W26" s="126"/>
    </row>
    <row r="27" spans="2:27" ht="30.75" customHeight="1" thickBot="1" x14ac:dyDescent="0.25">
      <c r="B27" s="151"/>
      <c r="C27" s="152"/>
      <c r="D27" s="152"/>
      <c r="E27" s="152"/>
      <c r="F27" s="152"/>
      <c r="G27" s="152"/>
      <c r="H27" s="152"/>
      <c r="I27" s="152"/>
      <c r="J27" s="152"/>
      <c r="K27" s="152"/>
      <c r="L27" s="152"/>
      <c r="M27" s="152"/>
      <c r="N27" s="152"/>
      <c r="O27" s="152"/>
      <c r="P27" s="152"/>
      <c r="Q27" s="153"/>
      <c r="R27" s="154" t="s">
        <v>62</v>
      </c>
      <c r="S27" s="154" t="s">
        <v>62</v>
      </c>
      <c r="T27" s="154" t="s">
        <v>49</v>
      </c>
      <c r="U27" s="154" t="s">
        <v>62</v>
      </c>
      <c r="V27" s="154" t="s">
        <v>63</v>
      </c>
      <c r="W27" s="155" t="s">
        <v>64</v>
      </c>
      <c r="Y27" s="145"/>
    </row>
    <row r="28" spans="2:27" ht="23.25" customHeight="1" thickBot="1" x14ac:dyDescent="0.25">
      <c r="B28" s="156" t="s">
        <v>65</v>
      </c>
      <c r="C28" s="157"/>
      <c r="D28" s="157"/>
      <c r="E28" s="158" t="s">
        <v>1158</v>
      </c>
      <c r="F28" s="158"/>
      <c r="G28" s="158"/>
      <c r="H28" s="159"/>
      <c r="I28" s="159"/>
      <c r="J28" s="159"/>
      <c r="K28" s="159"/>
      <c r="L28" s="159"/>
      <c r="M28" s="159"/>
      <c r="N28" s="159"/>
      <c r="O28" s="159"/>
      <c r="P28" s="160"/>
      <c r="Q28" s="160"/>
      <c r="R28" s="161" t="s">
        <v>1159</v>
      </c>
      <c r="S28" s="162" t="s">
        <v>10</v>
      </c>
      <c r="T28" s="160"/>
      <c r="U28" s="162" t="s">
        <v>1157</v>
      </c>
      <c r="V28" s="160"/>
      <c r="W28" s="163">
        <f>+IF(ISERR(U28/R28*100),"N/A",ROUND(U28/R28*100,2))</f>
        <v>94.21</v>
      </c>
    </row>
    <row r="29" spans="2:27" ht="26.25" customHeight="1" thickBot="1" x14ac:dyDescent="0.25">
      <c r="B29" s="164" t="s">
        <v>68</v>
      </c>
      <c r="C29" s="165"/>
      <c r="D29" s="165"/>
      <c r="E29" s="166" t="s">
        <v>1158</v>
      </c>
      <c r="F29" s="166"/>
      <c r="G29" s="166"/>
      <c r="H29" s="167"/>
      <c r="I29" s="167"/>
      <c r="J29" s="167"/>
      <c r="K29" s="167"/>
      <c r="L29" s="167"/>
      <c r="M29" s="167"/>
      <c r="N29" s="167"/>
      <c r="O29" s="167"/>
      <c r="P29" s="168"/>
      <c r="Q29" s="168"/>
      <c r="R29" s="169" t="s">
        <v>1157</v>
      </c>
      <c r="S29" s="170" t="s">
        <v>1157</v>
      </c>
      <c r="T29" s="170">
        <f>+IF(ISERR(S29/R29*100),"N/A",ROUND(S29/R29*100,2))</f>
        <v>100</v>
      </c>
      <c r="U29" s="170" t="s">
        <v>1157</v>
      </c>
      <c r="V29" s="170">
        <f>+IF(ISERR(U29/S29*100),"N/A",ROUND(U29/S29*100,2))</f>
        <v>100</v>
      </c>
      <c r="W29" s="171">
        <f>+IF(ISERR(U29/R29*100),"N/A",ROUND(U29/R29*100,2))</f>
        <v>100</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2303</v>
      </c>
      <c r="C31" s="173"/>
      <c r="D31" s="173"/>
      <c r="E31" s="173"/>
      <c r="F31" s="173"/>
      <c r="G31" s="173"/>
      <c r="H31" s="173"/>
      <c r="I31" s="173"/>
      <c r="J31" s="173"/>
      <c r="K31" s="173"/>
      <c r="L31" s="173"/>
      <c r="M31" s="173"/>
      <c r="N31" s="173"/>
      <c r="O31" s="173"/>
      <c r="P31" s="173"/>
      <c r="Q31" s="173"/>
      <c r="R31" s="173"/>
      <c r="S31" s="173"/>
      <c r="T31" s="173"/>
      <c r="U31" s="173"/>
      <c r="V31" s="173"/>
      <c r="W31" s="174"/>
    </row>
    <row r="32" spans="2:27" ht="44.2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2304</v>
      </c>
      <c r="C33" s="173"/>
      <c r="D33" s="173"/>
      <c r="E33" s="173"/>
      <c r="F33" s="173"/>
      <c r="G33" s="173"/>
      <c r="H33" s="173"/>
      <c r="I33" s="173"/>
      <c r="J33" s="173"/>
      <c r="K33" s="173"/>
      <c r="L33" s="173"/>
      <c r="M33" s="173"/>
      <c r="N33" s="173"/>
      <c r="O33" s="173"/>
      <c r="P33" s="173"/>
      <c r="Q33" s="173"/>
      <c r="R33" s="173"/>
      <c r="S33" s="173"/>
      <c r="T33" s="173"/>
      <c r="U33" s="173"/>
      <c r="V33" s="173"/>
      <c r="W33" s="174"/>
    </row>
    <row r="34" spans="2:23" ht="33.7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2305</v>
      </c>
      <c r="C35" s="173"/>
      <c r="D35" s="173"/>
      <c r="E35" s="173"/>
      <c r="F35" s="173"/>
      <c r="G35" s="173"/>
      <c r="H35" s="173"/>
      <c r="I35" s="173"/>
      <c r="J35" s="173"/>
      <c r="K35" s="173"/>
      <c r="L35" s="173"/>
      <c r="M35" s="173"/>
      <c r="N35" s="173"/>
      <c r="O35" s="173"/>
      <c r="P35" s="173"/>
      <c r="Q35" s="173"/>
      <c r="R35" s="173"/>
      <c r="S35" s="173"/>
      <c r="T35" s="173"/>
      <c r="U35" s="173"/>
      <c r="V35" s="173"/>
      <c r="W35" s="174"/>
    </row>
    <row r="36" spans="2:23" ht="15.75"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95</v>
      </c>
      <c r="D4" s="86" t="s">
        <v>94</v>
      </c>
      <c r="E4" s="86"/>
      <c r="F4" s="86"/>
      <c r="G4" s="86"/>
      <c r="H4" s="87"/>
      <c r="I4" s="88"/>
      <c r="J4" s="89" t="s">
        <v>6</v>
      </c>
      <c r="K4" s="86"/>
      <c r="L4" s="85" t="s">
        <v>108</v>
      </c>
      <c r="M4" s="90" t="s">
        <v>107</v>
      </c>
      <c r="N4" s="90"/>
      <c r="O4" s="90"/>
      <c r="P4" s="90"/>
      <c r="Q4" s="91"/>
      <c r="R4" s="92"/>
      <c r="S4" s="93" t="s">
        <v>2149</v>
      </c>
      <c r="T4" s="94"/>
      <c r="U4" s="94"/>
      <c r="V4" s="95" t="s">
        <v>106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99</v>
      </c>
      <c r="D6" s="101" t="s">
        <v>105</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104</v>
      </c>
      <c r="K8" s="107" t="s">
        <v>103</v>
      </c>
      <c r="L8" s="107" t="s">
        <v>87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102</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101</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100</v>
      </c>
      <c r="C21" s="140"/>
      <c r="D21" s="140"/>
      <c r="E21" s="140"/>
      <c r="F21" s="140"/>
      <c r="G21" s="140"/>
      <c r="H21" s="140"/>
      <c r="I21" s="140"/>
      <c r="J21" s="140"/>
      <c r="K21" s="140"/>
      <c r="L21" s="140"/>
      <c r="M21" s="141" t="s">
        <v>99</v>
      </c>
      <c r="N21" s="141"/>
      <c r="O21" s="141" t="s">
        <v>49</v>
      </c>
      <c r="P21" s="141"/>
      <c r="Q21" s="142" t="s">
        <v>50</v>
      </c>
      <c r="R21" s="142"/>
      <c r="S21" s="143" t="s">
        <v>51</v>
      </c>
      <c r="T21" s="143" t="s">
        <v>51</v>
      </c>
      <c r="U21" s="143" t="s">
        <v>98</v>
      </c>
      <c r="V21" s="143">
        <f>+IF(ISERR(U21/T21*100),"N/A",ROUND(U21/T21*100,2))</f>
        <v>25</v>
      </c>
      <c r="W21" s="144">
        <f>+IF(ISERR(U21/S21*100),"N/A",ROUND(U21/S21*100,2))</f>
        <v>25</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97</v>
      </c>
      <c r="F25" s="158"/>
      <c r="G25" s="158"/>
      <c r="H25" s="159"/>
      <c r="I25" s="159"/>
      <c r="J25" s="159"/>
      <c r="K25" s="159"/>
      <c r="L25" s="159"/>
      <c r="M25" s="159"/>
      <c r="N25" s="159"/>
      <c r="O25" s="159"/>
      <c r="P25" s="160"/>
      <c r="Q25" s="160"/>
      <c r="R25" s="161" t="s">
        <v>96</v>
      </c>
      <c r="S25" s="162" t="s">
        <v>10</v>
      </c>
      <c r="T25" s="160"/>
      <c r="U25" s="162" t="s">
        <v>96</v>
      </c>
      <c r="V25" s="160"/>
      <c r="W25" s="163">
        <f>+IF(ISERR(U25/R25*100),"N/A",ROUND(U25/R25*100,2))</f>
        <v>100</v>
      </c>
    </row>
    <row r="26" spans="2:27" ht="26.25" customHeight="1" thickBot="1" x14ac:dyDescent="0.25">
      <c r="B26" s="164" t="s">
        <v>68</v>
      </c>
      <c r="C26" s="165"/>
      <c r="D26" s="165"/>
      <c r="E26" s="166" t="s">
        <v>97</v>
      </c>
      <c r="F26" s="166"/>
      <c r="G26" s="166"/>
      <c r="H26" s="167"/>
      <c r="I26" s="167"/>
      <c r="J26" s="167"/>
      <c r="K26" s="167"/>
      <c r="L26" s="167"/>
      <c r="M26" s="167"/>
      <c r="N26" s="167"/>
      <c r="O26" s="167"/>
      <c r="P26" s="168"/>
      <c r="Q26" s="168"/>
      <c r="R26" s="169" t="s">
        <v>96</v>
      </c>
      <c r="S26" s="170" t="s">
        <v>96</v>
      </c>
      <c r="T26" s="170">
        <f>+IF(ISERR(S26/R26*100),"N/A",ROUND(S26/R26*100,2))</f>
        <v>100</v>
      </c>
      <c r="U26" s="170" t="s">
        <v>96</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2432</v>
      </c>
      <c r="C28" s="173"/>
      <c r="D28" s="173"/>
      <c r="E28" s="173"/>
      <c r="F28" s="173"/>
      <c r="G28" s="173"/>
      <c r="H28" s="173"/>
      <c r="I28" s="173"/>
      <c r="J28" s="173"/>
      <c r="K28" s="173"/>
      <c r="L28" s="173"/>
      <c r="M28" s="173"/>
      <c r="N28" s="173"/>
      <c r="O28" s="173"/>
      <c r="P28" s="173"/>
      <c r="Q28" s="173"/>
      <c r="R28" s="173"/>
      <c r="S28" s="173"/>
      <c r="T28" s="173"/>
      <c r="U28" s="173"/>
      <c r="V28" s="173"/>
      <c r="W28" s="174"/>
    </row>
    <row r="29" spans="2:27" ht="42"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2433</v>
      </c>
      <c r="C30" s="173"/>
      <c r="D30" s="173"/>
      <c r="E30" s="173"/>
      <c r="F30" s="173"/>
      <c r="G30" s="173"/>
      <c r="H30" s="173"/>
      <c r="I30" s="173"/>
      <c r="J30" s="173"/>
      <c r="K30" s="173"/>
      <c r="L30" s="173"/>
      <c r="M30" s="173"/>
      <c r="N30" s="173"/>
      <c r="O30" s="173"/>
      <c r="P30" s="173"/>
      <c r="Q30" s="173"/>
      <c r="R30" s="173"/>
      <c r="S30" s="173"/>
      <c r="T30" s="173"/>
      <c r="U30" s="173"/>
      <c r="V30" s="173"/>
      <c r="W30" s="174"/>
    </row>
    <row r="31" spans="2:27" ht="43.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2434</v>
      </c>
      <c r="C32" s="173"/>
      <c r="D32" s="173"/>
      <c r="E32" s="173"/>
      <c r="F32" s="173"/>
      <c r="G32" s="173"/>
      <c r="H32" s="173"/>
      <c r="I32" s="173"/>
      <c r="J32" s="173"/>
      <c r="K32" s="173"/>
      <c r="L32" s="173"/>
      <c r="M32" s="173"/>
      <c r="N32" s="173"/>
      <c r="O32" s="173"/>
      <c r="P32" s="173"/>
      <c r="Q32" s="173"/>
      <c r="R32" s="173"/>
      <c r="S32" s="173"/>
      <c r="T32" s="173"/>
      <c r="U32" s="173"/>
      <c r="V32" s="173"/>
      <c r="W32" s="174"/>
    </row>
    <row r="33" spans="2:23" ht="51.75"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1156</v>
      </c>
      <c r="D4" s="86" t="s">
        <v>1155</v>
      </c>
      <c r="E4" s="86"/>
      <c r="F4" s="86"/>
      <c r="G4" s="86"/>
      <c r="H4" s="87"/>
      <c r="I4" s="88"/>
      <c r="J4" s="89" t="s">
        <v>6</v>
      </c>
      <c r="K4" s="86"/>
      <c r="L4" s="85" t="s">
        <v>1203</v>
      </c>
      <c r="M4" s="90" t="s">
        <v>1202</v>
      </c>
      <c r="N4" s="90"/>
      <c r="O4" s="90"/>
      <c r="P4" s="90"/>
      <c r="Q4" s="91"/>
      <c r="R4" s="92"/>
      <c r="S4" s="93" t="s">
        <v>2149</v>
      </c>
      <c r="T4" s="94"/>
      <c r="U4" s="94"/>
      <c r="V4" s="95" t="s">
        <v>1201</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1194</v>
      </c>
      <c r="D6" s="101" t="s">
        <v>1200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1199</v>
      </c>
      <c r="M8" s="107" t="s">
        <v>1198</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47.75" customHeight="1" thickTop="1" thickBot="1" x14ac:dyDescent="0.25">
      <c r="B10" s="108" t="s">
        <v>22</v>
      </c>
      <c r="C10" s="95" t="s">
        <v>1197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1196</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1195</v>
      </c>
      <c r="C21" s="140"/>
      <c r="D21" s="140"/>
      <c r="E21" s="140"/>
      <c r="F21" s="140"/>
      <c r="G21" s="140"/>
      <c r="H21" s="140"/>
      <c r="I21" s="140"/>
      <c r="J21" s="140"/>
      <c r="K21" s="140"/>
      <c r="L21" s="140"/>
      <c r="M21" s="141" t="s">
        <v>1194</v>
      </c>
      <c r="N21" s="141"/>
      <c r="O21" s="141" t="s">
        <v>49</v>
      </c>
      <c r="P21" s="141"/>
      <c r="Q21" s="142" t="s">
        <v>50</v>
      </c>
      <c r="R21" s="142"/>
      <c r="S21" s="143" t="s">
        <v>1193</v>
      </c>
      <c r="T21" s="143" t="s">
        <v>1192</v>
      </c>
      <c r="U21" s="143" t="s">
        <v>1191</v>
      </c>
      <c r="V21" s="143">
        <f>+IF(ISERR(U21/T21*100),"N/A",ROUND(U21/T21*100,2))</f>
        <v>120.66</v>
      </c>
      <c r="W21" s="144">
        <f>+IF(ISERR(U21/S21*100),"N/A",ROUND(U21/S21*100,2))</f>
        <v>120.92</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1189</v>
      </c>
      <c r="F25" s="158"/>
      <c r="G25" s="158"/>
      <c r="H25" s="159"/>
      <c r="I25" s="159"/>
      <c r="J25" s="159"/>
      <c r="K25" s="159"/>
      <c r="L25" s="159"/>
      <c r="M25" s="159"/>
      <c r="N25" s="159"/>
      <c r="O25" s="159"/>
      <c r="P25" s="160"/>
      <c r="Q25" s="160"/>
      <c r="R25" s="161" t="s">
        <v>1190</v>
      </c>
      <c r="S25" s="162" t="s">
        <v>10</v>
      </c>
      <c r="T25" s="160"/>
      <c r="U25" s="162" t="s">
        <v>1187</v>
      </c>
      <c r="V25" s="160"/>
      <c r="W25" s="163">
        <f>+IF(ISERR(U25/R25*100),"N/A",ROUND(U25/R25*100,2))</f>
        <v>98.82</v>
      </c>
    </row>
    <row r="26" spans="2:27" ht="26.25" customHeight="1" thickBot="1" x14ac:dyDescent="0.25">
      <c r="B26" s="164" t="s">
        <v>68</v>
      </c>
      <c r="C26" s="165"/>
      <c r="D26" s="165"/>
      <c r="E26" s="166" t="s">
        <v>1189</v>
      </c>
      <c r="F26" s="166"/>
      <c r="G26" s="166"/>
      <c r="H26" s="167"/>
      <c r="I26" s="167"/>
      <c r="J26" s="167"/>
      <c r="K26" s="167"/>
      <c r="L26" s="167"/>
      <c r="M26" s="167"/>
      <c r="N26" s="167"/>
      <c r="O26" s="167"/>
      <c r="P26" s="168"/>
      <c r="Q26" s="168"/>
      <c r="R26" s="169" t="s">
        <v>1188</v>
      </c>
      <c r="S26" s="170" t="s">
        <v>1188</v>
      </c>
      <c r="T26" s="170">
        <f>+IF(ISERR(S26/R26*100),"N/A",ROUND(S26/R26*100,2))</f>
        <v>100</v>
      </c>
      <c r="U26" s="170" t="s">
        <v>1187</v>
      </c>
      <c r="V26" s="170">
        <f>+IF(ISERR(U26/S26*100),"N/A",ROUND(U26/S26*100,2))</f>
        <v>99.27</v>
      </c>
      <c r="W26" s="171">
        <f>+IF(ISERR(U26/R26*100),"N/A",ROUND(U26/R26*100,2))</f>
        <v>99.27</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2300</v>
      </c>
      <c r="C28" s="173"/>
      <c r="D28" s="173"/>
      <c r="E28" s="173"/>
      <c r="F28" s="173"/>
      <c r="G28" s="173"/>
      <c r="H28" s="173"/>
      <c r="I28" s="173"/>
      <c r="J28" s="173"/>
      <c r="K28" s="173"/>
      <c r="L28" s="173"/>
      <c r="M28" s="173"/>
      <c r="N28" s="173"/>
      <c r="O28" s="173"/>
      <c r="P28" s="173"/>
      <c r="Q28" s="173"/>
      <c r="R28" s="173"/>
      <c r="S28" s="173"/>
      <c r="T28" s="173"/>
      <c r="U28" s="173"/>
      <c r="V28" s="173"/>
      <c r="W28" s="174"/>
    </row>
    <row r="29" spans="2:27" ht="40.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2301</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00.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2302</v>
      </c>
      <c r="C32" s="173"/>
      <c r="D32" s="173"/>
      <c r="E32" s="173"/>
      <c r="F32" s="173"/>
      <c r="G32" s="173"/>
      <c r="H32" s="173"/>
      <c r="I32" s="173"/>
      <c r="J32" s="173"/>
      <c r="K32" s="173"/>
      <c r="L32" s="173"/>
      <c r="M32" s="173"/>
      <c r="N32" s="173"/>
      <c r="O32" s="173"/>
      <c r="P32" s="173"/>
      <c r="Q32" s="173"/>
      <c r="R32" s="173"/>
      <c r="S32" s="173"/>
      <c r="T32" s="173"/>
      <c r="U32" s="173"/>
      <c r="V32" s="173"/>
      <c r="W32" s="174"/>
    </row>
    <row r="33" spans="2:23" ht="43.5"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1223</v>
      </c>
      <c r="D4" s="86" t="s">
        <v>1222</v>
      </c>
      <c r="E4" s="86"/>
      <c r="F4" s="86"/>
      <c r="G4" s="86"/>
      <c r="H4" s="87"/>
      <c r="I4" s="88"/>
      <c r="J4" s="89" t="s">
        <v>6</v>
      </c>
      <c r="K4" s="86"/>
      <c r="L4" s="85" t="s">
        <v>1221</v>
      </c>
      <c r="M4" s="90" t="s">
        <v>1220</v>
      </c>
      <c r="N4" s="90"/>
      <c r="O4" s="90"/>
      <c r="P4" s="90"/>
      <c r="Q4" s="91"/>
      <c r="R4" s="92"/>
      <c r="S4" s="93" t="s">
        <v>2149</v>
      </c>
      <c r="T4" s="94"/>
      <c r="U4" s="94"/>
      <c r="V4" s="95" t="s">
        <v>1206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1209</v>
      </c>
      <c r="D6" s="101" t="s">
        <v>1219</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1218</v>
      </c>
      <c r="K8" s="107" t="s">
        <v>1217</v>
      </c>
      <c r="L8" s="107" t="s">
        <v>1216</v>
      </c>
      <c r="M8" s="107" t="s">
        <v>1215</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30.5" customHeight="1" thickTop="1" thickBot="1" x14ac:dyDescent="0.25">
      <c r="B10" s="108" t="s">
        <v>22</v>
      </c>
      <c r="C10" s="95" t="s">
        <v>1214</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1213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1212</v>
      </c>
      <c r="C21" s="140"/>
      <c r="D21" s="140"/>
      <c r="E21" s="140"/>
      <c r="F21" s="140"/>
      <c r="G21" s="140"/>
      <c r="H21" s="140"/>
      <c r="I21" s="140"/>
      <c r="J21" s="140"/>
      <c r="K21" s="140"/>
      <c r="L21" s="140"/>
      <c r="M21" s="141" t="s">
        <v>1209</v>
      </c>
      <c r="N21" s="141"/>
      <c r="O21" s="141" t="s">
        <v>49</v>
      </c>
      <c r="P21" s="141"/>
      <c r="Q21" s="142" t="s">
        <v>188</v>
      </c>
      <c r="R21" s="142"/>
      <c r="S21" s="143" t="s">
        <v>954</v>
      </c>
      <c r="T21" s="143" t="s">
        <v>125</v>
      </c>
      <c r="U21" s="143" t="s">
        <v>1211</v>
      </c>
      <c r="V21" s="143">
        <f>+IF(ISERR(U21/T21*100),"N/A",ROUND(U21/T21*100,2))</f>
        <v>360</v>
      </c>
      <c r="W21" s="144">
        <f>+IF(ISERR(U21/S21*100),"N/A",ROUND(U21/S21*100,2))</f>
        <v>180</v>
      </c>
    </row>
    <row r="22" spans="2:27" ht="56.25" customHeight="1" thickBot="1" x14ac:dyDescent="0.25">
      <c r="B22" s="139" t="s">
        <v>1210</v>
      </c>
      <c r="C22" s="140"/>
      <c r="D22" s="140"/>
      <c r="E22" s="140"/>
      <c r="F22" s="140"/>
      <c r="G22" s="140"/>
      <c r="H22" s="140"/>
      <c r="I22" s="140"/>
      <c r="J22" s="140"/>
      <c r="K22" s="140"/>
      <c r="L22" s="140"/>
      <c r="M22" s="141" t="s">
        <v>1209</v>
      </c>
      <c r="N22" s="141"/>
      <c r="O22" s="141" t="s">
        <v>49</v>
      </c>
      <c r="P22" s="141"/>
      <c r="Q22" s="142" t="s">
        <v>64</v>
      </c>
      <c r="R22" s="142"/>
      <c r="S22" s="143" t="s">
        <v>1208</v>
      </c>
      <c r="T22" s="143" t="s">
        <v>1208</v>
      </c>
      <c r="U22" s="143" t="s">
        <v>495</v>
      </c>
      <c r="V22" s="143">
        <f>+IF(ISERR(U22/T22*100),"N/A",ROUND(U22/T22*100,2))</f>
        <v>71.430000000000007</v>
      </c>
      <c r="W22" s="144">
        <f>+IF(ISERR(U22/S22*100),"N/A",ROUND(U22/S22*100,2))</f>
        <v>71.430000000000007</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1207</v>
      </c>
      <c r="F26" s="158"/>
      <c r="G26" s="158"/>
      <c r="H26" s="159"/>
      <c r="I26" s="159"/>
      <c r="J26" s="159"/>
      <c r="K26" s="159"/>
      <c r="L26" s="159"/>
      <c r="M26" s="159"/>
      <c r="N26" s="159"/>
      <c r="O26" s="159"/>
      <c r="P26" s="160"/>
      <c r="Q26" s="160"/>
      <c r="R26" s="161" t="s">
        <v>1206</v>
      </c>
      <c r="S26" s="162" t="s">
        <v>10</v>
      </c>
      <c r="T26" s="160"/>
      <c r="U26" s="162" t="s">
        <v>1204</v>
      </c>
      <c r="V26" s="160"/>
      <c r="W26" s="163">
        <f>+IF(ISERR(U26/R26*100),"N/A",ROUND(U26/R26*100,2))</f>
        <v>90</v>
      </c>
    </row>
    <row r="27" spans="2:27" ht="26.25" customHeight="1" thickBot="1" x14ac:dyDescent="0.25">
      <c r="B27" s="164" t="s">
        <v>68</v>
      </c>
      <c r="C27" s="165"/>
      <c r="D27" s="165"/>
      <c r="E27" s="166" t="s">
        <v>1207</v>
      </c>
      <c r="F27" s="166"/>
      <c r="G27" s="166"/>
      <c r="H27" s="167"/>
      <c r="I27" s="167"/>
      <c r="J27" s="167"/>
      <c r="K27" s="167"/>
      <c r="L27" s="167"/>
      <c r="M27" s="167"/>
      <c r="N27" s="167"/>
      <c r="O27" s="167"/>
      <c r="P27" s="168"/>
      <c r="Q27" s="168"/>
      <c r="R27" s="169" t="s">
        <v>1206</v>
      </c>
      <c r="S27" s="170" t="s">
        <v>1205</v>
      </c>
      <c r="T27" s="170">
        <f>+IF(ISERR(S27/R27*100),"N/A",ROUND(S27/R27*100,2))</f>
        <v>100</v>
      </c>
      <c r="U27" s="170" t="s">
        <v>1204</v>
      </c>
      <c r="V27" s="170">
        <f>+IF(ISERR(U27/S27*100),"N/A",ROUND(U27/S27*100,2))</f>
        <v>90</v>
      </c>
      <c r="W27" s="171">
        <f>+IF(ISERR(U27/R27*100),"N/A",ROUND(U27/R27*100,2))</f>
        <v>90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2297</v>
      </c>
      <c r="C29" s="173"/>
      <c r="D29" s="173"/>
      <c r="E29" s="173"/>
      <c r="F29" s="173"/>
      <c r="G29" s="173"/>
      <c r="H29" s="173"/>
      <c r="I29" s="173"/>
      <c r="J29" s="173"/>
      <c r="K29" s="173"/>
      <c r="L29" s="173"/>
      <c r="M29" s="173"/>
      <c r="N29" s="173"/>
      <c r="O29" s="173"/>
      <c r="P29" s="173"/>
      <c r="Q29" s="173"/>
      <c r="R29" s="173"/>
      <c r="S29" s="173"/>
      <c r="T29" s="173"/>
      <c r="U29" s="173"/>
      <c r="V29" s="173"/>
      <c r="W29" s="174"/>
    </row>
    <row r="30" spans="2:27" ht="208.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2298</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10.2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2299</v>
      </c>
      <c r="C33" s="173"/>
      <c r="D33" s="173"/>
      <c r="E33" s="173"/>
      <c r="F33" s="173"/>
      <c r="G33" s="173"/>
      <c r="H33" s="173"/>
      <c r="I33" s="173"/>
      <c r="J33" s="173"/>
      <c r="K33" s="173"/>
      <c r="L33" s="173"/>
      <c r="M33" s="173"/>
      <c r="N33" s="173"/>
      <c r="O33" s="173"/>
      <c r="P33" s="173"/>
      <c r="Q33" s="173"/>
      <c r="R33" s="173"/>
      <c r="S33" s="173"/>
      <c r="T33" s="173"/>
      <c r="U33" s="173"/>
      <c r="V33" s="173"/>
      <c r="W33" s="174"/>
    </row>
    <row r="34" spans="2:23" ht="75" customHeight="1"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1223</v>
      </c>
      <c r="D4" s="86" t="s">
        <v>1222</v>
      </c>
      <c r="E4" s="86"/>
      <c r="F4" s="86"/>
      <c r="G4" s="86"/>
      <c r="H4" s="87"/>
      <c r="I4" s="88"/>
      <c r="J4" s="89" t="s">
        <v>6</v>
      </c>
      <c r="K4" s="86"/>
      <c r="L4" s="85" t="s">
        <v>1231</v>
      </c>
      <c r="M4" s="90" t="s">
        <v>1230</v>
      </c>
      <c r="N4" s="90"/>
      <c r="O4" s="90"/>
      <c r="P4" s="90"/>
      <c r="Q4" s="91"/>
      <c r="R4" s="92"/>
      <c r="S4" s="93" t="s">
        <v>2149</v>
      </c>
      <c r="T4" s="94"/>
      <c r="U4" s="94"/>
      <c r="V4" s="95" t="s">
        <v>1206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521</v>
      </c>
      <c r="D6" s="101" t="s">
        <v>1229</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87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1228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1227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1226</v>
      </c>
      <c r="C21" s="140"/>
      <c r="D21" s="140"/>
      <c r="E21" s="140"/>
      <c r="F21" s="140"/>
      <c r="G21" s="140"/>
      <c r="H21" s="140"/>
      <c r="I21" s="140"/>
      <c r="J21" s="140"/>
      <c r="K21" s="140"/>
      <c r="L21" s="140"/>
      <c r="M21" s="141" t="s">
        <v>521</v>
      </c>
      <c r="N21" s="141"/>
      <c r="O21" s="141" t="s">
        <v>49</v>
      </c>
      <c r="P21" s="141"/>
      <c r="Q21" s="142" t="s">
        <v>50</v>
      </c>
      <c r="R21" s="142"/>
      <c r="S21" s="143" t="s">
        <v>98</v>
      </c>
      <c r="T21" s="143" t="s">
        <v>98</v>
      </c>
      <c r="U21" s="143" t="s">
        <v>1225</v>
      </c>
      <c r="V21" s="143">
        <f>+IF(ISERR(U21/T21*100),"N/A",ROUND(U21/T21*100,2))</f>
        <v>225.6</v>
      </c>
      <c r="W21" s="144">
        <f>+IF(ISERR(U21/S21*100),"N/A",ROUND(U21/S21*100,2))</f>
        <v>225.6</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492</v>
      </c>
      <c r="F25" s="158"/>
      <c r="G25" s="158"/>
      <c r="H25" s="159"/>
      <c r="I25" s="159"/>
      <c r="J25" s="159"/>
      <c r="K25" s="159"/>
      <c r="L25" s="159"/>
      <c r="M25" s="159"/>
      <c r="N25" s="159"/>
      <c r="O25" s="159"/>
      <c r="P25" s="160"/>
      <c r="Q25" s="160"/>
      <c r="R25" s="161" t="s">
        <v>1206</v>
      </c>
      <c r="S25" s="162" t="s">
        <v>10</v>
      </c>
      <c r="T25" s="160"/>
      <c r="U25" s="162" t="s">
        <v>56</v>
      </c>
      <c r="V25" s="160"/>
      <c r="W25" s="163">
        <f>+IF(ISERR(U25/R25*100),"N/A",ROUND(U25/R25*100,2))</f>
        <v>0</v>
      </c>
    </row>
    <row r="26" spans="2:27" ht="26.25" customHeight="1" thickBot="1" x14ac:dyDescent="0.25">
      <c r="B26" s="164" t="s">
        <v>68</v>
      </c>
      <c r="C26" s="165"/>
      <c r="D26" s="165"/>
      <c r="E26" s="166" t="s">
        <v>492</v>
      </c>
      <c r="F26" s="166"/>
      <c r="G26" s="166"/>
      <c r="H26" s="167"/>
      <c r="I26" s="167"/>
      <c r="J26" s="167"/>
      <c r="K26" s="167"/>
      <c r="L26" s="167"/>
      <c r="M26" s="167"/>
      <c r="N26" s="167"/>
      <c r="O26" s="167"/>
      <c r="P26" s="168"/>
      <c r="Q26" s="168"/>
      <c r="R26" s="169" t="s">
        <v>1206</v>
      </c>
      <c r="S26" s="170" t="s">
        <v>1224</v>
      </c>
      <c r="T26" s="170">
        <f>+IF(ISERR(S26/R26*100),"N/A",ROUND(S26/R26*100,2))</f>
        <v>60</v>
      </c>
      <c r="U26" s="170" t="s">
        <v>56</v>
      </c>
      <c r="V26" s="170">
        <f>+IF(ISERR(U26/S26*100),"N/A",ROUND(U26/S26*100,2))</f>
        <v>0</v>
      </c>
      <c r="W26" s="171">
        <f>+IF(ISERR(U26/R26*100),"N/A",ROUND(U26/R26*100,2))</f>
        <v>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2294</v>
      </c>
      <c r="C28" s="173"/>
      <c r="D28" s="173"/>
      <c r="E28" s="173"/>
      <c r="F28" s="173"/>
      <c r="G28" s="173"/>
      <c r="H28" s="173"/>
      <c r="I28" s="173"/>
      <c r="J28" s="173"/>
      <c r="K28" s="173"/>
      <c r="L28" s="173"/>
      <c r="M28" s="173"/>
      <c r="N28" s="173"/>
      <c r="O28" s="173"/>
      <c r="P28" s="173"/>
      <c r="Q28" s="173"/>
      <c r="R28" s="173"/>
      <c r="S28" s="173"/>
      <c r="T28" s="173"/>
      <c r="U28" s="173"/>
      <c r="V28" s="173"/>
      <c r="W28" s="174"/>
    </row>
    <row r="29" spans="2:27" ht="40.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2295</v>
      </c>
      <c r="C30" s="173"/>
      <c r="D30" s="173"/>
      <c r="E30" s="173"/>
      <c r="F30" s="173"/>
      <c r="G30" s="173"/>
      <c r="H30" s="173"/>
      <c r="I30" s="173"/>
      <c r="J30" s="173"/>
      <c r="K30" s="173"/>
      <c r="L30" s="173"/>
      <c r="M30" s="173"/>
      <c r="N30" s="173"/>
      <c r="O30" s="173"/>
      <c r="P30" s="173"/>
      <c r="Q30" s="173"/>
      <c r="R30" s="173"/>
      <c r="S30" s="173"/>
      <c r="T30" s="173"/>
      <c r="U30" s="173"/>
      <c r="V30" s="173"/>
      <c r="W30" s="174"/>
    </row>
    <row r="31" spans="2:27" ht="41.2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2296</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1223</v>
      </c>
      <c r="D4" s="86" t="s">
        <v>1222</v>
      </c>
      <c r="E4" s="86"/>
      <c r="F4" s="86"/>
      <c r="G4" s="86"/>
      <c r="H4" s="87"/>
      <c r="I4" s="88"/>
      <c r="J4" s="89" t="s">
        <v>6</v>
      </c>
      <c r="K4" s="86"/>
      <c r="L4" s="85" t="s">
        <v>173</v>
      </c>
      <c r="M4" s="90" t="s">
        <v>172</v>
      </c>
      <c r="N4" s="90"/>
      <c r="O4" s="90"/>
      <c r="P4" s="90"/>
      <c r="Q4" s="91"/>
      <c r="R4" s="92"/>
      <c r="S4" s="93" t="s">
        <v>2149</v>
      </c>
      <c r="T4" s="94"/>
      <c r="U4" s="94"/>
      <c r="V4" s="95" t="s">
        <v>1261</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1248</v>
      </c>
      <c r="D6" s="101" t="s">
        <v>1260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1237</v>
      </c>
      <c r="D7" s="98" t="s">
        <v>1259</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1258</v>
      </c>
      <c r="K8" s="107" t="s">
        <v>1257</v>
      </c>
      <c r="L8" s="107" t="s">
        <v>1256</v>
      </c>
      <c r="M8" s="107" t="s">
        <v>1255</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14.75" customHeight="1" thickTop="1" thickBot="1" x14ac:dyDescent="0.25">
      <c r="B10" s="108" t="s">
        <v>22</v>
      </c>
      <c r="C10" s="95" t="s">
        <v>1254</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1253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1252</v>
      </c>
      <c r="C21" s="140"/>
      <c r="D21" s="140"/>
      <c r="E21" s="140"/>
      <c r="F21" s="140"/>
      <c r="G21" s="140"/>
      <c r="H21" s="140"/>
      <c r="I21" s="140"/>
      <c r="J21" s="140"/>
      <c r="K21" s="140"/>
      <c r="L21" s="140"/>
      <c r="M21" s="141" t="s">
        <v>1248</v>
      </c>
      <c r="N21" s="141"/>
      <c r="O21" s="141" t="s">
        <v>49</v>
      </c>
      <c r="P21" s="141"/>
      <c r="Q21" s="142" t="s">
        <v>50</v>
      </c>
      <c r="R21" s="142"/>
      <c r="S21" s="143" t="s">
        <v>125</v>
      </c>
      <c r="T21" s="143" t="s">
        <v>1251</v>
      </c>
      <c r="U21" s="143" t="s">
        <v>1250</v>
      </c>
      <c r="V21" s="143">
        <f t="shared" ref="V21:V28" si="0">+IF(ISERR(U21/T21*100),"N/A",ROUND(U21/T21*100,2))</f>
        <v>1947.92</v>
      </c>
      <c r="W21" s="144">
        <f t="shared" ref="W21:W28" si="1">+IF(ISERR(U21/S21*100),"N/A",ROUND(U21/S21*100,2))</f>
        <v>9350</v>
      </c>
    </row>
    <row r="22" spans="2:27" ht="56.25" customHeight="1" x14ac:dyDescent="0.2">
      <c r="B22" s="139" t="s">
        <v>1249</v>
      </c>
      <c r="C22" s="140"/>
      <c r="D22" s="140"/>
      <c r="E22" s="140"/>
      <c r="F22" s="140"/>
      <c r="G22" s="140"/>
      <c r="H22" s="140"/>
      <c r="I22" s="140"/>
      <c r="J22" s="140"/>
      <c r="K22" s="140"/>
      <c r="L22" s="140"/>
      <c r="M22" s="141" t="s">
        <v>1248</v>
      </c>
      <c r="N22" s="141"/>
      <c r="O22" s="141" t="s">
        <v>49</v>
      </c>
      <c r="P22" s="141"/>
      <c r="Q22" s="142" t="s">
        <v>50</v>
      </c>
      <c r="R22" s="142"/>
      <c r="S22" s="143" t="s">
        <v>1247</v>
      </c>
      <c r="T22" s="143" t="s">
        <v>453</v>
      </c>
      <c r="U22" s="143" t="s">
        <v>1246</v>
      </c>
      <c r="V22" s="143">
        <f t="shared" si="0"/>
        <v>1435.44</v>
      </c>
      <c r="W22" s="144">
        <f t="shared" si="1"/>
        <v>455.24</v>
      </c>
    </row>
    <row r="23" spans="2:27" ht="56.25" customHeight="1" x14ac:dyDescent="0.2">
      <c r="B23" s="139" t="s">
        <v>1245</v>
      </c>
      <c r="C23" s="140"/>
      <c r="D23" s="140"/>
      <c r="E23" s="140"/>
      <c r="F23" s="140"/>
      <c r="G23" s="140"/>
      <c r="H23" s="140"/>
      <c r="I23" s="140"/>
      <c r="J23" s="140"/>
      <c r="K23" s="140"/>
      <c r="L23" s="140"/>
      <c r="M23" s="141" t="s">
        <v>1237</v>
      </c>
      <c r="N23" s="141"/>
      <c r="O23" s="141" t="s">
        <v>49</v>
      </c>
      <c r="P23" s="141"/>
      <c r="Q23" s="142" t="s">
        <v>50</v>
      </c>
      <c r="R23" s="142"/>
      <c r="S23" s="143" t="s">
        <v>51</v>
      </c>
      <c r="T23" s="143" t="s">
        <v>51</v>
      </c>
      <c r="U23" s="143" t="s">
        <v>1244</v>
      </c>
      <c r="V23" s="143">
        <f t="shared" si="0"/>
        <v>131</v>
      </c>
      <c r="W23" s="144">
        <f t="shared" si="1"/>
        <v>131</v>
      </c>
    </row>
    <row r="24" spans="2:27" ht="56.25" customHeight="1" x14ac:dyDescent="0.2">
      <c r="B24" s="139" t="s">
        <v>1243</v>
      </c>
      <c r="C24" s="140"/>
      <c r="D24" s="140"/>
      <c r="E24" s="140"/>
      <c r="F24" s="140"/>
      <c r="G24" s="140"/>
      <c r="H24" s="140"/>
      <c r="I24" s="140"/>
      <c r="J24" s="140"/>
      <c r="K24" s="140"/>
      <c r="L24" s="140"/>
      <c r="M24" s="141" t="s">
        <v>1237</v>
      </c>
      <c r="N24" s="141"/>
      <c r="O24" s="141" t="s">
        <v>49</v>
      </c>
      <c r="P24" s="141"/>
      <c r="Q24" s="142" t="s">
        <v>64</v>
      </c>
      <c r="R24" s="142"/>
      <c r="S24" s="143" t="s">
        <v>51</v>
      </c>
      <c r="T24" s="143" t="s">
        <v>51</v>
      </c>
      <c r="U24" s="143" t="s">
        <v>51</v>
      </c>
      <c r="V24" s="143">
        <f t="shared" si="0"/>
        <v>100</v>
      </c>
      <c r="W24" s="144">
        <f t="shared" si="1"/>
        <v>100</v>
      </c>
    </row>
    <row r="25" spans="2:27" ht="56.25" customHeight="1" x14ac:dyDescent="0.2">
      <c r="B25" s="139" t="s">
        <v>1242</v>
      </c>
      <c r="C25" s="140"/>
      <c r="D25" s="140"/>
      <c r="E25" s="140"/>
      <c r="F25" s="140"/>
      <c r="G25" s="140"/>
      <c r="H25" s="140"/>
      <c r="I25" s="140"/>
      <c r="J25" s="140"/>
      <c r="K25" s="140"/>
      <c r="L25" s="140"/>
      <c r="M25" s="141" t="s">
        <v>1237</v>
      </c>
      <c r="N25" s="141"/>
      <c r="O25" s="141" t="s">
        <v>49</v>
      </c>
      <c r="P25" s="141"/>
      <c r="Q25" s="142" t="s">
        <v>188</v>
      </c>
      <c r="R25" s="142"/>
      <c r="S25" s="143" t="s">
        <v>51</v>
      </c>
      <c r="T25" s="143" t="s">
        <v>51</v>
      </c>
      <c r="U25" s="143" t="s">
        <v>51</v>
      </c>
      <c r="V25" s="143">
        <f t="shared" si="0"/>
        <v>100</v>
      </c>
      <c r="W25" s="144">
        <f t="shared" si="1"/>
        <v>100</v>
      </c>
    </row>
    <row r="26" spans="2:27" ht="56.25" customHeight="1" x14ac:dyDescent="0.2">
      <c r="B26" s="139" t="s">
        <v>1241</v>
      </c>
      <c r="C26" s="140"/>
      <c r="D26" s="140"/>
      <c r="E26" s="140"/>
      <c r="F26" s="140"/>
      <c r="G26" s="140"/>
      <c r="H26" s="140"/>
      <c r="I26" s="140"/>
      <c r="J26" s="140"/>
      <c r="K26" s="140"/>
      <c r="L26" s="140"/>
      <c r="M26" s="141" t="s">
        <v>1237</v>
      </c>
      <c r="N26" s="141"/>
      <c r="O26" s="141" t="s">
        <v>49</v>
      </c>
      <c r="P26" s="141"/>
      <c r="Q26" s="142" t="s">
        <v>64</v>
      </c>
      <c r="R26" s="142"/>
      <c r="S26" s="143" t="s">
        <v>299</v>
      </c>
      <c r="T26" s="143" t="s">
        <v>299</v>
      </c>
      <c r="U26" s="143" t="s">
        <v>1240</v>
      </c>
      <c r="V26" s="143">
        <f t="shared" si="0"/>
        <v>117.5</v>
      </c>
      <c r="W26" s="144">
        <f t="shared" si="1"/>
        <v>117.5</v>
      </c>
    </row>
    <row r="27" spans="2:27" ht="56.25" customHeight="1" x14ac:dyDescent="0.2">
      <c r="B27" s="139" t="s">
        <v>1239</v>
      </c>
      <c r="C27" s="140"/>
      <c r="D27" s="140"/>
      <c r="E27" s="140"/>
      <c r="F27" s="140"/>
      <c r="G27" s="140"/>
      <c r="H27" s="140"/>
      <c r="I27" s="140"/>
      <c r="J27" s="140"/>
      <c r="K27" s="140"/>
      <c r="L27" s="140"/>
      <c r="M27" s="141" t="s">
        <v>1237</v>
      </c>
      <c r="N27" s="141"/>
      <c r="O27" s="141" t="s">
        <v>49</v>
      </c>
      <c r="P27" s="141"/>
      <c r="Q27" s="142" t="s">
        <v>50</v>
      </c>
      <c r="R27" s="142"/>
      <c r="S27" s="143" t="s">
        <v>51</v>
      </c>
      <c r="T27" s="143" t="s">
        <v>125</v>
      </c>
      <c r="U27" s="143" t="s">
        <v>51</v>
      </c>
      <c r="V27" s="143">
        <f t="shared" si="0"/>
        <v>1000</v>
      </c>
      <c r="W27" s="144">
        <f t="shared" si="1"/>
        <v>100</v>
      </c>
    </row>
    <row r="28" spans="2:27" ht="56.25" customHeight="1" thickBot="1" x14ac:dyDescent="0.25">
      <c r="B28" s="139" t="s">
        <v>1238</v>
      </c>
      <c r="C28" s="140"/>
      <c r="D28" s="140"/>
      <c r="E28" s="140"/>
      <c r="F28" s="140"/>
      <c r="G28" s="140"/>
      <c r="H28" s="140"/>
      <c r="I28" s="140"/>
      <c r="J28" s="140"/>
      <c r="K28" s="140"/>
      <c r="L28" s="140"/>
      <c r="M28" s="141" t="s">
        <v>1237</v>
      </c>
      <c r="N28" s="141"/>
      <c r="O28" s="141" t="s">
        <v>49</v>
      </c>
      <c r="P28" s="141"/>
      <c r="Q28" s="142" t="s">
        <v>64</v>
      </c>
      <c r="R28" s="142"/>
      <c r="S28" s="143" t="s">
        <v>51</v>
      </c>
      <c r="T28" s="143" t="s">
        <v>51</v>
      </c>
      <c r="U28" s="143" t="s">
        <v>51</v>
      </c>
      <c r="V28" s="143">
        <f t="shared" si="0"/>
        <v>100</v>
      </c>
      <c r="W28" s="144">
        <f t="shared" si="1"/>
        <v>100</v>
      </c>
    </row>
    <row r="29" spans="2:27" ht="21.75" customHeight="1" thickTop="1" thickBot="1" x14ac:dyDescent="0.25">
      <c r="B29" s="79" t="s">
        <v>59</v>
      </c>
      <c r="C29" s="80"/>
      <c r="D29" s="80"/>
      <c r="E29" s="80"/>
      <c r="F29" s="80"/>
      <c r="G29" s="80"/>
      <c r="H29" s="81"/>
      <c r="I29" s="81"/>
      <c r="J29" s="81"/>
      <c r="K29" s="81"/>
      <c r="L29" s="81"/>
      <c r="M29" s="81"/>
      <c r="N29" s="81"/>
      <c r="O29" s="81"/>
      <c r="P29" s="81"/>
      <c r="Q29" s="81"/>
      <c r="R29" s="81"/>
      <c r="S29" s="81"/>
      <c r="T29" s="81"/>
      <c r="U29" s="81"/>
      <c r="V29" s="81"/>
      <c r="W29" s="82"/>
      <c r="X29" s="145"/>
    </row>
    <row r="30" spans="2:27" ht="29.25" customHeight="1" thickTop="1" thickBot="1" x14ac:dyDescent="0.25">
      <c r="B30" s="146" t="s">
        <v>2141</v>
      </c>
      <c r="C30" s="147"/>
      <c r="D30" s="147"/>
      <c r="E30" s="147"/>
      <c r="F30" s="147"/>
      <c r="G30" s="147"/>
      <c r="H30" s="147"/>
      <c r="I30" s="147"/>
      <c r="J30" s="147"/>
      <c r="K30" s="147"/>
      <c r="L30" s="147"/>
      <c r="M30" s="147"/>
      <c r="N30" s="147"/>
      <c r="O30" s="147"/>
      <c r="P30" s="147"/>
      <c r="Q30" s="148"/>
      <c r="R30" s="149" t="s">
        <v>42</v>
      </c>
      <c r="S30" s="125" t="s">
        <v>43</v>
      </c>
      <c r="T30" s="125"/>
      <c r="U30" s="150" t="s">
        <v>60</v>
      </c>
      <c r="V30" s="124" t="s">
        <v>61</v>
      </c>
      <c r="W30" s="126"/>
    </row>
    <row r="31" spans="2:27" ht="30.75" customHeight="1" thickBot="1" x14ac:dyDescent="0.25">
      <c r="B31" s="151"/>
      <c r="C31" s="152"/>
      <c r="D31" s="152"/>
      <c r="E31" s="152"/>
      <c r="F31" s="152"/>
      <c r="G31" s="152"/>
      <c r="H31" s="152"/>
      <c r="I31" s="152"/>
      <c r="J31" s="152"/>
      <c r="K31" s="152"/>
      <c r="L31" s="152"/>
      <c r="M31" s="152"/>
      <c r="N31" s="152"/>
      <c r="O31" s="152"/>
      <c r="P31" s="152"/>
      <c r="Q31" s="153"/>
      <c r="R31" s="154" t="s">
        <v>62</v>
      </c>
      <c r="S31" s="154" t="s">
        <v>62</v>
      </c>
      <c r="T31" s="154" t="s">
        <v>49</v>
      </c>
      <c r="U31" s="154" t="s">
        <v>62</v>
      </c>
      <c r="V31" s="154" t="s">
        <v>63</v>
      </c>
      <c r="W31" s="155" t="s">
        <v>64</v>
      </c>
      <c r="Y31" s="145"/>
    </row>
    <row r="32" spans="2:27" ht="23.25" customHeight="1" thickBot="1" x14ac:dyDescent="0.25">
      <c r="B32" s="156" t="s">
        <v>65</v>
      </c>
      <c r="C32" s="157"/>
      <c r="D32" s="157"/>
      <c r="E32" s="158" t="s">
        <v>1236</v>
      </c>
      <c r="F32" s="158"/>
      <c r="G32" s="158"/>
      <c r="H32" s="159"/>
      <c r="I32" s="159"/>
      <c r="J32" s="159"/>
      <c r="K32" s="159"/>
      <c r="L32" s="159"/>
      <c r="M32" s="159"/>
      <c r="N32" s="159"/>
      <c r="O32" s="159"/>
      <c r="P32" s="160"/>
      <c r="Q32" s="160"/>
      <c r="R32" s="161" t="s">
        <v>56</v>
      </c>
      <c r="S32" s="162" t="s">
        <v>10</v>
      </c>
      <c r="T32" s="160"/>
      <c r="U32" s="162" t="s">
        <v>56</v>
      </c>
      <c r="V32" s="160"/>
      <c r="W32" s="163" t="str">
        <f>+IF(ISERR(U32/R32*100),"N/A",ROUND(U32/R32*100,2))</f>
        <v>N/A</v>
      </c>
    </row>
    <row r="33" spans="2:23" ht="26.25" customHeight="1" x14ac:dyDescent="0.2">
      <c r="B33" s="164" t="s">
        <v>68</v>
      </c>
      <c r="C33" s="165"/>
      <c r="D33" s="165"/>
      <c r="E33" s="166" t="s">
        <v>1236</v>
      </c>
      <c r="F33" s="166"/>
      <c r="G33" s="166"/>
      <c r="H33" s="167"/>
      <c r="I33" s="167"/>
      <c r="J33" s="167"/>
      <c r="K33" s="167"/>
      <c r="L33" s="167"/>
      <c r="M33" s="167"/>
      <c r="N33" s="167"/>
      <c r="O33" s="167"/>
      <c r="P33" s="168"/>
      <c r="Q33" s="168"/>
      <c r="R33" s="169" t="s">
        <v>56</v>
      </c>
      <c r="S33" s="170" t="s">
        <v>56</v>
      </c>
      <c r="T33" s="170" t="str">
        <f>+IF(ISERR(S33/R33*100),"N/A",ROUND(S33/R33*100,2))</f>
        <v>N/A</v>
      </c>
      <c r="U33" s="170" t="s">
        <v>56</v>
      </c>
      <c r="V33" s="170" t="str">
        <f>+IF(ISERR(U33/S33*100),"N/A",ROUND(U33/S33*100,2))</f>
        <v>N/A</v>
      </c>
      <c r="W33" s="171" t="str">
        <f>+IF(ISERR(U33/R33*100),"N/A",ROUND(U33/R33*100,2))</f>
        <v>N/A</v>
      </c>
    </row>
    <row r="34" spans="2:23" ht="23.25" customHeight="1" thickBot="1" x14ac:dyDescent="0.25">
      <c r="B34" s="156" t="s">
        <v>65</v>
      </c>
      <c r="C34" s="157"/>
      <c r="D34" s="157"/>
      <c r="E34" s="158" t="s">
        <v>1234</v>
      </c>
      <c r="F34" s="158"/>
      <c r="G34" s="158"/>
      <c r="H34" s="159"/>
      <c r="I34" s="159"/>
      <c r="J34" s="159"/>
      <c r="K34" s="159"/>
      <c r="L34" s="159"/>
      <c r="M34" s="159"/>
      <c r="N34" s="159"/>
      <c r="O34" s="159"/>
      <c r="P34" s="160"/>
      <c r="Q34" s="160"/>
      <c r="R34" s="161" t="s">
        <v>1235</v>
      </c>
      <c r="S34" s="162" t="s">
        <v>10</v>
      </c>
      <c r="T34" s="160"/>
      <c r="U34" s="162" t="s">
        <v>1232</v>
      </c>
      <c r="V34" s="160"/>
      <c r="W34" s="163">
        <f>+IF(ISERR(U34/R34*100),"N/A",ROUND(U34/R34*100,2))</f>
        <v>103.39</v>
      </c>
    </row>
    <row r="35" spans="2:23" ht="26.25" customHeight="1" thickBot="1" x14ac:dyDescent="0.25">
      <c r="B35" s="164" t="s">
        <v>68</v>
      </c>
      <c r="C35" s="165"/>
      <c r="D35" s="165"/>
      <c r="E35" s="166" t="s">
        <v>1234</v>
      </c>
      <c r="F35" s="166"/>
      <c r="G35" s="166"/>
      <c r="H35" s="167"/>
      <c r="I35" s="167"/>
      <c r="J35" s="167"/>
      <c r="K35" s="167"/>
      <c r="L35" s="167"/>
      <c r="M35" s="167"/>
      <c r="N35" s="167"/>
      <c r="O35" s="167"/>
      <c r="P35" s="168"/>
      <c r="Q35" s="168"/>
      <c r="R35" s="169" t="s">
        <v>1233</v>
      </c>
      <c r="S35" s="170" t="s">
        <v>1233</v>
      </c>
      <c r="T35" s="170">
        <f>+IF(ISERR(S35/R35*100),"N/A",ROUND(S35/R35*100,2))</f>
        <v>100</v>
      </c>
      <c r="U35" s="170" t="s">
        <v>1232</v>
      </c>
      <c r="V35" s="170">
        <f>+IF(ISERR(U35/S35*100),"N/A",ROUND(U35/S35*100,2))</f>
        <v>99.56</v>
      </c>
      <c r="W35" s="171">
        <f>+IF(ISERR(U35/R35*100),"N/A",ROUND(U35/R35*100,2))</f>
        <v>99.56</v>
      </c>
    </row>
    <row r="36" spans="2:23" ht="22.5" customHeight="1" thickTop="1" thickBot="1" x14ac:dyDescent="0.25">
      <c r="B36" s="79" t="s">
        <v>69</v>
      </c>
      <c r="C36" s="80"/>
      <c r="D36" s="80"/>
      <c r="E36" s="80"/>
      <c r="F36" s="80"/>
      <c r="G36" s="80"/>
      <c r="H36" s="81"/>
      <c r="I36" s="81"/>
      <c r="J36" s="81"/>
      <c r="K36" s="81"/>
      <c r="L36" s="81"/>
      <c r="M36" s="81"/>
      <c r="N36" s="81"/>
      <c r="O36" s="81"/>
      <c r="P36" s="81"/>
      <c r="Q36" s="81"/>
      <c r="R36" s="81"/>
      <c r="S36" s="81"/>
      <c r="T36" s="81"/>
      <c r="U36" s="81"/>
      <c r="V36" s="81"/>
      <c r="W36" s="82"/>
    </row>
    <row r="37" spans="2:23" ht="37.5" customHeight="1" thickTop="1" x14ac:dyDescent="0.2">
      <c r="B37" s="172" t="s">
        <v>2291</v>
      </c>
      <c r="C37" s="173"/>
      <c r="D37" s="173"/>
      <c r="E37" s="173"/>
      <c r="F37" s="173"/>
      <c r="G37" s="173"/>
      <c r="H37" s="173"/>
      <c r="I37" s="173"/>
      <c r="J37" s="173"/>
      <c r="K37" s="173"/>
      <c r="L37" s="173"/>
      <c r="M37" s="173"/>
      <c r="N37" s="173"/>
      <c r="O37" s="173"/>
      <c r="P37" s="173"/>
      <c r="Q37" s="173"/>
      <c r="R37" s="173"/>
      <c r="S37" s="173"/>
      <c r="T37" s="173"/>
      <c r="U37" s="173"/>
      <c r="V37" s="173"/>
      <c r="W37" s="174"/>
    </row>
    <row r="38" spans="2:23" ht="147" customHeight="1" thickBot="1" x14ac:dyDescent="0.25">
      <c r="B38" s="175"/>
      <c r="C38" s="176"/>
      <c r="D38" s="176"/>
      <c r="E38" s="176"/>
      <c r="F38" s="176"/>
      <c r="G38" s="176"/>
      <c r="H38" s="176"/>
      <c r="I38" s="176"/>
      <c r="J38" s="176"/>
      <c r="K38" s="176"/>
      <c r="L38" s="176"/>
      <c r="M38" s="176"/>
      <c r="N38" s="176"/>
      <c r="O38" s="176"/>
      <c r="P38" s="176"/>
      <c r="Q38" s="176"/>
      <c r="R38" s="176"/>
      <c r="S38" s="176"/>
      <c r="T38" s="176"/>
      <c r="U38" s="176"/>
      <c r="V38" s="176"/>
      <c r="W38" s="177"/>
    </row>
    <row r="39" spans="2:23" ht="37.5" customHeight="1" thickTop="1" x14ac:dyDescent="0.2">
      <c r="B39" s="172" t="s">
        <v>2292</v>
      </c>
      <c r="C39" s="173"/>
      <c r="D39" s="173"/>
      <c r="E39" s="173"/>
      <c r="F39" s="173"/>
      <c r="G39" s="173"/>
      <c r="H39" s="173"/>
      <c r="I39" s="173"/>
      <c r="J39" s="173"/>
      <c r="K39" s="173"/>
      <c r="L39" s="173"/>
      <c r="M39" s="173"/>
      <c r="N39" s="173"/>
      <c r="O39" s="173"/>
      <c r="P39" s="173"/>
      <c r="Q39" s="173"/>
      <c r="R39" s="173"/>
      <c r="S39" s="173"/>
      <c r="T39" s="173"/>
      <c r="U39" s="173"/>
      <c r="V39" s="173"/>
      <c r="W39" s="174"/>
    </row>
    <row r="40" spans="2:23" ht="69.75" customHeight="1" thickBot="1" x14ac:dyDescent="0.25">
      <c r="B40" s="175"/>
      <c r="C40" s="176"/>
      <c r="D40" s="176"/>
      <c r="E40" s="176"/>
      <c r="F40" s="176"/>
      <c r="G40" s="176"/>
      <c r="H40" s="176"/>
      <c r="I40" s="176"/>
      <c r="J40" s="176"/>
      <c r="K40" s="176"/>
      <c r="L40" s="176"/>
      <c r="M40" s="176"/>
      <c r="N40" s="176"/>
      <c r="O40" s="176"/>
      <c r="P40" s="176"/>
      <c r="Q40" s="176"/>
      <c r="R40" s="176"/>
      <c r="S40" s="176"/>
      <c r="T40" s="176"/>
      <c r="U40" s="176"/>
      <c r="V40" s="176"/>
      <c r="W40" s="177"/>
    </row>
    <row r="41" spans="2:23" ht="37.5" customHeight="1" thickTop="1" x14ac:dyDescent="0.2">
      <c r="B41" s="172" t="s">
        <v>2293</v>
      </c>
      <c r="C41" s="173"/>
      <c r="D41" s="173"/>
      <c r="E41" s="173"/>
      <c r="F41" s="173"/>
      <c r="G41" s="173"/>
      <c r="H41" s="173"/>
      <c r="I41" s="173"/>
      <c r="J41" s="173"/>
      <c r="K41" s="173"/>
      <c r="L41" s="173"/>
      <c r="M41" s="173"/>
      <c r="N41" s="173"/>
      <c r="O41" s="173"/>
      <c r="P41" s="173"/>
      <c r="Q41" s="173"/>
      <c r="R41" s="173"/>
      <c r="S41" s="173"/>
      <c r="T41" s="173"/>
      <c r="U41" s="173"/>
      <c r="V41" s="173"/>
      <c r="W41" s="174"/>
    </row>
    <row r="42" spans="2:23" ht="64.5" customHeight="1" thickBot="1" x14ac:dyDescent="0.25">
      <c r="B42" s="178"/>
      <c r="C42" s="179"/>
      <c r="D42" s="179"/>
      <c r="E42" s="179"/>
      <c r="F42" s="179"/>
      <c r="G42" s="179"/>
      <c r="H42" s="179"/>
      <c r="I42" s="179"/>
      <c r="J42" s="179"/>
      <c r="K42" s="179"/>
      <c r="L42" s="179"/>
      <c r="M42" s="179"/>
      <c r="N42" s="179"/>
      <c r="O42" s="179"/>
      <c r="P42" s="179"/>
      <c r="Q42" s="179"/>
      <c r="R42" s="179"/>
      <c r="S42" s="179"/>
      <c r="T42" s="179"/>
      <c r="U42" s="179"/>
      <c r="V42" s="179"/>
      <c r="W42" s="180"/>
    </row>
  </sheetData>
  <mergeCells count="81">
    <mergeCell ref="S30:T30"/>
    <mergeCell ref="B39:W40"/>
    <mergeCell ref="B41:W42"/>
    <mergeCell ref="V30:W30"/>
    <mergeCell ref="B32:D32"/>
    <mergeCell ref="B33:D33"/>
    <mergeCell ref="B34:D34"/>
    <mergeCell ref="B35:D35"/>
    <mergeCell ref="B37:W38"/>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1223</v>
      </c>
      <c r="D4" s="86" t="s">
        <v>1222</v>
      </c>
      <c r="E4" s="86"/>
      <c r="F4" s="86"/>
      <c r="G4" s="86"/>
      <c r="H4" s="87"/>
      <c r="I4" s="88"/>
      <c r="J4" s="89" t="s">
        <v>6</v>
      </c>
      <c r="K4" s="86"/>
      <c r="L4" s="85" t="s">
        <v>1276</v>
      </c>
      <c r="M4" s="90" t="s">
        <v>1275</v>
      </c>
      <c r="N4" s="90"/>
      <c r="O4" s="90"/>
      <c r="P4" s="90"/>
      <c r="Q4" s="91"/>
      <c r="R4" s="92"/>
      <c r="S4" s="93" t="s">
        <v>2149</v>
      </c>
      <c r="T4" s="94"/>
      <c r="U4" s="94"/>
      <c r="V4" s="95" t="s">
        <v>1206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1264</v>
      </c>
      <c r="D6" s="101" t="s">
        <v>1274</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1273</v>
      </c>
      <c r="K8" s="107" t="s">
        <v>1272</v>
      </c>
      <c r="L8" s="107" t="s">
        <v>1273</v>
      </c>
      <c r="M8" s="107" t="s">
        <v>1272</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1271</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1270</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1269</v>
      </c>
      <c r="C21" s="140"/>
      <c r="D21" s="140"/>
      <c r="E21" s="140"/>
      <c r="F21" s="140"/>
      <c r="G21" s="140"/>
      <c r="H21" s="140"/>
      <c r="I21" s="140"/>
      <c r="J21" s="140"/>
      <c r="K21" s="140"/>
      <c r="L21" s="140"/>
      <c r="M21" s="141" t="s">
        <v>1264</v>
      </c>
      <c r="N21" s="141"/>
      <c r="O21" s="141" t="s">
        <v>49</v>
      </c>
      <c r="P21" s="141"/>
      <c r="Q21" s="142" t="s">
        <v>64</v>
      </c>
      <c r="R21" s="142"/>
      <c r="S21" s="143" t="s">
        <v>699</v>
      </c>
      <c r="T21" s="143" t="s">
        <v>699</v>
      </c>
      <c r="U21" s="143" t="s">
        <v>1268</v>
      </c>
      <c r="V21" s="143">
        <f>+IF(ISERR(U21/T21*100),"N/A",ROUND(U21/T21*100,2))</f>
        <v>103.75</v>
      </c>
      <c r="W21" s="144">
        <f>+IF(ISERR(U21/S21*100),"N/A",ROUND(U21/S21*100,2))</f>
        <v>103.75</v>
      </c>
    </row>
    <row r="22" spans="2:27" ht="56.25" customHeight="1" x14ac:dyDescent="0.2">
      <c r="B22" s="139" t="s">
        <v>1267</v>
      </c>
      <c r="C22" s="140"/>
      <c r="D22" s="140"/>
      <c r="E22" s="140"/>
      <c r="F22" s="140"/>
      <c r="G22" s="140"/>
      <c r="H22" s="140"/>
      <c r="I22" s="140"/>
      <c r="J22" s="140"/>
      <c r="K22" s="140"/>
      <c r="L22" s="140"/>
      <c r="M22" s="141" t="s">
        <v>1264</v>
      </c>
      <c r="N22" s="141"/>
      <c r="O22" s="141" t="s">
        <v>49</v>
      </c>
      <c r="P22" s="141"/>
      <c r="Q22" s="142" t="s">
        <v>188</v>
      </c>
      <c r="R22" s="142"/>
      <c r="S22" s="143" t="s">
        <v>1208</v>
      </c>
      <c r="T22" s="143" t="s">
        <v>272</v>
      </c>
      <c r="U22" s="143" t="s">
        <v>696</v>
      </c>
      <c r="V22" s="143">
        <f>+IF(ISERR(U22/T22*100),"N/A",ROUND(U22/T22*100,2))</f>
        <v>109.68</v>
      </c>
      <c r="W22" s="144">
        <f>+IF(ISERR(U22/S22*100),"N/A",ROUND(U22/S22*100,2))</f>
        <v>97.14</v>
      </c>
    </row>
    <row r="23" spans="2:27" ht="56.25" customHeight="1" x14ac:dyDescent="0.2">
      <c r="B23" s="139" t="s">
        <v>1266</v>
      </c>
      <c r="C23" s="140"/>
      <c r="D23" s="140"/>
      <c r="E23" s="140"/>
      <c r="F23" s="140"/>
      <c r="G23" s="140"/>
      <c r="H23" s="140"/>
      <c r="I23" s="140"/>
      <c r="J23" s="140"/>
      <c r="K23" s="140"/>
      <c r="L23" s="140"/>
      <c r="M23" s="141" t="s">
        <v>1264</v>
      </c>
      <c r="N23" s="141"/>
      <c r="O23" s="141" t="s">
        <v>49</v>
      </c>
      <c r="P23" s="141"/>
      <c r="Q23" s="142" t="s">
        <v>50</v>
      </c>
      <c r="R23" s="142"/>
      <c r="S23" s="143" t="s">
        <v>51</v>
      </c>
      <c r="T23" s="143" t="s">
        <v>51</v>
      </c>
      <c r="U23" s="143" t="s">
        <v>51</v>
      </c>
      <c r="V23" s="143">
        <f>+IF(ISERR(U23/T23*100),"N/A",ROUND(U23/T23*100,2))</f>
        <v>100</v>
      </c>
      <c r="W23" s="144">
        <f>+IF(ISERR(U23/S23*100),"N/A",ROUND(U23/S23*100,2))</f>
        <v>100</v>
      </c>
    </row>
    <row r="24" spans="2:27" ht="56.25" customHeight="1" thickBot="1" x14ac:dyDescent="0.25">
      <c r="B24" s="139" t="s">
        <v>1265</v>
      </c>
      <c r="C24" s="140"/>
      <c r="D24" s="140"/>
      <c r="E24" s="140"/>
      <c r="F24" s="140"/>
      <c r="G24" s="140"/>
      <c r="H24" s="140"/>
      <c r="I24" s="140"/>
      <c r="J24" s="140"/>
      <c r="K24" s="140"/>
      <c r="L24" s="140"/>
      <c r="M24" s="141" t="s">
        <v>1264</v>
      </c>
      <c r="N24" s="141"/>
      <c r="O24" s="141" t="s">
        <v>49</v>
      </c>
      <c r="P24" s="141"/>
      <c r="Q24" s="142" t="s">
        <v>188</v>
      </c>
      <c r="R24" s="142"/>
      <c r="S24" s="143" t="s">
        <v>51</v>
      </c>
      <c r="T24" s="143" t="s">
        <v>331</v>
      </c>
      <c r="U24" s="143" t="s">
        <v>331</v>
      </c>
      <c r="V24" s="143">
        <f>+IF(ISERR(U24/T24*100),"N/A",ROUND(U24/T24*100,2))</f>
        <v>100</v>
      </c>
      <c r="W24" s="144">
        <f>+IF(ISERR(U24/S24*100),"N/A",ROUND(U24/S24*100,2))</f>
        <v>34</v>
      </c>
    </row>
    <row r="25" spans="2:27" ht="21.75" customHeight="1" thickTop="1" thickBot="1" x14ac:dyDescent="0.25">
      <c r="B25" s="79" t="s">
        <v>59</v>
      </c>
      <c r="C25" s="80"/>
      <c r="D25" s="80"/>
      <c r="E25" s="80"/>
      <c r="F25" s="80"/>
      <c r="G25" s="80"/>
      <c r="H25" s="81"/>
      <c r="I25" s="81"/>
      <c r="J25" s="81"/>
      <c r="K25" s="81"/>
      <c r="L25" s="81"/>
      <c r="M25" s="81"/>
      <c r="N25" s="81"/>
      <c r="O25" s="81"/>
      <c r="P25" s="81"/>
      <c r="Q25" s="81"/>
      <c r="R25" s="81"/>
      <c r="S25" s="81"/>
      <c r="T25" s="81"/>
      <c r="U25" s="81"/>
      <c r="V25" s="81"/>
      <c r="W25" s="82"/>
      <c r="X25" s="145"/>
    </row>
    <row r="26" spans="2:27" ht="29.25" customHeight="1" thickTop="1" thickBot="1" x14ac:dyDescent="0.25">
      <c r="B26" s="146" t="s">
        <v>2141</v>
      </c>
      <c r="C26" s="147"/>
      <c r="D26" s="147"/>
      <c r="E26" s="147"/>
      <c r="F26" s="147"/>
      <c r="G26" s="147"/>
      <c r="H26" s="147"/>
      <c r="I26" s="147"/>
      <c r="J26" s="147"/>
      <c r="K26" s="147"/>
      <c r="L26" s="147"/>
      <c r="M26" s="147"/>
      <c r="N26" s="147"/>
      <c r="O26" s="147"/>
      <c r="P26" s="147"/>
      <c r="Q26" s="148"/>
      <c r="R26" s="149" t="s">
        <v>42</v>
      </c>
      <c r="S26" s="125" t="s">
        <v>43</v>
      </c>
      <c r="T26" s="125"/>
      <c r="U26" s="150" t="s">
        <v>60</v>
      </c>
      <c r="V26" s="124" t="s">
        <v>61</v>
      </c>
      <c r="W26" s="126"/>
    </row>
    <row r="27" spans="2:27" ht="30.75" customHeight="1" thickBot="1" x14ac:dyDescent="0.25">
      <c r="B27" s="151"/>
      <c r="C27" s="152"/>
      <c r="D27" s="152"/>
      <c r="E27" s="152"/>
      <c r="F27" s="152"/>
      <c r="G27" s="152"/>
      <c r="H27" s="152"/>
      <c r="I27" s="152"/>
      <c r="J27" s="152"/>
      <c r="K27" s="152"/>
      <c r="L27" s="152"/>
      <c r="M27" s="152"/>
      <c r="N27" s="152"/>
      <c r="O27" s="152"/>
      <c r="P27" s="152"/>
      <c r="Q27" s="153"/>
      <c r="R27" s="154" t="s">
        <v>62</v>
      </c>
      <c r="S27" s="154" t="s">
        <v>62</v>
      </c>
      <c r="T27" s="154" t="s">
        <v>49</v>
      </c>
      <c r="U27" s="154" t="s">
        <v>62</v>
      </c>
      <c r="V27" s="154" t="s">
        <v>63</v>
      </c>
      <c r="W27" s="155" t="s">
        <v>64</v>
      </c>
      <c r="Y27" s="145"/>
    </row>
    <row r="28" spans="2:27" ht="23.25" customHeight="1" thickBot="1" x14ac:dyDescent="0.25">
      <c r="B28" s="156" t="s">
        <v>65</v>
      </c>
      <c r="C28" s="157"/>
      <c r="D28" s="157"/>
      <c r="E28" s="158" t="s">
        <v>1263</v>
      </c>
      <c r="F28" s="158"/>
      <c r="G28" s="158"/>
      <c r="H28" s="159"/>
      <c r="I28" s="159"/>
      <c r="J28" s="159"/>
      <c r="K28" s="159"/>
      <c r="L28" s="159"/>
      <c r="M28" s="159"/>
      <c r="N28" s="159"/>
      <c r="O28" s="159"/>
      <c r="P28" s="160"/>
      <c r="Q28" s="160"/>
      <c r="R28" s="161" t="s">
        <v>1262</v>
      </c>
      <c r="S28" s="162" t="s">
        <v>10</v>
      </c>
      <c r="T28" s="160"/>
      <c r="U28" s="162" t="s">
        <v>1262</v>
      </c>
      <c r="V28" s="160"/>
      <c r="W28" s="163">
        <f>+IF(ISERR(U28/R28*100),"N/A",ROUND(U28/R28*100,2))</f>
        <v>100</v>
      </c>
    </row>
    <row r="29" spans="2:27" ht="26.25" customHeight="1" thickBot="1" x14ac:dyDescent="0.25">
      <c r="B29" s="164" t="s">
        <v>68</v>
      </c>
      <c r="C29" s="165"/>
      <c r="D29" s="165"/>
      <c r="E29" s="166" t="s">
        <v>1263</v>
      </c>
      <c r="F29" s="166"/>
      <c r="G29" s="166"/>
      <c r="H29" s="167"/>
      <c r="I29" s="167"/>
      <c r="J29" s="167"/>
      <c r="K29" s="167"/>
      <c r="L29" s="167"/>
      <c r="M29" s="167"/>
      <c r="N29" s="167"/>
      <c r="O29" s="167"/>
      <c r="P29" s="168"/>
      <c r="Q29" s="168"/>
      <c r="R29" s="169" t="s">
        <v>1262</v>
      </c>
      <c r="S29" s="170" t="s">
        <v>1262</v>
      </c>
      <c r="T29" s="170">
        <f>+IF(ISERR(S29/R29*100),"N/A",ROUND(S29/R29*100,2))</f>
        <v>100</v>
      </c>
      <c r="U29" s="170" t="s">
        <v>1262</v>
      </c>
      <c r="V29" s="170">
        <f>+IF(ISERR(U29/S29*100),"N/A",ROUND(U29/S29*100,2))</f>
        <v>100</v>
      </c>
      <c r="W29" s="171">
        <f>+IF(ISERR(U29/R29*100),"N/A",ROUND(U29/R29*100,2))</f>
        <v>100</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2288</v>
      </c>
      <c r="C31" s="173"/>
      <c r="D31" s="173"/>
      <c r="E31" s="173"/>
      <c r="F31" s="173"/>
      <c r="G31" s="173"/>
      <c r="H31" s="173"/>
      <c r="I31" s="173"/>
      <c r="J31" s="173"/>
      <c r="K31" s="173"/>
      <c r="L31" s="173"/>
      <c r="M31" s="173"/>
      <c r="N31" s="173"/>
      <c r="O31" s="173"/>
      <c r="P31" s="173"/>
      <c r="Q31" s="173"/>
      <c r="R31" s="173"/>
      <c r="S31" s="173"/>
      <c r="T31" s="173"/>
      <c r="U31" s="173"/>
      <c r="V31" s="173"/>
      <c r="W31" s="174"/>
    </row>
    <row r="32" spans="2:27" ht="51"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2289</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2290</v>
      </c>
      <c r="C35" s="173"/>
      <c r="D35" s="173"/>
      <c r="E35" s="173"/>
      <c r="F35" s="173"/>
      <c r="G35" s="173"/>
      <c r="H35" s="173"/>
      <c r="I35" s="173"/>
      <c r="J35" s="173"/>
      <c r="K35" s="173"/>
      <c r="L35" s="173"/>
      <c r="M35" s="173"/>
      <c r="N35" s="173"/>
      <c r="O35" s="173"/>
      <c r="P35" s="173"/>
      <c r="Q35" s="173"/>
      <c r="R35" s="173"/>
      <c r="S35" s="173"/>
      <c r="T35" s="173"/>
      <c r="U35" s="173"/>
      <c r="V35" s="173"/>
      <c r="W35" s="174"/>
    </row>
    <row r="36" spans="2:23" ht="36" customHeight="1"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1291</v>
      </c>
      <c r="D4" s="86" t="s">
        <v>1290</v>
      </c>
      <c r="E4" s="86"/>
      <c r="F4" s="86"/>
      <c r="G4" s="86"/>
      <c r="H4" s="87"/>
      <c r="I4" s="88"/>
      <c r="J4" s="89" t="s">
        <v>6</v>
      </c>
      <c r="K4" s="86"/>
      <c r="L4" s="85" t="s">
        <v>1289</v>
      </c>
      <c r="M4" s="90" t="s">
        <v>1288</v>
      </c>
      <c r="N4" s="90"/>
      <c r="O4" s="90"/>
      <c r="P4" s="90"/>
      <c r="Q4" s="91"/>
      <c r="R4" s="92"/>
      <c r="S4" s="93" t="s">
        <v>2149</v>
      </c>
      <c r="T4" s="94"/>
      <c r="U4" s="94"/>
      <c r="V4" s="95" t="s">
        <v>1152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1282</v>
      </c>
      <c r="D6" s="101" t="s">
        <v>1287</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1286</v>
      </c>
      <c r="K8" s="107" t="s">
        <v>87</v>
      </c>
      <c r="L8" s="107" t="s">
        <v>1285</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10</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1284</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1283</v>
      </c>
      <c r="C21" s="140"/>
      <c r="D21" s="140"/>
      <c r="E21" s="140"/>
      <c r="F21" s="140"/>
      <c r="G21" s="140"/>
      <c r="H21" s="140"/>
      <c r="I21" s="140"/>
      <c r="J21" s="140"/>
      <c r="K21" s="140"/>
      <c r="L21" s="140"/>
      <c r="M21" s="141" t="s">
        <v>1282</v>
      </c>
      <c r="N21" s="141"/>
      <c r="O21" s="141" t="s">
        <v>1281</v>
      </c>
      <c r="P21" s="141"/>
      <c r="Q21" s="142" t="s">
        <v>188</v>
      </c>
      <c r="R21" s="142"/>
      <c r="S21" s="143" t="s">
        <v>331</v>
      </c>
      <c r="T21" s="143" t="s">
        <v>1280</v>
      </c>
      <c r="U21" s="143" t="s">
        <v>1279</v>
      </c>
      <c r="V21" s="143">
        <f>+IF(ISERR(U21/T21*100),"N/A",ROUND(U21/T21*100,2))</f>
        <v>88.24</v>
      </c>
      <c r="W21" s="144">
        <f>+IF(ISERR(U21/S21*100),"N/A",ROUND(U21/S21*100,2))</f>
        <v>44.12</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1278</v>
      </c>
      <c r="F25" s="158"/>
      <c r="G25" s="158"/>
      <c r="H25" s="159"/>
      <c r="I25" s="159"/>
      <c r="J25" s="159"/>
      <c r="K25" s="159"/>
      <c r="L25" s="159"/>
      <c r="M25" s="159"/>
      <c r="N25" s="159"/>
      <c r="O25" s="159"/>
      <c r="P25" s="160"/>
      <c r="Q25" s="160"/>
      <c r="R25" s="161" t="s">
        <v>1152</v>
      </c>
      <c r="S25" s="162" t="s">
        <v>10</v>
      </c>
      <c r="T25" s="160"/>
      <c r="U25" s="162" t="s">
        <v>1277</v>
      </c>
      <c r="V25" s="160"/>
      <c r="W25" s="163">
        <f>+IF(ISERR(U25/R25*100),"N/A",ROUND(U25/R25*100,2))</f>
        <v>83.33</v>
      </c>
    </row>
    <row r="26" spans="2:27" ht="26.25" customHeight="1" thickBot="1" x14ac:dyDescent="0.25">
      <c r="B26" s="164" t="s">
        <v>68</v>
      </c>
      <c r="C26" s="165"/>
      <c r="D26" s="165"/>
      <c r="E26" s="166" t="s">
        <v>1278</v>
      </c>
      <c r="F26" s="166"/>
      <c r="G26" s="166"/>
      <c r="H26" s="167"/>
      <c r="I26" s="167"/>
      <c r="J26" s="167"/>
      <c r="K26" s="167"/>
      <c r="L26" s="167"/>
      <c r="M26" s="167"/>
      <c r="N26" s="167"/>
      <c r="O26" s="167"/>
      <c r="P26" s="168"/>
      <c r="Q26" s="168"/>
      <c r="R26" s="169" t="s">
        <v>1277</v>
      </c>
      <c r="S26" s="170" t="s">
        <v>1277</v>
      </c>
      <c r="T26" s="170">
        <f>+IF(ISERR(S26/R26*100),"N/A",ROUND(S26/R26*100,2))</f>
        <v>100</v>
      </c>
      <c r="U26" s="170" t="s">
        <v>1277</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2285</v>
      </c>
      <c r="C28" s="173"/>
      <c r="D28" s="173"/>
      <c r="E28" s="173"/>
      <c r="F28" s="173"/>
      <c r="G28" s="173"/>
      <c r="H28" s="173"/>
      <c r="I28" s="173"/>
      <c r="J28" s="173"/>
      <c r="K28" s="173"/>
      <c r="L28" s="173"/>
      <c r="M28" s="173"/>
      <c r="N28" s="173"/>
      <c r="O28" s="173"/>
      <c r="P28" s="173"/>
      <c r="Q28" s="173"/>
      <c r="R28" s="173"/>
      <c r="S28" s="173"/>
      <c r="T28" s="173"/>
      <c r="U28" s="173"/>
      <c r="V28" s="173"/>
      <c r="W28" s="174"/>
    </row>
    <row r="29" spans="2:27" ht="44.2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2286</v>
      </c>
      <c r="C30" s="173"/>
      <c r="D30" s="173"/>
      <c r="E30" s="173"/>
      <c r="F30" s="173"/>
      <c r="G30" s="173"/>
      <c r="H30" s="173"/>
      <c r="I30" s="173"/>
      <c r="J30" s="173"/>
      <c r="K30" s="173"/>
      <c r="L30" s="173"/>
      <c r="M30" s="173"/>
      <c r="N30" s="173"/>
      <c r="O30" s="173"/>
      <c r="P30" s="173"/>
      <c r="Q30" s="173"/>
      <c r="R30" s="173"/>
      <c r="S30" s="173"/>
      <c r="T30" s="173"/>
      <c r="U30" s="173"/>
      <c r="V30" s="173"/>
      <c r="W30" s="174"/>
    </row>
    <row r="31" spans="2:27" ht="48"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2287</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1307</v>
      </c>
      <c r="D4" s="86" t="s">
        <v>1306</v>
      </c>
      <c r="E4" s="86"/>
      <c r="F4" s="86"/>
      <c r="G4" s="86"/>
      <c r="H4" s="87"/>
      <c r="I4" s="88"/>
      <c r="J4" s="89" t="s">
        <v>6</v>
      </c>
      <c r="K4" s="86"/>
      <c r="L4" s="85" t="s">
        <v>1305</v>
      </c>
      <c r="M4" s="90" t="s">
        <v>1304</v>
      </c>
      <c r="N4" s="90"/>
      <c r="O4" s="90"/>
      <c r="P4" s="90"/>
      <c r="Q4" s="91"/>
      <c r="R4" s="92"/>
      <c r="S4" s="93" t="s">
        <v>2149</v>
      </c>
      <c r="T4" s="94"/>
      <c r="U4" s="94"/>
      <c r="V4" s="95" t="s">
        <v>1303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1296</v>
      </c>
      <c r="D6" s="101" t="s">
        <v>1302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1301</v>
      </c>
      <c r="K8" s="107" t="s">
        <v>1301</v>
      </c>
      <c r="L8" s="107" t="s">
        <v>1300</v>
      </c>
      <c r="M8" s="107" t="s">
        <v>1300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1299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1298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1297</v>
      </c>
      <c r="C21" s="140"/>
      <c r="D21" s="140"/>
      <c r="E21" s="140"/>
      <c r="F21" s="140"/>
      <c r="G21" s="140"/>
      <c r="H21" s="140"/>
      <c r="I21" s="140"/>
      <c r="J21" s="140"/>
      <c r="K21" s="140"/>
      <c r="L21" s="140"/>
      <c r="M21" s="141" t="s">
        <v>1296</v>
      </c>
      <c r="N21" s="141"/>
      <c r="O21" s="141" t="s">
        <v>49</v>
      </c>
      <c r="P21" s="141"/>
      <c r="Q21" s="142" t="s">
        <v>64</v>
      </c>
      <c r="R21" s="142"/>
      <c r="S21" s="143" t="s">
        <v>495</v>
      </c>
      <c r="T21" s="143" t="s">
        <v>495</v>
      </c>
      <c r="U21" s="143" t="s">
        <v>495</v>
      </c>
      <c r="V21" s="143">
        <f>+IF(ISERR(U21/T21*100),"N/A",ROUND(U21/T21*100,2))</f>
        <v>100</v>
      </c>
      <c r="W21" s="144">
        <f>+IF(ISERR(U21/S21*100),"N/A",ROUND(U21/S21*100,2))</f>
        <v>100</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1294</v>
      </c>
      <c r="F25" s="158"/>
      <c r="G25" s="158"/>
      <c r="H25" s="159"/>
      <c r="I25" s="159"/>
      <c r="J25" s="159"/>
      <c r="K25" s="159"/>
      <c r="L25" s="159"/>
      <c r="M25" s="159"/>
      <c r="N25" s="159"/>
      <c r="O25" s="159"/>
      <c r="P25" s="160"/>
      <c r="Q25" s="160"/>
      <c r="R25" s="161" t="s">
        <v>1295</v>
      </c>
      <c r="S25" s="162" t="s">
        <v>10</v>
      </c>
      <c r="T25" s="160"/>
      <c r="U25" s="162" t="s">
        <v>1292</v>
      </c>
      <c r="V25" s="160"/>
      <c r="W25" s="163">
        <f>+IF(ISERR(U25/R25*100),"N/A",ROUND(U25/R25*100,2))</f>
        <v>56.4</v>
      </c>
    </row>
    <row r="26" spans="2:27" ht="26.25" customHeight="1" thickBot="1" x14ac:dyDescent="0.25">
      <c r="B26" s="164" t="s">
        <v>68</v>
      </c>
      <c r="C26" s="165"/>
      <c r="D26" s="165"/>
      <c r="E26" s="166" t="s">
        <v>1294</v>
      </c>
      <c r="F26" s="166"/>
      <c r="G26" s="166"/>
      <c r="H26" s="167"/>
      <c r="I26" s="167"/>
      <c r="J26" s="167"/>
      <c r="K26" s="167"/>
      <c r="L26" s="167"/>
      <c r="M26" s="167"/>
      <c r="N26" s="167"/>
      <c r="O26" s="167"/>
      <c r="P26" s="168"/>
      <c r="Q26" s="168"/>
      <c r="R26" s="169" t="s">
        <v>1293</v>
      </c>
      <c r="S26" s="170" t="s">
        <v>1292</v>
      </c>
      <c r="T26" s="170">
        <f>+IF(ISERR(S26/R26*100),"N/A",ROUND(S26/R26*100,2))</f>
        <v>100</v>
      </c>
      <c r="U26" s="170" t="s">
        <v>1292</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2282</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29"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2283</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2284</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1307</v>
      </c>
      <c r="D4" s="86" t="s">
        <v>1306</v>
      </c>
      <c r="E4" s="86"/>
      <c r="F4" s="86"/>
      <c r="G4" s="86"/>
      <c r="H4" s="87"/>
      <c r="I4" s="88"/>
      <c r="J4" s="89" t="s">
        <v>6</v>
      </c>
      <c r="K4" s="86"/>
      <c r="L4" s="85" t="s">
        <v>1342</v>
      </c>
      <c r="M4" s="90" t="s">
        <v>1341</v>
      </c>
      <c r="N4" s="90"/>
      <c r="O4" s="90"/>
      <c r="P4" s="90"/>
      <c r="Q4" s="91"/>
      <c r="R4" s="92"/>
      <c r="S4" s="93" t="s">
        <v>2149</v>
      </c>
      <c r="T4" s="94"/>
      <c r="U4" s="94"/>
      <c r="V4" s="95" t="s">
        <v>1340</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1330</v>
      </c>
      <c r="D6" s="101" t="s">
        <v>1339</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1338</v>
      </c>
      <c r="K8" s="107" t="s">
        <v>1337</v>
      </c>
      <c r="L8" s="107" t="s">
        <v>1336</v>
      </c>
      <c r="M8" s="107" t="s">
        <v>1335</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1334</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1333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1332</v>
      </c>
      <c r="C21" s="140"/>
      <c r="D21" s="140"/>
      <c r="E21" s="140"/>
      <c r="F21" s="140"/>
      <c r="G21" s="140"/>
      <c r="H21" s="140"/>
      <c r="I21" s="140"/>
      <c r="J21" s="140"/>
      <c r="K21" s="140"/>
      <c r="L21" s="140"/>
      <c r="M21" s="141" t="s">
        <v>1330</v>
      </c>
      <c r="N21" s="141"/>
      <c r="O21" s="141" t="s">
        <v>49</v>
      </c>
      <c r="P21" s="141"/>
      <c r="Q21" s="142" t="s">
        <v>50</v>
      </c>
      <c r="R21" s="142"/>
      <c r="S21" s="143" t="s">
        <v>456</v>
      </c>
      <c r="T21" s="143" t="s">
        <v>456</v>
      </c>
      <c r="U21" s="143" t="s">
        <v>499</v>
      </c>
      <c r="V21" s="143">
        <f>+IF(ISERR(U21/T21*100),"N/A",ROUND(U21/T21*100,2))</f>
        <v>108.89</v>
      </c>
      <c r="W21" s="144">
        <f>+IF(ISERR(U21/S21*100),"N/A",ROUND(U21/S21*100,2))</f>
        <v>108.89</v>
      </c>
    </row>
    <row r="22" spans="2:27" ht="56.25" customHeight="1" thickBot="1" x14ac:dyDescent="0.25">
      <c r="B22" s="139" t="s">
        <v>1331</v>
      </c>
      <c r="C22" s="140"/>
      <c r="D22" s="140"/>
      <c r="E22" s="140"/>
      <c r="F22" s="140"/>
      <c r="G22" s="140"/>
      <c r="H22" s="140"/>
      <c r="I22" s="140"/>
      <c r="J22" s="140"/>
      <c r="K22" s="140"/>
      <c r="L22" s="140"/>
      <c r="M22" s="141" t="s">
        <v>1330</v>
      </c>
      <c r="N22" s="141"/>
      <c r="O22" s="141" t="s">
        <v>49</v>
      </c>
      <c r="P22" s="141"/>
      <c r="Q22" s="142" t="s">
        <v>50</v>
      </c>
      <c r="R22" s="142"/>
      <c r="S22" s="143" t="s">
        <v>456</v>
      </c>
      <c r="T22" s="143" t="s">
        <v>456</v>
      </c>
      <c r="U22" s="143" t="s">
        <v>495</v>
      </c>
      <c r="V22" s="143">
        <f>+IF(ISERR(U22/T22*100),"N/A",ROUND(U22/T22*100,2))</f>
        <v>111.11</v>
      </c>
      <c r="W22" s="144">
        <f>+IF(ISERR(U22/S22*100),"N/A",ROUND(U22/S22*100,2))</f>
        <v>111.11</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1328</v>
      </c>
      <c r="F26" s="158"/>
      <c r="G26" s="158"/>
      <c r="H26" s="159"/>
      <c r="I26" s="159"/>
      <c r="J26" s="159"/>
      <c r="K26" s="159"/>
      <c r="L26" s="159"/>
      <c r="M26" s="159"/>
      <c r="N26" s="159"/>
      <c r="O26" s="159"/>
      <c r="P26" s="160"/>
      <c r="Q26" s="160"/>
      <c r="R26" s="161" t="s">
        <v>1329</v>
      </c>
      <c r="S26" s="162" t="s">
        <v>10</v>
      </c>
      <c r="T26" s="160"/>
      <c r="U26" s="162" t="s">
        <v>1325</v>
      </c>
      <c r="V26" s="160"/>
      <c r="W26" s="163">
        <f>+IF(ISERR(U26/R26*100),"N/A",ROUND(U26/R26*100,2))</f>
        <v>95.25</v>
      </c>
    </row>
    <row r="27" spans="2:27" ht="26.25" customHeight="1" thickBot="1" x14ac:dyDescent="0.25">
      <c r="B27" s="164" t="s">
        <v>68</v>
      </c>
      <c r="C27" s="165"/>
      <c r="D27" s="165"/>
      <c r="E27" s="166" t="s">
        <v>1328</v>
      </c>
      <c r="F27" s="166"/>
      <c r="G27" s="166"/>
      <c r="H27" s="167"/>
      <c r="I27" s="167"/>
      <c r="J27" s="167"/>
      <c r="K27" s="167"/>
      <c r="L27" s="167"/>
      <c r="M27" s="167"/>
      <c r="N27" s="167"/>
      <c r="O27" s="167"/>
      <c r="P27" s="168"/>
      <c r="Q27" s="168"/>
      <c r="R27" s="169" t="s">
        <v>1327</v>
      </c>
      <c r="S27" s="170" t="s">
        <v>1326</v>
      </c>
      <c r="T27" s="170">
        <f>+IF(ISERR(S27/R27*100),"N/A",ROUND(S27/R27*100,2))</f>
        <v>100</v>
      </c>
      <c r="U27" s="170" t="s">
        <v>1325</v>
      </c>
      <c r="V27" s="170">
        <f>+IF(ISERR(U27/S27*100),"N/A",ROUND(U27/S27*100,2))</f>
        <v>99.41</v>
      </c>
      <c r="W27" s="171">
        <f>+IF(ISERR(U27/R27*100),"N/A",ROUND(U27/R27*100,2))</f>
        <v>99.41</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2279</v>
      </c>
      <c r="C29" s="173"/>
      <c r="D29" s="173"/>
      <c r="E29" s="173"/>
      <c r="F29" s="173"/>
      <c r="G29" s="173"/>
      <c r="H29" s="173"/>
      <c r="I29" s="173"/>
      <c r="J29" s="173"/>
      <c r="K29" s="173"/>
      <c r="L29" s="173"/>
      <c r="M29" s="173"/>
      <c r="N29" s="173"/>
      <c r="O29" s="173"/>
      <c r="P29" s="173"/>
      <c r="Q29" s="173"/>
      <c r="R29" s="173"/>
      <c r="S29" s="173"/>
      <c r="T29" s="173"/>
      <c r="U29" s="173"/>
      <c r="V29" s="173"/>
      <c r="W29" s="174"/>
    </row>
    <row r="30" spans="2:27" ht="74.2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2280</v>
      </c>
      <c r="C31" s="173"/>
      <c r="D31" s="173"/>
      <c r="E31" s="173"/>
      <c r="F31" s="173"/>
      <c r="G31" s="173"/>
      <c r="H31" s="173"/>
      <c r="I31" s="173"/>
      <c r="J31" s="173"/>
      <c r="K31" s="173"/>
      <c r="L31" s="173"/>
      <c r="M31" s="173"/>
      <c r="N31" s="173"/>
      <c r="O31" s="173"/>
      <c r="P31" s="173"/>
      <c r="Q31" s="173"/>
      <c r="R31" s="173"/>
      <c r="S31" s="173"/>
      <c r="T31" s="173"/>
      <c r="U31" s="173"/>
      <c r="V31" s="173"/>
      <c r="W31" s="174"/>
    </row>
    <row r="32" spans="2:27" ht="57"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2281</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75"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1307</v>
      </c>
      <c r="D4" s="86" t="s">
        <v>1306</v>
      </c>
      <c r="E4" s="86"/>
      <c r="F4" s="86"/>
      <c r="G4" s="86"/>
      <c r="H4" s="87"/>
      <c r="I4" s="88"/>
      <c r="J4" s="89" t="s">
        <v>6</v>
      </c>
      <c r="K4" s="86"/>
      <c r="L4" s="85" t="s">
        <v>1360</v>
      </c>
      <c r="M4" s="90" t="s">
        <v>1359</v>
      </c>
      <c r="N4" s="90"/>
      <c r="O4" s="90"/>
      <c r="P4" s="90"/>
      <c r="Q4" s="91"/>
      <c r="R4" s="92"/>
      <c r="S4" s="93" t="s">
        <v>2149</v>
      </c>
      <c r="T4" s="94"/>
      <c r="U4" s="94"/>
      <c r="V4" s="95" t="s">
        <v>1358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1350</v>
      </c>
      <c r="D6" s="101" t="s">
        <v>1357</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1356</v>
      </c>
      <c r="K8" s="107" t="s">
        <v>1355</v>
      </c>
      <c r="L8" s="107" t="s">
        <v>1354</v>
      </c>
      <c r="M8" s="107" t="s">
        <v>1353</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1352</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1333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1351</v>
      </c>
      <c r="C21" s="140"/>
      <c r="D21" s="140"/>
      <c r="E21" s="140"/>
      <c r="F21" s="140"/>
      <c r="G21" s="140"/>
      <c r="H21" s="140"/>
      <c r="I21" s="140"/>
      <c r="J21" s="140"/>
      <c r="K21" s="140"/>
      <c r="L21" s="140"/>
      <c r="M21" s="141" t="s">
        <v>1350</v>
      </c>
      <c r="N21" s="141"/>
      <c r="O21" s="141" t="s">
        <v>823</v>
      </c>
      <c r="P21" s="141"/>
      <c r="Q21" s="142" t="s">
        <v>50</v>
      </c>
      <c r="R21" s="142"/>
      <c r="S21" s="143" t="s">
        <v>1349</v>
      </c>
      <c r="T21" s="143" t="s">
        <v>787</v>
      </c>
      <c r="U21" s="143" t="s">
        <v>1348</v>
      </c>
      <c r="V21" s="143">
        <f>+IF(ISERR(U21/T21*100),"N/A",ROUND(U21/T21*100,2))</f>
        <v>99.2</v>
      </c>
      <c r="W21" s="144">
        <f>+IF(ISERR(U21/S21*100),"N/A",ROUND(U21/S21*100,2))</f>
        <v>103.33</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1346</v>
      </c>
      <c r="F25" s="158"/>
      <c r="G25" s="158"/>
      <c r="H25" s="159"/>
      <c r="I25" s="159"/>
      <c r="J25" s="159"/>
      <c r="K25" s="159"/>
      <c r="L25" s="159"/>
      <c r="M25" s="159"/>
      <c r="N25" s="159"/>
      <c r="O25" s="159"/>
      <c r="P25" s="160"/>
      <c r="Q25" s="160"/>
      <c r="R25" s="161" t="s">
        <v>1347</v>
      </c>
      <c r="S25" s="162" t="s">
        <v>10</v>
      </c>
      <c r="T25" s="160"/>
      <c r="U25" s="162" t="s">
        <v>1343</v>
      </c>
      <c r="V25" s="160"/>
      <c r="W25" s="163">
        <f>+IF(ISERR(U25/R25*100),"N/A",ROUND(U25/R25*100,2))</f>
        <v>101.35</v>
      </c>
    </row>
    <row r="26" spans="2:27" ht="26.25" customHeight="1" thickBot="1" x14ac:dyDescent="0.25">
      <c r="B26" s="164" t="s">
        <v>68</v>
      </c>
      <c r="C26" s="165"/>
      <c r="D26" s="165"/>
      <c r="E26" s="166" t="s">
        <v>1346</v>
      </c>
      <c r="F26" s="166"/>
      <c r="G26" s="166"/>
      <c r="H26" s="167"/>
      <c r="I26" s="167"/>
      <c r="J26" s="167"/>
      <c r="K26" s="167"/>
      <c r="L26" s="167"/>
      <c r="M26" s="167"/>
      <c r="N26" s="167"/>
      <c r="O26" s="167"/>
      <c r="P26" s="168"/>
      <c r="Q26" s="168"/>
      <c r="R26" s="169" t="s">
        <v>1345</v>
      </c>
      <c r="S26" s="170" t="s">
        <v>1344</v>
      </c>
      <c r="T26" s="170">
        <f>+IF(ISERR(S26/R26*100),"N/A",ROUND(S26/R26*100,2))</f>
        <v>100</v>
      </c>
      <c r="U26" s="170" t="s">
        <v>1343</v>
      </c>
      <c r="V26" s="170">
        <f>+IF(ISERR(U26/S26*100),"N/A",ROUND(U26/S26*100,2))</f>
        <v>99.96</v>
      </c>
      <c r="W26" s="171">
        <f>+IF(ISERR(U26/R26*100),"N/A",ROUND(U26/R26*100,2))</f>
        <v>99.96</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2276</v>
      </c>
      <c r="C28" s="173"/>
      <c r="D28" s="173"/>
      <c r="E28" s="173"/>
      <c r="F28" s="173"/>
      <c r="G28" s="173"/>
      <c r="H28" s="173"/>
      <c r="I28" s="173"/>
      <c r="J28" s="173"/>
      <c r="K28" s="173"/>
      <c r="L28" s="173"/>
      <c r="M28" s="173"/>
      <c r="N28" s="173"/>
      <c r="O28" s="173"/>
      <c r="P28" s="173"/>
      <c r="Q28" s="173"/>
      <c r="R28" s="173"/>
      <c r="S28" s="173"/>
      <c r="T28" s="173"/>
      <c r="U28" s="173"/>
      <c r="V28" s="173"/>
      <c r="W28" s="174"/>
    </row>
    <row r="29" spans="2:27" ht="61.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2277</v>
      </c>
      <c r="C30" s="173"/>
      <c r="D30" s="173"/>
      <c r="E30" s="173"/>
      <c r="F30" s="173"/>
      <c r="G30" s="173"/>
      <c r="H30" s="173"/>
      <c r="I30" s="173"/>
      <c r="J30" s="173"/>
      <c r="K30" s="173"/>
      <c r="L30" s="173"/>
      <c r="M30" s="173"/>
      <c r="N30" s="173"/>
      <c r="O30" s="173"/>
      <c r="P30" s="173"/>
      <c r="Q30" s="173"/>
      <c r="R30" s="173"/>
      <c r="S30" s="173"/>
      <c r="T30" s="173"/>
      <c r="U30" s="173"/>
      <c r="V30" s="173"/>
      <c r="W30" s="174"/>
    </row>
    <row r="31" spans="2:27" ht="87.7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2278</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1307</v>
      </c>
      <c r="D4" s="86" t="s">
        <v>1306</v>
      </c>
      <c r="E4" s="86"/>
      <c r="F4" s="86"/>
      <c r="G4" s="86"/>
      <c r="H4" s="87"/>
      <c r="I4" s="88"/>
      <c r="J4" s="89" t="s">
        <v>6</v>
      </c>
      <c r="K4" s="86"/>
      <c r="L4" s="85" t="s">
        <v>1378</v>
      </c>
      <c r="M4" s="90" t="s">
        <v>1377</v>
      </c>
      <c r="N4" s="90"/>
      <c r="O4" s="90"/>
      <c r="P4" s="90"/>
      <c r="Q4" s="91"/>
      <c r="R4" s="92"/>
      <c r="S4" s="93" t="s">
        <v>2149</v>
      </c>
      <c r="T4" s="94"/>
      <c r="U4" s="94"/>
      <c r="V4" s="95" t="s">
        <v>1376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v>311</v>
      </c>
      <c r="D6" s="101" t="s">
        <v>2444</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1375</v>
      </c>
      <c r="K8" s="107" t="s">
        <v>1374</v>
      </c>
      <c r="L8" s="107" t="s">
        <v>1373</v>
      </c>
      <c r="M8" s="107" t="s">
        <v>1372</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1371</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1333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1370</v>
      </c>
      <c r="C21" s="140"/>
      <c r="D21" s="140"/>
      <c r="E21" s="140"/>
      <c r="F21" s="140"/>
      <c r="G21" s="140"/>
      <c r="H21" s="140"/>
      <c r="I21" s="140"/>
      <c r="J21" s="140"/>
      <c r="K21" s="140"/>
      <c r="L21" s="140"/>
      <c r="M21" s="141" t="s">
        <v>317</v>
      </c>
      <c r="N21" s="141"/>
      <c r="O21" s="141" t="s">
        <v>49</v>
      </c>
      <c r="P21" s="141"/>
      <c r="Q21" s="142" t="s">
        <v>50</v>
      </c>
      <c r="R21" s="142"/>
      <c r="S21" s="143" t="s">
        <v>469</v>
      </c>
      <c r="T21" s="143" t="s">
        <v>469</v>
      </c>
      <c r="U21" s="143" t="s">
        <v>1369</v>
      </c>
      <c r="V21" s="143">
        <f>+IF(ISERR(U21/T21*100),"N/A",ROUND(U21/T21*100,2))</f>
        <v>110.52</v>
      </c>
      <c r="W21" s="144">
        <f>+IF(ISERR(U21/S21*100),"N/A",ROUND(U21/S21*100,2))</f>
        <v>110.52</v>
      </c>
    </row>
    <row r="22" spans="2:27" ht="56.25" customHeight="1" x14ac:dyDescent="0.2">
      <c r="B22" s="139" t="s">
        <v>1368</v>
      </c>
      <c r="C22" s="140"/>
      <c r="D22" s="140"/>
      <c r="E22" s="140"/>
      <c r="F22" s="140"/>
      <c r="G22" s="140"/>
      <c r="H22" s="140"/>
      <c r="I22" s="140"/>
      <c r="J22" s="140"/>
      <c r="K22" s="140"/>
      <c r="L22" s="140"/>
      <c r="M22" s="141" t="s">
        <v>317</v>
      </c>
      <c r="N22" s="141"/>
      <c r="O22" s="141" t="s">
        <v>49</v>
      </c>
      <c r="P22" s="141"/>
      <c r="Q22" s="142" t="s">
        <v>50</v>
      </c>
      <c r="R22" s="142"/>
      <c r="S22" s="143" t="s">
        <v>469</v>
      </c>
      <c r="T22" s="143" t="s">
        <v>469</v>
      </c>
      <c r="U22" s="143" t="s">
        <v>1367</v>
      </c>
      <c r="V22" s="143">
        <f>+IF(ISERR(U22/T22*100),"N/A",ROUND(U22/T22*100,2))</f>
        <v>118.41</v>
      </c>
      <c r="W22" s="144">
        <f>+IF(ISERR(U22/S22*100),"N/A",ROUND(U22/S22*100,2))</f>
        <v>118.41</v>
      </c>
    </row>
    <row r="23" spans="2:27" ht="56.25" customHeight="1" thickBot="1" x14ac:dyDescent="0.25">
      <c r="B23" s="139" t="s">
        <v>1366</v>
      </c>
      <c r="C23" s="140"/>
      <c r="D23" s="140"/>
      <c r="E23" s="140"/>
      <c r="F23" s="140"/>
      <c r="G23" s="140"/>
      <c r="H23" s="140"/>
      <c r="I23" s="140"/>
      <c r="J23" s="140"/>
      <c r="K23" s="140"/>
      <c r="L23" s="140"/>
      <c r="M23" s="141" t="s">
        <v>317</v>
      </c>
      <c r="N23" s="141"/>
      <c r="O23" s="141" t="s">
        <v>49</v>
      </c>
      <c r="P23" s="141"/>
      <c r="Q23" s="142" t="s">
        <v>50</v>
      </c>
      <c r="R23" s="142"/>
      <c r="S23" s="143" t="s">
        <v>469</v>
      </c>
      <c r="T23" s="143" t="s">
        <v>469</v>
      </c>
      <c r="U23" s="143" t="s">
        <v>1365</v>
      </c>
      <c r="V23" s="143">
        <f>+IF(ISERR(U23/T23*100),"N/A",ROUND(U23/T23*100,2))</f>
        <v>108.74</v>
      </c>
      <c r="W23" s="144">
        <f>+IF(ISERR(U23/S23*100),"N/A",ROUND(U23/S23*100,2))</f>
        <v>108.74</v>
      </c>
    </row>
    <row r="24" spans="2:27" ht="21.75" customHeight="1" thickTop="1" thickBot="1" x14ac:dyDescent="0.25">
      <c r="B24" s="79" t="s">
        <v>59</v>
      </c>
      <c r="C24" s="80"/>
      <c r="D24" s="80"/>
      <c r="E24" s="80"/>
      <c r="F24" s="80"/>
      <c r="G24" s="80"/>
      <c r="H24" s="81"/>
      <c r="I24" s="81"/>
      <c r="J24" s="81"/>
      <c r="K24" s="81"/>
      <c r="L24" s="81"/>
      <c r="M24" s="81"/>
      <c r="N24" s="81"/>
      <c r="O24" s="81"/>
      <c r="P24" s="81"/>
      <c r="Q24" s="81"/>
      <c r="R24" s="81"/>
      <c r="S24" s="81"/>
      <c r="T24" s="81"/>
      <c r="U24" s="81"/>
      <c r="V24" s="81"/>
      <c r="W24" s="82"/>
      <c r="X24" s="145"/>
    </row>
    <row r="25" spans="2:27" ht="29.25" customHeight="1" thickTop="1" thickBot="1" x14ac:dyDescent="0.25">
      <c r="B25" s="146" t="s">
        <v>2141</v>
      </c>
      <c r="C25" s="147"/>
      <c r="D25" s="147"/>
      <c r="E25" s="147"/>
      <c r="F25" s="147"/>
      <c r="G25" s="147"/>
      <c r="H25" s="147"/>
      <c r="I25" s="147"/>
      <c r="J25" s="147"/>
      <c r="K25" s="147"/>
      <c r="L25" s="147"/>
      <c r="M25" s="147"/>
      <c r="N25" s="147"/>
      <c r="O25" s="147"/>
      <c r="P25" s="147"/>
      <c r="Q25" s="148"/>
      <c r="R25" s="149" t="s">
        <v>42</v>
      </c>
      <c r="S25" s="125" t="s">
        <v>43</v>
      </c>
      <c r="T25" s="125"/>
      <c r="U25" s="150" t="s">
        <v>60</v>
      </c>
      <c r="V25" s="124" t="s">
        <v>61</v>
      </c>
      <c r="W25" s="126"/>
    </row>
    <row r="26" spans="2:27" ht="30.75" customHeight="1" thickBot="1" x14ac:dyDescent="0.25">
      <c r="B26" s="151"/>
      <c r="C26" s="152"/>
      <c r="D26" s="152"/>
      <c r="E26" s="152"/>
      <c r="F26" s="152"/>
      <c r="G26" s="152"/>
      <c r="H26" s="152"/>
      <c r="I26" s="152"/>
      <c r="J26" s="152"/>
      <c r="K26" s="152"/>
      <c r="L26" s="152"/>
      <c r="M26" s="152"/>
      <c r="N26" s="152"/>
      <c r="O26" s="152"/>
      <c r="P26" s="152"/>
      <c r="Q26" s="153"/>
      <c r="R26" s="154" t="s">
        <v>62</v>
      </c>
      <c r="S26" s="154" t="s">
        <v>62</v>
      </c>
      <c r="T26" s="154" t="s">
        <v>49</v>
      </c>
      <c r="U26" s="154" t="s">
        <v>62</v>
      </c>
      <c r="V26" s="154" t="s">
        <v>63</v>
      </c>
      <c r="W26" s="155" t="s">
        <v>64</v>
      </c>
      <c r="Y26" s="145"/>
    </row>
    <row r="27" spans="2:27" ht="23.25" customHeight="1" thickBot="1" x14ac:dyDescent="0.25">
      <c r="B27" s="156" t="s">
        <v>65</v>
      </c>
      <c r="C27" s="157"/>
      <c r="D27" s="157"/>
      <c r="E27" s="158" t="s">
        <v>314</v>
      </c>
      <c r="F27" s="158"/>
      <c r="G27" s="158"/>
      <c r="H27" s="159"/>
      <c r="I27" s="159"/>
      <c r="J27" s="159"/>
      <c r="K27" s="159"/>
      <c r="L27" s="159"/>
      <c r="M27" s="159"/>
      <c r="N27" s="159"/>
      <c r="O27" s="159"/>
      <c r="P27" s="160"/>
      <c r="Q27" s="160"/>
      <c r="R27" s="161" t="s">
        <v>1364</v>
      </c>
      <c r="S27" s="162" t="s">
        <v>10</v>
      </c>
      <c r="T27" s="160"/>
      <c r="U27" s="162" t="s">
        <v>1361</v>
      </c>
      <c r="V27" s="160"/>
      <c r="W27" s="163">
        <f>+IF(ISERR(U27/R27*100),"N/A",ROUND(U27/R27*100,2))</f>
        <v>92.91</v>
      </c>
    </row>
    <row r="28" spans="2:27" ht="26.25" customHeight="1" thickBot="1" x14ac:dyDescent="0.25">
      <c r="B28" s="164" t="s">
        <v>68</v>
      </c>
      <c r="C28" s="165"/>
      <c r="D28" s="165"/>
      <c r="E28" s="166" t="s">
        <v>314</v>
      </c>
      <c r="F28" s="166"/>
      <c r="G28" s="166"/>
      <c r="H28" s="167"/>
      <c r="I28" s="167"/>
      <c r="J28" s="167"/>
      <c r="K28" s="167"/>
      <c r="L28" s="167"/>
      <c r="M28" s="167"/>
      <c r="N28" s="167"/>
      <c r="O28" s="167"/>
      <c r="P28" s="168"/>
      <c r="Q28" s="168"/>
      <c r="R28" s="169" t="s">
        <v>1363</v>
      </c>
      <c r="S28" s="170" t="s">
        <v>1362</v>
      </c>
      <c r="T28" s="170">
        <f>+IF(ISERR(S28/R28*100),"N/A",ROUND(S28/R28*100,2))</f>
        <v>100</v>
      </c>
      <c r="U28" s="170" t="s">
        <v>1361</v>
      </c>
      <c r="V28" s="170">
        <f>+IF(ISERR(U28/S28*100),"N/A",ROUND(U28/S28*100,2))</f>
        <v>99.45</v>
      </c>
      <c r="W28" s="171">
        <f>+IF(ISERR(U28/R28*100),"N/A",ROUND(U28/R28*100,2))</f>
        <v>99.45</v>
      </c>
    </row>
    <row r="29" spans="2:27" ht="22.5" customHeight="1" thickTop="1" thickBot="1" x14ac:dyDescent="0.25">
      <c r="B29" s="79" t="s">
        <v>69</v>
      </c>
      <c r="C29" s="80"/>
      <c r="D29" s="80"/>
      <c r="E29" s="80"/>
      <c r="F29" s="80"/>
      <c r="G29" s="80"/>
      <c r="H29" s="81"/>
      <c r="I29" s="81"/>
      <c r="J29" s="81"/>
      <c r="K29" s="81"/>
      <c r="L29" s="81"/>
      <c r="M29" s="81"/>
      <c r="N29" s="81"/>
      <c r="O29" s="81"/>
      <c r="P29" s="81"/>
      <c r="Q29" s="81"/>
      <c r="R29" s="81"/>
      <c r="S29" s="81"/>
      <c r="T29" s="81"/>
      <c r="U29" s="81"/>
      <c r="V29" s="81"/>
      <c r="W29" s="82"/>
    </row>
    <row r="30" spans="2:27" ht="37.5" customHeight="1" thickTop="1" x14ac:dyDescent="0.2">
      <c r="B30" s="172" t="s">
        <v>2273</v>
      </c>
      <c r="C30" s="173"/>
      <c r="D30" s="173"/>
      <c r="E30" s="173"/>
      <c r="F30" s="173"/>
      <c r="G30" s="173"/>
      <c r="H30" s="173"/>
      <c r="I30" s="173"/>
      <c r="J30" s="173"/>
      <c r="K30" s="173"/>
      <c r="L30" s="173"/>
      <c r="M30" s="173"/>
      <c r="N30" s="173"/>
      <c r="O30" s="173"/>
      <c r="P30" s="173"/>
      <c r="Q30" s="173"/>
      <c r="R30" s="173"/>
      <c r="S30" s="173"/>
      <c r="T30" s="173"/>
      <c r="U30" s="173"/>
      <c r="V30" s="173"/>
      <c r="W30" s="174"/>
    </row>
    <row r="31" spans="2:27" ht="43.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2274</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2275</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5.75" thickBot="1" x14ac:dyDescent="0.25">
      <c r="B35" s="178"/>
      <c r="C35" s="179"/>
      <c r="D35" s="179"/>
      <c r="E35" s="179"/>
      <c r="F35" s="179"/>
      <c r="G35" s="179"/>
      <c r="H35" s="179"/>
      <c r="I35" s="179"/>
      <c r="J35" s="179"/>
      <c r="K35" s="179"/>
      <c r="L35" s="179"/>
      <c r="M35" s="179"/>
      <c r="N35" s="179"/>
      <c r="O35" s="179"/>
      <c r="P35" s="179"/>
      <c r="Q35" s="179"/>
      <c r="R35" s="179"/>
      <c r="S35" s="179"/>
      <c r="T35" s="179"/>
      <c r="U35" s="179"/>
      <c r="V35" s="179"/>
      <c r="W35" s="180"/>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3" width="10.375" style="77" bestFit="1" customWidth="1"/>
    <col min="24"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95</v>
      </c>
      <c r="D4" s="86" t="s">
        <v>94</v>
      </c>
      <c r="E4" s="86"/>
      <c r="F4" s="86"/>
      <c r="G4" s="86"/>
      <c r="H4" s="87"/>
      <c r="I4" s="88"/>
      <c r="J4" s="89" t="s">
        <v>6</v>
      </c>
      <c r="K4" s="86"/>
      <c r="L4" s="85" t="s">
        <v>124</v>
      </c>
      <c r="M4" s="90" t="s">
        <v>123</v>
      </c>
      <c r="N4" s="90"/>
      <c r="O4" s="90"/>
      <c r="P4" s="90"/>
      <c r="Q4" s="91"/>
      <c r="R4" s="92"/>
      <c r="S4" s="93" t="s">
        <v>2149</v>
      </c>
      <c r="T4" s="94"/>
      <c r="U4" s="94"/>
      <c r="V4" s="95" t="s">
        <v>122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114</v>
      </c>
      <c r="D6" s="101" t="s">
        <v>121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120</v>
      </c>
      <c r="K8" s="107" t="s">
        <v>87</v>
      </c>
      <c r="L8" s="107" t="s">
        <v>119</v>
      </c>
      <c r="M8" s="107" t="s">
        <v>118</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117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116</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115</v>
      </c>
      <c r="C21" s="140"/>
      <c r="D21" s="140"/>
      <c r="E21" s="140"/>
      <c r="F21" s="140"/>
      <c r="G21" s="140"/>
      <c r="H21" s="140"/>
      <c r="I21" s="140"/>
      <c r="J21" s="140"/>
      <c r="K21" s="140"/>
      <c r="L21" s="140"/>
      <c r="M21" s="141" t="s">
        <v>114</v>
      </c>
      <c r="N21" s="141"/>
      <c r="O21" s="141" t="s">
        <v>49</v>
      </c>
      <c r="P21" s="141"/>
      <c r="Q21" s="142" t="s">
        <v>50</v>
      </c>
      <c r="R21" s="142"/>
      <c r="S21" s="143" t="s">
        <v>51</v>
      </c>
      <c r="T21" s="143" t="s">
        <v>51</v>
      </c>
      <c r="U21" s="143" t="s">
        <v>113</v>
      </c>
      <c r="V21" s="143">
        <f>+IF(ISERR(U21/T21*100),"N/A",ROUND(U21/T21*100,2))</f>
        <v>115.13</v>
      </c>
      <c r="W21" s="144">
        <f>+IF(ISERR(U21/S21*100),"N/A",ROUND(U21/S21*100,2))</f>
        <v>115.13</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111</v>
      </c>
      <c r="F25" s="158"/>
      <c r="G25" s="158"/>
      <c r="H25" s="159"/>
      <c r="I25" s="159"/>
      <c r="J25" s="159"/>
      <c r="K25" s="159"/>
      <c r="L25" s="159"/>
      <c r="M25" s="159"/>
      <c r="N25" s="159"/>
      <c r="O25" s="159"/>
      <c r="P25" s="160"/>
      <c r="Q25" s="160"/>
      <c r="R25" s="161" t="s">
        <v>112</v>
      </c>
      <c r="S25" s="162" t="s">
        <v>10</v>
      </c>
      <c r="T25" s="160"/>
      <c r="U25" s="162" t="s">
        <v>109</v>
      </c>
      <c r="V25" s="160"/>
      <c r="W25" s="163">
        <f>+IF(ISERR(U25/R25*100),"N/A",ROUND(U25/R25*100,2))</f>
        <v>7245.75</v>
      </c>
    </row>
    <row r="26" spans="2:27" ht="26.25" customHeight="1" thickBot="1" x14ac:dyDescent="0.25">
      <c r="B26" s="164" t="s">
        <v>68</v>
      </c>
      <c r="C26" s="165"/>
      <c r="D26" s="165"/>
      <c r="E26" s="166" t="s">
        <v>111</v>
      </c>
      <c r="F26" s="166"/>
      <c r="G26" s="166"/>
      <c r="H26" s="167"/>
      <c r="I26" s="167"/>
      <c r="J26" s="167"/>
      <c r="K26" s="167"/>
      <c r="L26" s="167"/>
      <c r="M26" s="167"/>
      <c r="N26" s="167"/>
      <c r="O26" s="167"/>
      <c r="P26" s="168"/>
      <c r="Q26" s="168"/>
      <c r="R26" s="169" t="s">
        <v>110</v>
      </c>
      <c r="S26" s="170" t="s">
        <v>110</v>
      </c>
      <c r="T26" s="170">
        <f>+IF(ISERR(S26/R26*100),"N/A",ROUND(S26/R26*100,2))</f>
        <v>100</v>
      </c>
      <c r="U26" s="170" t="s">
        <v>109</v>
      </c>
      <c r="V26" s="170">
        <f>+IF(ISERR(U26/S26*100),"N/A",ROUND(U26/S26*100,2))</f>
        <v>99.79</v>
      </c>
      <c r="W26" s="171">
        <f>+IF(ISERR(U26/R26*100),"N/A",ROUND(U26/R26*100,2))</f>
        <v>99.79</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2429</v>
      </c>
      <c r="C28" s="173"/>
      <c r="D28" s="173"/>
      <c r="E28" s="173"/>
      <c r="F28" s="173"/>
      <c r="G28" s="173"/>
      <c r="H28" s="173"/>
      <c r="I28" s="173"/>
      <c r="J28" s="173"/>
      <c r="K28" s="173"/>
      <c r="L28" s="173"/>
      <c r="M28" s="173"/>
      <c r="N28" s="173"/>
      <c r="O28" s="173"/>
      <c r="P28" s="173"/>
      <c r="Q28" s="173"/>
      <c r="R28" s="173"/>
      <c r="S28" s="173"/>
      <c r="T28" s="173"/>
      <c r="U28" s="173"/>
      <c r="V28" s="173"/>
      <c r="W28" s="174"/>
    </row>
    <row r="29" spans="2:27" ht="54.7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2430</v>
      </c>
      <c r="C30" s="173"/>
      <c r="D30" s="173"/>
      <c r="E30" s="173"/>
      <c r="F30" s="173"/>
      <c r="G30" s="173"/>
      <c r="H30" s="173"/>
      <c r="I30" s="173"/>
      <c r="J30" s="173"/>
      <c r="K30" s="173"/>
      <c r="L30" s="173"/>
      <c r="M30" s="173"/>
      <c r="N30" s="173"/>
      <c r="O30" s="173"/>
      <c r="P30" s="173"/>
      <c r="Q30" s="173"/>
      <c r="R30" s="173"/>
      <c r="S30" s="173"/>
      <c r="T30" s="173"/>
      <c r="U30" s="173"/>
      <c r="V30" s="173"/>
      <c r="W30" s="174"/>
    </row>
    <row r="31" spans="2:27" ht="51"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2431</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1417</v>
      </c>
      <c r="D4" s="86" t="s">
        <v>1416</v>
      </c>
      <c r="E4" s="86"/>
      <c r="F4" s="86"/>
      <c r="G4" s="86"/>
      <c r="H4" s="87"/>
      <c r="I4" s="88"/>
      <c r="J4" s="89" t="s">
        <v>6</v>
      </c>
      <c r="K4" s="86"/>
      <c r="L4" s="85" t="s">
        <v>385</v>
      </c>
      <c r="M4" s="90" t="s">
        <v>1415</v>
      </c>
      <c r="N4" s="90"/>
      <c r="O4" s="90"/>
      <c r="P4" s="90"/>
      <c r="Q4" s="91"/>
      <c r="R4" s="92"/>
      <c r="S4" s="93" t="s">
        <v>2149</v>
      </c>
      <c r="T4" s="94"/>
      <c r="U4" s="94"/>
      <c r="V4" s="95" t="s">
        <v>1414</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496</v>
      </c>
      <c r="D6" s="101" t="s">
        <v>1413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2459</v>
      </c>
      <c r="D7" s="98" t="s">
        <v>2460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1412</v>
      </c>
      <c r="K8" s="107" t="s">
        <v>1411</v>
      </c>
      <c r="L8" s="107" t="s">
        <v>1410</v>
      </c>
      <c r="M8" s="107" t="s">
        <v>1409</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13.25" customHeight="1" thickTop="1" thickBot="1" x14ac:dyDescent="0.25">
      <c r="B10" s="108" t="s">
        <v>22</v>
      </c>
      <c r="C10" s="95" t="s">
        <v>1408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1407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1406</v>
      </c>
      <c r="C21" s="140"/>
      <c r="D21" s="140"/>
      <c r="E21" s="140"/>
      <c r="F21" s="140"/>
      <c r="G21" s="140"/>
      <c r="H21" s="140"/>
      <c r="I21" s="140"/>
      <c r="J21" s="140"/>
      <c r="K21" s="140"/>
      <c r="L21" s="140"/>
      <c r="M21" s="141" t="s">
        <v>496</v>
      </c>
      <c r="N21" s="141"/>
      <c r="O21" s="141" t="s">
        <v>49</v>
      </c>
      <c r="P21" s="141"/>
      <c r="Q21" s="142" t="s">
        <v>64</v>
      </c>
      <c r="R21" s="142"/>
      <c r="S21" s="143" t="s">
        <v>1208</v>
      </c>
      <c r="T21" s="143" t="s">
        <v>1208</v>
      </c>
      <c r="U21" s="143" t="s">
        <v>51</v>
      </c>
      <c r="V21" s="143">
        <f>+IF(ISERR(U21/T21*100),"N/A",ROUND(U21/T21*100,2))</f>
        <v>142.86000000000001</v>
      </c>
      <c r="W21" s="144">
        <f>+IF(ISERR(U21/S21*100),"N/A",ROUND(U21/S21*100,2))</f>
        <v>142.86000000000001</v>
      </c>
    </row>
    <row r="22" spans="2:27" ht="56.25" customHeight="1" x14ac:dyDescent="0.2">
      <c r="B22" s="139" t="s">
        <v>1405</v>
      </c>
      <c r="C22" s="140"/>
      <c r="D22" s="140"/>
      <c r="E22" s="140"/>
      <c r="F22" s="140"/>
      <c r="G22" s="140"/>
      <c r="H22" s="140"/>
      <c r="I22" s="140"/>
      <c r="J22" s="140"/>
      <c r="K22" s="140"/>
      <c r="L22" s="140"/>
      <c r="M22" s="141" t="s">
        <v>496</v>
      </c>
      <c r="N22" s="141"/>
      <c r="O22" s="141" t="s">
        <v>49</v>
      </c>
      <c r="P22" s="141"/>
      <c r="Q22" s="142" t="s">
        <v>64</v>
      </c>
      <c r="R22" s="142"/>
      <c r="S22" s="143" t="s">
        <v>699</v>
      </c>
      <c r="T22" s="143" t="s">
        <v>699</v>
      </c>
      <c r="U22" s="143" t="s">
        <v>56</v>
      </c>
      <c r="V22" s="143">
        <f>+IF(ISERR(U22/T22*100),"N/A",ROUND(U22/T22*100,2))</f>
        <v>0</v>
      </c>
      <c r="W22" s="144">
        <f>+IF(ISERR(U22/S22*100),"N/A",ROUND(U22/S22*100,2))</f>
        <v>0</v>
      </c>
    </row>
    <row r="23" spans="2:27" ht="56.25" customHeight="1" x14ac:dyDescent="0.2">
      <c r="B23" s="139" t="s">
        <v>1404</v>
      </c>
      <c r="C23" s="140"/>
      <c r="D23" s="140"/>
      <c r="E23" s="140"/>
      <c r="F23" s="140"/>
      <c r="G23" s="140"/>
      <c r="H23" s="140"/>
      <c r="I23" s="140"/>
      <c r="J23" s="140"/>
      <c r="K23" s="140"/>
      <c r="L23" s="140"/>
      <c r="M23" s="141" t="s">
        <v>496</v>
      </c>
      <c r="N23" s="141"/>
      <c r="O23" s="141" t="s">
        <v>49</v>
      </c>
      <c r="P23" s="141"/>
      <c r="Q23" s="142" t="s">
        <v>50</v>
      </c>
      <c r="R23" s="142"/>
      <c r="S23" s="143" t="s">
        <v>51</v>
      </c>
      <c r="T23" s="143" t="s">
        <v>98</v>
      </c>
      <c r="U23" s="143" t="s">
        <v>872</v>
      </c>
      <c r="V23" s="143">
        <f>+IF(ISERR(U23/T23*100),"N/A",ROUND(U23/T23*100,2))</f>
        <v>250</v>
      </c>
      <c r="W23" s="144">
        <f>+IF(ISERR(U23/S23*100),"N/A",ROUND(U23/S23*100,2))</f>
        <v>62.5</v>
      </c>
    </row>
    <row r="24" spans="2:27" ht="56.25" customHeight="1" x14ac:dyDescent="0.2">
      <c r="B24" s="139" t="s">
        <v>1403</v>
      </c>
      <c r="C24" s="140"/>
      <c r="D24" s="140"/>
      <c r="E24" s="140"/>
      <c r="F24" s="140"/>
      <c r="G24" s="140"/>
      <c r="H24" s="140"/>
      <c r="I24" s="140"/>
      <c r="J24" s="140"/>
      <c r="K24" s="140"/>
      <c r="L24" s="140"/>
      <c r="M24" s="141" t="s">
        <v>496</v>
      </c>
      <c r="N24" s="141"/>
      <c r="O24" s="141" t="s">
        <v>49</v>
      </c>
      <c r="P24" s="141"/>
      <c r="Q24" s="142" t="s">
        <v>64</v>
      </c>
      <c r="R24" s="142"/>
      <c r="S24" s="143" t="s">
        <v>1402</v>
      </c>
      <c r="T24" s="143" t="s">
        <v>1402</v>
      </c>
      <c r="U24" s="143" t="s">
        <v>723</v>
      </c>
      <c r="V24" s="143">
        <f>+IF(ISERR(U24/T24*100),"N/A",ROUND(U24/T24*100,2))</f>
        <v>117.86</v>
      </c>
      <c r="W24" s="144">
        <f>+IF(ISERR(U24/S24*100),"N/A",ROUND(U24/S24*100,2))</f>
        <v>117.86</v>
      </c>
    </row>
    <row r="25" spans="2:27" ht="56.25" customHeight="1" thickBot="1" x14ac:dyDescent="0.25">
      <c r="B25" s="139" t="s">
        <v>1401</v>
      </c>
      <c r="C25" s="140"/>
      <c r="D25" s="140"/>
      <c r="E25" s="140"/>
      <c r="F25" s="140"/>
      <c r="G25" s="140"/>
      <c r="H25" s="140"/>
      <c r="I25" s="140"/>
      <c r="J25" s="140"/>
      <c r="K25" s="140"/>
      <c r="L25" s="140"/>
      <c r="M25" s="141" t="s">
        <v>496</v>
      </c>
      <c r="N25" s="141"/>
      <c r="O25" s="141" t="s">
        <v>49</v>
      </c>
      <c r="P25" s="141"/>
      <c r="Q25" s="142" t="s">
        <v>64</v>
      </c>
      <c r="R25" s="142"/>
      <c r="S25" s="143" t="s">
        <v>699</v>
      </c>
      <c r="T25" s="143" t="s">
        <v>699</v>
      </c>
      <c r="U25" s="143" t="s">
        <v>1400</v>
      </c>
      <c r="V25" s="143">
        <f>+IF(ISERR(U25/T25*100),"N/A",ROUND(U25/T25*100,2))</f>
        <v>111.25</v>
      </c>
      <c r="W25" s="144">
        <f>+IF(ISERR(U25/S25*100),"N/A",ROUND(U25/S25*100,2))</f>
        <v>111.25</v>
      </c>
    </row>
    <row r="26" spans="2:27" ht="21.75" customHeight="1" thickTop="1" thickBot="1" x14ac:dyDescent="0.25">
      <c r="B26" s="79" t="s">
        <v>59</v>
      </c>
      <c r="C26" s="80"/>
      <c r="D26" s="80"/>
      <c r="E26" s="80"/>
      <c r="F26" s="80"/>
      <c r="G26" s="80"/>
      <c r="H26" s="81"/>
      <c r="I26" s="81"/>
      <c r="J26" s="81"/>
      <c r="K26" s="81"/>
      <c r="L26" s="81"/>
      <c r="M26" s="81"/>
      <c r="N26" s="81"/>
      <c r="O26" s="81"/>
      <c r="P26" s="81"/>
      <c r="Q26" s="81"/>
      <c r="R26" s="81"/>
      <c r="S26" s="81"/>
      <c r="T26" s="81"/>
      <c r="U26" s="81"/>
      <c r="V26" s="81"/>
      <c r="W26" s="82"/>
      <c r="X26" s="145"/>
    </row>
    <row r="27" spans="2:27" ht="29.25" customHeight="1" thickTop="1" thickBot="1" x14ac:dyDescent="0.25">
      <c r="B27" s="146" t="s">
        <v>2141</v>
      </c>
      <c r="C27" s="147"/>
      <c r="D27" s="147"/>
      <c r="E27" s="147"/>
      <c r="F27" s="147"/>
      <c r="G27" s="147"/>
      <c r="H27" s="147"/>
      <c r="I27" s="147"/>
      <c r="J27" s="147"/>
      <c r="K27" s="147"/>
      <c r="L27" s="147"/>
      <c r="M27" s="147"/>
      <c r="N27" s="147"/>
      <c r="O27" s="147"/>
      <c r="P27" s="147"/>
      <c r="Q27" s="148"/>
      <c r="R27" s="149" t="s">
        <v>42</v>
      </c>
      <c r="S27" s="125" t="s">
        <v>43</v>
      </c>
      <c r="T27" s="125"/>
      <c r="U27" s="150" t="s">
        <v>60</v>
      </c>
      <c r="V27" s="124" t="s">
        <v>61</v>
      </c>
      <c r="W27" s="126"/>
    </row>
    <row r="28" spans="2:27" ht="30.75" customHeight="1" thickBot="1" x14ac:dyDescent="0.25">
      <c r="B28" s="151"/>
      <c r="C28" s="152"/>
      <c r="D28" s="152"/>
      <c r="E28" s="152"/>
      <c r="F28" s="152"/>
      <c r="G28" s="152"/>
      <c r="H28" s="152"/>
      <c r="I28" s="152"/>
      <c r="J28" s="152"/>
      <c r="K28" s="152"/>
      <c r="L28" s="152"/>
      <c r="M28" s="152"/>
      <c r="N28" s="152"/>
      <c r="O28" s="152"/>
      <c r="P28" s="152"/>
      <c r="Q28" s="153"/>
      <c r="R28" s="154" t="s">
        <v>62</v>
      </c>
      <c r="S28" s="154" t="s">
        <v>62</v>
      </c>
      <c r="T28" s="154" t="s">
        <v>49</v>
      </c>
      <c r="U28" s="154" t="s">
        <v>62</v>
      </c>
      <c r="V28" s="154" t="s">
        <v>63</v>
      </c>
      <c r="W28" s="155" t="s">
        <v>64</v>
      </c>
      <c r="Y28" s="145"/>
    </row>
    <row r="29" spans="2:27" ht="23.25" customHeight="1" thickBot="1" x14ac:dyDescent="0.25">
      <c r="B29" s="156" t="s">
        <v>65</v>
      </c>
      <c r="C29" s="157"/>
      <c r="D29" s="157"/>
      <c r="E29" s="158" t="s">
        <v>482</v>
      </c>
      <c r="F29" s="158"/>
      <c r="G29" s="158"/>
      <c r="H29" s="159"/>
      <c r="I29" s="159"/>
      <c r="J29" s="159"/>
      <c r="K29" s="159"/>
      <c r="L29" s="159"/>
      <c r="M29" s="159"/>
      <c r="N29" s="159"/>
      <c r="O29" s="159"/>
      <c r="P29" s="160"/>
      <c r="Q29" s="160"/>
      <c r="R29" s="161" t="s">
        <v>1399</v>
      </c>
      <c r="S29" s="162" t="s">
        <v>10</v>
      </c>
      <c r="T29" s="160"/>
      <c r="U29" s="162" t="s">
        <v>56</v>
      </c>
      <c r="V29" s="160"/>
      <c r="W29" s="163">
        <f>+IF(ISERR(U29/R29*100),"N/A",ROUND(U29/R29*100,2))</f>
        <v>0</v>
      </c>
    </row>
    <row r="30" spans="2:27" ht="26.25" customHeight="1" x14ac:dyDescent="0.2">
      <c r="B30" s="164" t="s">
        <v>68</v>
      </c>
      <c r="C30" s="165"/>
      <c r="D30" s="165"/>
      <c r="E30" s="166" t="s">
        <v>482</v>
      </c>
      <c r="F30" s="166"/>
      <c r="G30" s="166"/>
      <c r="H30" s="167"/>
      <c r="I30" s="167"/>
      <c r="J30" s="167"/>
      <c r="K30" s="167"/>
      <c r="L30" s="167"/>
      <c r="M30" s="167"/>
      <c r="N30" s="167"/>
      <c r="O30" s="167"/>
      <c r="P30" s="168"/>
      <c r="Q30" s="168"/>
      <c r="R30" s="169" t="s">
        <v>56</v>
      </c>
      <c r="S30" s="170" t="s">
        <v>56</v>
      </c>
      <c r="T30" s="170" t="str">
        <f>+IF(ISERR(S30/R30*100),"N/A",ROUND(S30/R30*100,2))</f>
        <v>N/A</v>
      </c>
      <c r="U30" s="170" t="s">
        <v>56</v>
      </c>
      <c r="V30" s="170" t="str">
        <f>+IF(ISERR(U30/S30*100),"N/A",ROUND(U30/S30*100,2))</f>
        <v>N/A</v>
      </c>
      <c r="W30" s="171" t="str">
        <f>+IF(ISERR(U30/R30*100),"N/A",ROUND(U30/R30*100,2))</f>
        <v>N/A</v>
      </c>
    </row>
    <row r="31" spans="2:27" ht="23.25" customHeight="1" thickBot="1" x14ac:dyDescent="0.25">
      <c r="B31" s="156" t="s">
        <v>65</v>
      </c>
      <c r="C31" s="157"/>
      <c r="D31" s="157"/>
      <c r="E31" s="158" t="s">
        <v>2461</v>
      </c>
      <c r="F31" s="158"/>
      <c r="G31" s="158"/>
      <c r="H31" s="159"/>
      <c r="I31" s="159"/>
      <c r="J31" s="159"/>
      <c r="K31" s="159"/>
      <c r="L31" s="159"/>
      <c r="M31" s="159"/>
      <c r="N31" s="159"/>
      <c r="O31" s="159"/>
      <c r="P31" s="160"/>
      <c r="Q31" s="160"/>
      <c r="R31" s="161">
        <v>0</v>
      </c>
      <c r="S31" s="162" t="s">
        <v>10</v>
      </c>
      <c r="T31" s="160"/>
      <c r="U31" s="162">
        <v>0.13654508000000001</v>
      </c>
      <c r="V31" s="160"/>
      <c r="W31" s="163" t="str">
        <f>+IF(ISERR(U31/R31*100),"N/A",ROUND(U31/R31*100,2))</f>
        <v>N/A</v>
      </c>
    </row>
    <row r="32" spans="2:27" ht="26.25" customHeight="1" thickBot="1" x14ac:dyDescent="0.25">
      <c r="B32" s="164" t="s">
        <v>68</v>
      </c>
      <c r="C32" s="165"/>
      <c r="D32" s="165"/>
      <c r="E32" s="166" t="s">
        <v>2461</v>
      </c>
      <c r="F32" s="166"/>
      <c r="G32" s="166"/>
      <c r="H32" s="167"/>
      <c r="I32" s="167"/>
      <c r="J32" s="167"/>
      <c r="K32" s="167"/>
      <c r="L32" s="167"/>
      <c r="M32" s="167"/>
      <c r="N32" s="167"/>
      <c r="O32" s="167"/>
      <c r="P32" s="168"/>
      <c r="Q32" s="168"/>
      <c r="R32" s="169">
        <v>0.13654508000000001</v>
      </c>
      <c r="S32" s="170">
        <v>0.13654508000000001</v>
      </c>
      <c r="T32" s="170">
        <f>+IF(ISERR(S32/R32*100),"N/A",ROUND(S32/R32*100,2))</f>
        <v>100</v>
      </c>
      <c r="U32" s="170">
        <v>0.13654508000000001</v>
      </c>
      <c r="V32" s="170">
        <f>+IF(ISERR(U32/S32*100),"N/A",ROUND(U32/S32*100,2))</f>
        <v>100</v>
      </c>
      <c r="W32" s="171">
        <f>+IF(ISERR(U32/R32*100),"N/A",ROUND(U32/R32*100,2))</f>
        <v>100</v>
      </c>
    </row>
    <row r="33" spans="2:23" ht="22.5" customHeight="1" thickTop="1" thickBot="1" x14ac:dyDescent="0.25">
      <c r="B33" s="79" t="s">
        <v>69</v>
      </c>
      <c r="C33" s="80"/>
      <c r="D33" s="80"/>
      <c r="E33" s="80"/>
      <c r="F33" s="80"/>
      <c r="G33" s="80"/>
      <c r="H33" s="81"/>
      <c r="I33" s="81"/>
      <c r="J33" s="81"/>
      <c r="K33" s="81"/>
      <c r="L33" s="81"/>
      <c r="M33" s="81"/>
      <c r="N33" s="81"/>
      <c r="O33" s="81"/>
      <c r="P33" s="81"/>
      <c r="Q33" s="81"/>
      <c r="R33" s="81"/>
      <c r="S33" s="81"/>
      <c r="T33" s="81"/>
      <c r="U33" s="81"/>
      <c r="V33" s="81"/>
      <c r="W33" s="82"/>
    </row>
    <row r="34" spans="2:23" ht="37.5" customHeight="1" thickTop="1" x14ac:dyDescent="0.2">
      <c r="B34" s="172" t="s">
        <v>2270</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12.5" customHeight="1" thickBot="1" x14ac:dyDescent="0.25">
      <c r="B35" s="175"/>
      <c r="C35" s="176"/>
      <c r="D35" s="176"/>
      <c r="E35" s="176"/>
      <c r="F35" s="176"/>
      <c r="G35" s="176"/>
      <c r="H35" s="176"/>
      <c r="I35" s="176"/>
      <c r="J35" s="176"/>
      <c r="K35" s="176"/>
      <c r="L35" s="176"/>
      <c r="M35" s="176"/>
      <c r="N35" s="176"/>
      <c r="O35" s="176"/>
      <c r="P35" s="176"/>
      <c r="Q35" s="176"/>
      <c r="R35" s="176"/>
      <c r="S35" s="176"/>
      <c r="T35" s="176"/>
      <c r="U35" s="176"/>
      <c r="V35" s="176"/>
      <c r="W35" s="177"/>
    </row>
    <row r="36" spans="2:23" ht="37.5" customHeight="1" thickTop="1" x14ac:dyDescent="0.2">
      <c r="B36" s="172" t="s">
        <v>2271</v>
      </c>
      <c r="C36" s="173"/>
      <c r="D36" s="173"/>
      <c r="E36" s="173"/>
      <c r="F36" s="173"/>
      <c r="G36" s="173"/>
      <c r="H36" s="173"/>
      <c r="I36" s="173"/>
      <c r="J36" s="173"/>
      <c r="K36" s="173"/>
      <c r="L36" s="173"/>
      <c r="M36" s="173"/>
      <c r="N36" s="173"/>
      <c r="O36" s="173"/>
      <c r="P36" s="173"/>
      <c r="Q36" s="173"/>
      <c r="R36" s="173"/>
      <c r="S36" s="173"/>
      <c r="T36" s="173"/>
      <c r="U36" s="173"/>
      <c r="V36" s="173"/>
      <c r="W36" s="174"/>
    </row>
    <row r="37" spans="2:23" ht="133.5" customHeight="1" thickBot="1" x14ac:dyDescent="0.25">
      <c r="B37" s="175"/>
      <c r="C37" s="176"/>
      <c r="D37" s="176"/>
      <c r="E37" s="176"/>
      <c r="F37" s="176"/>
      <c r="G37" s="176"/>
      <c r="H37" s="176"/>
      <c r="I37" s="176"/>
      <c r="J37" s="176"/>
      <c r="K37" s="176"/>
      <c r="L37" s="176"/>
      <c r="M37" s="176"/>
      <c r="N37" s="176"/>
      <c r="O37" s="176"/>
      <c r="P37" s="176"/>
      <c r="Q37" s="176"/>
      <c r="R37" s="176"/>
      <c r="S37" s="176"/>
      <c r="T37" s="176"/>
      <c r="U37" s="176"/>
      <c r="V37" s="176"/>
      <c r="W37" s="177"/>
    </row>
    <row r="38" spans="2:23" ht="37.5" customHeight="1" thickTop="1" x14ac:dyDescent="0.2">
      <c r="B38" s="172" t="s">
        <v>2272</v>
      </c>
      <c r="C38" s="173"/>
      <c r="D38" s="173"/>
      <c r="E38" s="173"/>
      <c r="F38" s="173"/>
      <c r="G38" s="173"/>
      <c r="H38" s="173"/>
      <c r="I38" s="173"/>
      <c r="J38" s="173"/>
      <c r="K38" s="173"/>
      <c r="L38" s="173"/>
      <c r="M38" s="173"/>
      <c r="N38" s="173"/>
      <c r="O38" s="173"/>
      <c r="P38" s="173"/>
      <c r="Q38" s="173"/>
      <c r="R38" s="173"/>
      <c r="S38" s="173"/>
      <c r="T38" s="173"/>
      <c r="U38" s="173"/>
      <c r="V38" s="173"/>
      <c r="W38" s="174"/>
    </row>
    <row r="39" spans="2:23" ht="15.75" thickBot="1" x14ac:dyDescent="0.25">
      <c r="B39" s="178"/>
      <c r="C39" s="179"/>
      <c r="D39" s="179"/>
      <c r="E39" s="179"/>
      <c r="F39" s="179"/>
      <c r="G39" s="179"/>
      <c r="H39" s="179"/>
      <c r="I39" s="179"/>
      <c r="J39" s="179"/>
      <c r="K39" s="179"/>
      <c r="L39" s="179"/>
      <c r="M39" s="179"/>
      <c r="N39" s="179"/>
      <c r="O39" s="179"/>
      <c r="P39" s="179"/>
      <c r="Q39" s="179"/>
      <c r="R39" s="179"/>
      <c r="S39" s="179"/>
      <c r="T39" s="179"/>
      <c r="U39" s="179"/>
      <c r="V39" s="179"/>
      <c r="W39" s="180"/>
    </row>
  </sheetData>
  <mergeCells count="69">
    <mergeCell ref="B36:W37"/>
    <mergeCell ref="B38:W39"/>
    <mergeCell ref="B27:Q28"/>
    <mergeCell ref="S27:T27"/>
    <mergeCell ref="V27:W27"/>
    <mergeCell ref="B29:D29"/>
    <mergeCell ref="B30:D30"/>
    <mergeCell ref="B34:W35"/>
    <mergeCell ref="B31:D31"/>
    <mergeCell ref="B32:D32"/>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1432</v>
      </c>
      <c r="D4" s="86" t="s">
        <v>1431</v>
      </c>
      <c r="E4" s="86"/>
      <c r="F4" s="86"/>
      <c r="G4" s="86"/>
      <c r="H4" s="87"/>
      <c r="I4" s="88"/>
      <c r="J4" s="89" t="s">
        <v>6</v>
      </c>
      <c r="K4" s="86"/>
      <c r="L4" s="85" t="s">
        <v>173</v>
      </c>
      <c r="M4" s="90" t="s">
        <v>1430</v>
      </c>
      <c r="N4" s="90"/>
      <c r="O4" s="90"/>
      <c r="P4" s="90"/>
      <c r="Q4" s="91"/>
      <c r="R4" s="92"/>
      <c r="S4" s="93" t="s">
        <v>2149</v>
      </c>
      <c r="T4" s="94"/>
      <c r="U4" s="94"/>
      <c r="V4" s="95" t="s">
        <v>214</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223</v>
      </c>
      <c r="D6" s="101" t="s">
        <v>1429</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1428</v>
      </c>
      <c r="K8" s="107" t="s">
        <v>1427</v>
      </c>
      <c r="L8" s="107" t="s">
        <v>1426</v>
      </c>
      <c r="M8" s="107" t="s">
        <v>1425</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98.25" customHeight="1" thickTop="1" thickBot="1" x14ac:dyDescent="0.25">
      <c r="B10" s="108" t="s">
        <v>22</v>
      </c>
      <c r="C10" s="95" t="s">
        <v>1424</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1423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1422</v>
      </c>
      <c r="C21" s="140"/>
      <c r="D21" s="140"/>
      <c r="E21" s="140"/>
      <c r="F21" s="140"/>
      <c r="G21" s="140"/>
      <c r="H21" s="140"/>
      <c r="I21" s="140"/>
      <c r="J21" s="140"/>
      <c r="K21" s="140"/>
      <c r="L21" s="140"/>
      <c r="M21" s="141" t="s">
        <v>223</v>
      </c>
      <c r="N21" s="141"/>
      <c r="O21" s="141" t="s">
        <v>49</v>
      </c>
      <c r="P21" s="141"/>
      <c r="Q21" s="142" t="s">
        <v>50</v>
      </c>
      <c r="R21" s="142"/>
      <c r="S21" s="143" t="s">
        <v>495</v>
      </c>
      <c r="T21" s="143" t="s">
        <v>495</v>
      </c>
      <c r="U21" s="143" t="s">
        <v>1421</v>
      </c>
      <c r="V21" s="143">
        <f>+IF(ISERR(U21/T21*100),"N/A",ROUND(U21/T21*100,2))</f>
        <v>126.26</v>
      </c>
      <c r="W21" s="144">
        <f>+IF(ISERR(U21/S21*100),"N/A",ROUND(U21/S21*100,2))</f>
        <v>126.26</v>
      </c>
    </row>
    <row r="22" spans="2:27" ht="56.25" customHeight="1" thickBot="1" x14ac:dyDescent="0.25">
      <c r="B22" s="139" t="s">
        <v>1420</v>
      </c>
      <c r="C22" s="140"/>
      <c r="D22" s="140"/>
      <c r="E22" s="140"/>
      <c r="F22" s="140"/>
      <c r="G22" s="140"/>
      <c r="H22" s="140"/>
      <c r="I22" s="140"/>
      <c r="J22" s="140"/>
      <c r="K22" s="140"/>
      <c r="L22" s="140"/>
      <c r="M22" s="141" t="s">
        <v>223</v>
      </c>
      <c r="N22" s="141"/>
      <c r="O22" s="141" t="s">
        <v>49</v>
      </c>
      <c r="P22" s="141"/>
      <c r="Q22" s="142" t="s">
        <v>50</v>
      </c>
      <c r="R22" s="142"/>
      <c r="S22" s="143" t="s">
        <v>98</v>
      </c>
      <c r="T22" s="143" t="s">
        <v>98</v>
      </c>
      <c r="U22" s="143" t="s">
        <v>1419</v>
      </c>
      <c r="V22" s="143">
        <f>+IF(ISERR(U22/T22*100),"N/A",ROUND(U22/T22*100,2))</f>
        <v>168.76</v>
      </c>
      <c r="W22" s="144">
        <f>+IF(ISERR(U22/S22*100),"N/A",ROUND(U22/S22*100,2))</f>
        <v>168.76</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213</v>
      </c>
      <c r="F26" s="158"/>
      <c r="G26" s="158"/>
      <c r="H26" s="159"/>
      <c r="I26" s="159"/>
      <c r="J26" s="159"/>
      <c r="K26" s="159"/>
      <c r="L26" s="159"/>
      <c r="M26" s="159"/>
      <c r="N26" s="159"/>
      <c r="O26" s="159"/>
      <c r="P26" s="160"/>
      <c r="Q26" s="160"/>
      <c r="R26" s="161" t="s">
        <v>214</v>
      </c>
      <c r="S26" s="162" t="s">
        <v>10</v>
      </c>
      <c r="T26" s="160"/>
      <c r="U26" s="162" t="s">
        <v>1418</v>
      </c>
      <c r="V26" s="160"/>
      <c r="W26" s="163">
        <f>+IF(ISERR(U26/R26*100),"N/A",ROUND(U26/R26*100,2))</f>
        <v>99.09</v>
      </c>
    </row>
    <row r="27" spans="2:27" ht="26.25" customHeight="1" thickBot="1" x14ac:dyDescent="0.25">
      <c r="B27" s="164" t="s">
        <v>68</v>
      </c>
      <c r="C27" s="165"/>
      <c r="D27" s="165"/>
      <c r="E27" s="166" t="s">
        <v>213</v>
      </c>
      <c r="F27" s="166"/>
      <c r="G27" s="166"/>
      <c r="H27" s="167"/>
      <c r="I27" s="167"/>
      <c r="J27" s="167"/>
      <c r="K27" s="167"/>
      <c r="L27" s="167"/>
      <c r="M27" s="167"/>
      <c r="N27" s="167"/>
      <c r="O27" s="167"/>
      <c r="P27" s="168"/>
      <c r="Q27" s="168"/>
      <c r="R27" s="169" t="s">
        <v>214</v>
      </c>
      <c r="S27" s="170" t="s">
        <v>817</v>
      </c>
      <c r="T27" s="170">
        <f>+IF(ISERR(S27/R27*100),"N/A",ROUND(S27/R27*100,2))</f>
        <v>100</v>
      </c>
      <c r="U27" s="170" t="s">
        <v>1418</v>
      </c>
      <c r="V27" s="170">
        <f>+IF(ISERR(U27/S27*100),"N/A",ROUND(U27/S27*100,2))</f>
        <v>99.09</v>
      </c>
      <c r="W27" s="171">
        <f>+IF(ISERR(U27/R27*100),"N/A",ROUND(U27/R27*100,2))</f>
        <v>99.09</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2267</v>
      </c>
      <c r="C29" s="173"/>
      <c r="D29" s="173"/>
      <c r="E29" s="173"/>
      <c r="F29" s="173"/>
      <c r="G29" s="173"/>
      <c r="H29" s="173"/>
      <c r="I29" s="173"/>
      <c r="J29" s="173"/>
      <c r="K29" s="173"/>
      <c r="L29" s="173"/>
      <c r="M29" s="173"/>
      <c r="N29" s="173"/>
      <c r="O29" s="173"/>
      <c r="P29" s="173"/>
      <c r="Q29" s="173"/>
      <c r="R29" s="173"/>
      <c r="S29" s="173"/>
      <c r="T29" s="173"/>
      <c r="U29" s="173"/>
      <c r="V29" s="173"/>
      <c r="W29" s="174"/>
    </row>
    <row r="30" spans="2:27" ht="124.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2268</v>
      </c>
      <c r="C31" s="173"/>
      <c r="D31" s="173"/>
      <c r="E31" s="173"/>
      <c r="F31" s="173"/>
      <c r="G31" s="173"/>
      <c r="H31" s="173"/>
      <c r="I31" s="173"/>
      <c r="J31" s="173"/>
      <c r="K31" s="173"/>
      <c r="L31" s="173"/>
      <c r="M31" s="173"/>
      <c r="N31" s="173"/>
      <c r="O31" s="173"/>
      <c r="P31" s="173"/>
      <c r="Q31" s="173"/>
      <c r="R31" s="173"/>
      <c r="S31" s="173"/>
      <c r="T31" s="173"/>
      <c r="U31" s="173"/>
      <c r="V31" s="173"/>
      <c r="W31" s="174"/>
    </row>
    <row r="32" spans="2:27" ht="48"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2269</v>
      </c>
      <c r="C33" s="173"/>
      <c r="D33" s="173"/>
      <c r="E33" s="173"/>
      <c r="F33" s="173"/>
      <c r="G33" s="173"/>
      <c r="H33" s="173"/>
      <c r="I33" s="173"/>
      <c r="J33" s="173"/>
      <c r="K33" s="173"/>
      <c r="L33" s="173"/>
      <c r="M33" s="173"/>
      <c r="N33" s="173"/>
      <c r="O33" s="173"/>
      <c r="P33" s="173"/>
      <c r="Q33" s="173"/>
      <c r="R33" s="173"/>
      <c r="S33" s="173"/>
      <c r="T33" s="173"/>
      <c r="U33" s="173"/>
      <c r="V33" s="173"/>
      <c r="W33" s="174"/>
    </row>
    <row r="34" spans="2:23" ht="38.25" customHeight="1"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1432</v>
      </c>
      <c r="D4" s="86" t="s">
        <v>1431</v>
      </c>
      <c r="E4" s="86"/>
      <c r="F4" s="86"/>
      <c r="G4" s="86"/>
      <c r="H4" s="87"/>
      <c r="I4" s="88"/>
      <c r="J4" s="89" t="s">
        <v>6</v>
      </c>
      <c r="K4" s="86"/>
      <c r="L4" s="85" t="s">
        <v>1451</v>
      </c>
      <c r="M4" s="90" t="s">
        <v>1450</v>
      </c>
      <c r="N4" s="90"/>
      <c r="O4" s="90"/>
      <c r="P4" s="90"/>
      <c r="Q4" s="91"/>
      <c r="R4" s="92"/>
      <c r="S4" s="93" t="s">
        <v>2149</v>
      </c>
      <c r="T4" s="94"/>
      <c r="U4" s="94"/>
      <c r="V4" s="95" t="s">
        <v>1449</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1437</v>
      </c>
      <c r="D6" s="101" t="s">
        <v>1448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1447</v>
      </c>
      <c r="K8" s="107" t="s">
        <v>1446</v>
      </c>
      <c r="L8" s="107" t="s">
        <v>1445</v>
      </c>
      <c r="M8" s="107" t="s">
        <v>1444</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03.5" customHeight="1" thickTop="1" thickBot="1" x14ac:dyDescent="0.25">
      <c r="B10" s="108" t="s">
        <v>22</v>
      </c>
      <c r="C10" s="95" t="s">
        <v>1443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1423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1442</v>
      </c>
      <c r="C21" s="140"/>
      <c r="D21" s="140"/>
      <c r="E21" s="140"/>
      <c r="F21" s="140"/>
      <c r="G21" s="140"/>
      <c r="H21" s="140"/>
      <c r="I21" s="140"/>
      <c r="J21" s="140"/>
      <c r="K21" s="140"/>
      <c r="L21" s="140"/>
      <c r="M21" s="141" t="s">
        <v>1437</v>
      </c>
      <c r="N21" s="141"/>
      <c r="O21" s="141" t="s">
        <v>49</v>
      </c>
      <c r="P21" s="141"/>
      <c r="Q21" s="142" t="s">
        <v>188</v>
      </c>
      <c r="R21" s="142"/>
      <c r="S21" s="143" t="s">
        <v>51</v>
      </c>
      <c r="T21" s="143" t="s">
        <v>51</v>
      </c>
      <c r="U21" s="143" t="s">
        <v>1441</v>
      </c>
      <c r="V21" s="143">
        <f>+IF(ISERR(U21/T21*100),"N/A",ROUND(U21/T21*100,2))</f>
        <v>143.5</v>
      </c>
      <c r="W21" s="144">
        <f>+IF(ISERR(U21/S21*100),"N/A",ROUND(U21/S21*100,2))</f>
        <v>143.5</v>
      </c>
    </row>
    <row r="22" spans="2:27" ht="56.25" customHeight="1" x14ac:dyDescent="0.2">
      <c r="B22" s="139" t="s">
        <v>1440</v>
      </c>
      <c r="C22" s="140"/>
      <c r="D22" s="140"/>
      <c r="E22" s="140"/>
      <c r="F22" s="140"/>
      <c r="G22" s="140"/>
      <c r="H22" s="140"/>
      <c r="I22" s="140"/>
      <c r="J22" s="140"/>
      <c r="K22" s="140"/>
      <c r="L22" s="140"/>
      <c r="M22" s="141" t="s">
        <v>1437</v>
      </c>
      <c r="N22" s="141"/>
      <c r="O22" s="141" t="s">
        <v>49</v>
      </c>
      <c r="P22" s="141"/>
      <c r="Q22" s="142" t="s">
        <v>64</v>
      </c>
      <c r="R22" s="142"/>
      <c r="S22" s="143" t="s">
        <v>51</v>
      </c>
      <c r="T22" s="143" t="s">
        <v>51</v>
      </c>
      <c r="U22" s="143" t="s">
        <v>1439</v>
      </c>
      <c r="V22" s="143">
        <f>+IF(ISERR(U22/T22*100),"N/A",ROUND(U22/T22*100,2))</f>
        <v>122</v>
      </c>
      <c r="W22" s="144">
        <f>+IF(ISERR(U22/S22*100),"N/A",ROUND(U22/S22*100,2))</f>
        <v>122</v>
      </c>
    </row>
    <row r="23" spans="2:27" ht="56.25" customHeight="1" thickBot="1" x14ac:dyDescent="0.25">
      <c r="B23" s="139" t="s">
        <v>1438</v>
      </c>
      <c r="C23" s="140"/>
      <c r="D23" s="140"/>
      <c r="E23" s="140"/>
      <c r="F23" s="140"/>
      <c r="G23" s="140"/>
      <c r="H23" s="140"/>
      <c r="I23" s="140"/>
      <c r="J23" s="140"/>
      <c r="K23" s="140"/>
      <c r="L23" s="140"/>
      <c r="M23" s="141" t="s">
        <v>1437</v>
      </c>
      <c r="N23" s="141"/>
      <c r="O23" s="141" t="s">
        <v>49</v>
      </c>
      <c r="P23" s="141"/>
      <c r="Q23" s="142" t="s">
        <v>64</v>
      </c>
      <c r="R23" s="142"/>
      <c r="S23" s="143" t="s">
        <v>772</v>
      </c>
      <c r="T23" s="143" t="s">
        <v>772</v>
      </c>
      <c r="U23" s="143" t="s">
        <v>1436</v>
      </c>
      <c r="V23" s="143">
        <f>+IF(ISERR(U23/T23*100),"N/A",ROUND(U23/T23*100,2))</f>
        <v>232.22</v>
      </c>
      <c r="W23" s="144">
        <f>+IF(ISERR(U23/S23*100),"N/A",ROUND(U23/S23*100,2))</f>
        <v>232.22</v>
      </c>
    </row>
    <row r="24" spans="2:27" ht="21.75" customHeight="1" thickTop="1" thickBot="1" x14ac:dyDescent="0.25">
      <c r="B24" s="79" t="s">
        <v>59</v>
      </c>
      <c r="C24" s="80"/>
      <c r="D24" s="80"/>
      <c r="E24" s="80"/>
      <c r="F24" s="80"/>
      <c r="G24" s="80"/>
      <c r="H24" s="81"/>
      <c r="I24" s="81"/>
      <c r="J24" s="81"/>
      <c r="K24" s="81"/>
      <c r="L24" s="81"/>
      <c r="M24" s="81"/>
      <c r="N24" s="81"/>
      <c r="O24" s="81"/>
      <c r="P24" s="81"/>
      <c r="Q24" s="81"/>
      <c r="R24" s="81"/>
      <c r="S24" s="81"/>
      <c r="T24" s="81"/>
      <c r="U24" s="81"/>
      <c r="V24" s="81"/>
      <c r="W24" s="82"/>
      <c r="X24" s="145"/>
    </row>
    <row r="25" spans="2:27" ht="29.25" customHeight="1" thickTop="1" thickBot="1" x14ac:dyDescent="0.25">
      <c r="B25" s="146" t="s">
        <v>2141</v>
      </c>
      <c r="C25" s="147"/>
      <c r="D25" s="147"/>
      <c r="E25" s="147"/>
      <c r="F25" s="147"/>
      <c r="G25" s="147"/>
      <c r="H25" s="147"/>
      <c r="I25" s="147"/>
      <c r="J25" s="147"/>
      <c r="K25" s="147"/>
      <c r="L25" s="147"/>
      <c r="M25" s="147"/>
      <c r="N25" s="147"/>
      <c r="O25" s="147"/>
      <c r="P25" s="147"/>
      <c r="Q25" s="148"/>
      <c r="R25" s="149" t="s">
        <v>42</v>
      </c>
      <c r="S25" s="125" t="s">
        <v>43</v>
      </c>
      <c r="T25" s="125"/>
      <c r="U25" s="150" t="s">
        <v>60</v>
      </c>
      <c r="V25" s="124" t="s">
        <v>61</v>
      </c>
      <c r="W25" s="126"/>
    </row>
    <row r="26" spans="2:27" ht="30.75" customHeight="1" thickBot="1" x14ac:dyDescent="0.25">
      <c r="B26" s="151"/>
      <c r="C26" s="152"/>
      <c r="D26" s="152"/>
      <c r="E26" s="152"/>
      <c r="F26" s="152"/>
      <c r="G26" s="152"/>
      <c r="H26" s="152"/>
      <c r="I26" s="152"/>
      <c r="J26" s="152"/>
      <c r="K26" s="152"/>
      <c r="L26" s="152"/>
      <c r="M26" s="152"/>
      <c r="N26" s="152"/>
      <c r="O26" s="152"/>
      <c r="P26" s="152"/>
      <c r="Q26" s="153"/>
      <c r="R26" s="154" t="s">
        <v>62</v>
      </c>
      <c r="S26" s="154" t="s">
        <v>62</v>
      </c>
      <c r="T26" s="154" t="s">
        <v>49</v>
      </c>
      <c r="U26" s="154" t="s">
        <v>62</v>
      </c>
      <c r="V26" s="154" t="s">
        <v>63</v>
      </c>
      <c r="W26" s="155" t="s">
        <v>64</v>
      </c>
      <c r="Y26" s="145"/>
    </row>
    <row r="27" spans="2:27" ht="23.25" customHeight="1" thickBot="1" x14ac:dyDescent="0.25">
      <c r="B27" s="156" t="s">
        <v>65</v>
      </c>
      <c r="C27" s="157"/>
      <c r="D27" s="157"/>
      <c r="E27" s="158" t="s">
        <v>1435</v>
      </c>
      <c r="F27" s="158"/>
      <c r="G27" s="158"/>
      <c r="H27" s="159"/>
      <c r="I27" s="159"/>
      <c r="J27" s="159"/>
      <c r="K27" s="159"/>
      <c r="L27" s="159"/>
      <c r="M27" s="159"/>
      <c r="N27" s="159"/>
      <c r="O27" s="159"/>
      <c r="P27" s="160"/>
      <c r="Q27" s="160"/>
      <c r="R27" s="161" t="s">
        <v>1434</v>
      </c>
      <c r="S27" s="162" t="s">
        <v>10</v>
      </c>
      <c r="T27" s="160"/>
      <c r="U27" s="162" t="s">
        <v>1433</v>
      </c>
      <c r="V27" s="160"/>
      <c r="W27" s="163">
        <f>+IF(ISERR(U27/R27*100),"N/A",ROUND(U27/R27*100,2))</f>
        <v>95.63</v>
      </c>
    </row>
    <row r="28" spans="2:27" ht="26.25" customHeight="1" thickBot="1" x14ac:dyDescent="0.25">
      <c r="B28" s="164" t="s">
        <v>68</v>
      </c>
      <c r="C28" s="165"/>
      <c r="D28" s="165"/>
      <c r="E28" s="166" t="s">
        <v>1435</v>
      </c>
      <c r="F28" s="166"/>
      <c r="G28" s="166"/>
      <c r="H28" s="167"/>
      <c r="I28" s="167"/>
      <c r="J28" s="167"/>
      <c r="K28" s="167"/>
      <c r="L28" s="167"/>
      <c r="M28" s="167"/>
      <c r="N28" s="167"/>
      <c r="O28" s="167"/>
      <c r="P28" s="168"/>
      <c r="Q28" s="168"/>
      <c r="R28" s="169" t="s">
        <v>1434</v>
      </c>
      <c r="S28" s="170" t="s">
        <v>1434</v>
      </c>
      <c r="T28" s="170">
        <f>+IF(ISERR(S28/R28*100),"N/A",ROUND(S28/R28*100,2))</f>
        <v>100</v>
      </c>
      <c r="U28" s="170" t="s">
        <v>1433</v>
      </c>
      <c r="V28" s="170">
        <f>+IF(ISERR(U28/S28*100),"N/A",ROUND(U28/S28*100,2))</f>
        <v>95.63</v>
      </c>
      <c r="W28" s="171">
        <f>+IF(ISERR(U28/R28*100),"N/A",ROUND(U28/R28*100,2))</f>
        <v>95.63</v>
      </c>
    </row>
    <row r="29" spans="2:27" ht="22.5" customHeight="1" thickTop="1" thickBot="1" x14ac:dyDescent="0.25">
      <c r="B29" s="79" t="s">
        <v>69</v>
      </c>
      <c r="C29" s="80"/>
      <c r="D29" s="80"/>
      <c r="E29" s="80"/>
      <c r="F29" s="80"/>
      <c r="G29" s="80"/>
      <c r="H29" s="81"/>
      <c r="I29" s="81"/>
      <c r="J29" s="81"/>
      <c r="K29" s="81"/>
      <c r="L29" s="81"/>
      <c r="M29" s="81"/>
      <c r="N29" s="81"/>
      <c r="O29" s="81"/>
      <c r="P29" s="81"/>
      <c r="Q29" s="81"/>
      <c r="R29" s="81"/>
      <c r="S29" s="81"/>
      <c r="T29" s="81"/>
      <c r="U29" s="81"/>
      <c r="V29" s="81"/>
      <c r="W29" s="82"/>
    </row>
    <row r="30" spans="2:27" ht="37.5" customHeight="1" thickTop="1" x14ac:dyDescent="0.2">
      <c r="B30" s="172" t="s">
        <v>2264</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45.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2265</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20.7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2266</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05" customHeight="1" thickBot="1" x14ac:dyDescent="0.25">
      <c r="B35" s="178"/>
      <c r="C35" s="179"/>
      <c r="D35" s="179"/>
      <c r="E35" s="179"/>
      <c r="F35" s="179"/>
      <c r="G35" s="179"/>
      <c r="H35" s="179"/>
      <c r="I35" s="179"/>
      <c r="J35" s="179"/>
      <c r="K35" s="179"/>
      <c r="L35" s="179"/>
      <c r="M35" s="179"/>
      <c r="N35" s="179"/>
      <c r="O35" s="179"/>
      <c r="P35" s="179"/>
      <c r="Q35" s="179"/>
      <c r="R35" s="179"/>
      <c r="S35" s="179"/>
      <c r="T35" s="179"/>
      <c r="U35" s="179"/>
      <c r="V35" s="179"/>
      <c r="W35" s="180"/>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1432</v>
      </c>
      <c r="D4" s="86" t="s">
        <v>1431</v>
      </c>
      <c r="E4" s="86"/>
      <c r="F4" s="86"/>
      <c r="G4" s="86"/>
      <c r="H4" s="87"/>
      <c r="I4" s="88"/>
      <c r="J4" s="89" t="s">
        <v>6</v>
      </c>
      <c r="K4" s="86"/>
      <c r="L4" s="85" t="s">
        <v>1459</v>
      </c>
      <c r="M4" s="90" t="s">
        <v>1458</v>
      </c>
      <c r="N4" s="90"/>
      <c r="O4" s="90"/>
      <c r="P4" s="90"/>
      <c r="Q4" s="91"/>
      <c r="R4" s="92"/>
      <c r="S4" s="93" t="s">
        <v>2149</v>
      </c>
      <c r="T4" s="94"/>
      <c r="U4" s="94"/>
      <c r="V4" s="95" t="s">
        <v>1453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225</v>
      </c>
      <c r="D6" s="101" t="s">
        <v>1457</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1456</v>
      </c>
      <c r="K8" s="107" t="s">
        <v>87</v>
      </c>
      <c r="L8" s="107" t="s">
        <v>1456</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1455</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1423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1454</v>
      </c>
      <c r="C21" s="140"/>
      <c r="D21" s="140"/>
      <c r="E21" s="140"/>
      <c r="F21" s="140"/>
      <c r="G21" s="140"/>
      <c r="H21" s="140"/>
      <c r="I21" s="140"/>
      <c r="J21" s="140"/>
      <c r="K21" s="140"/>
      <c r="L21" s="140"/>
      <c r="M21" s="141" t="s">
        <v>225</v>
      </c>
      <c r="N21" s="141"/>
      <c r="O21" s="141" t="s">
        <v>49</v>
      </c>
      <c r="P21" s="141"/>
      <c r="Q21" s="142" t="s">
        <v>64</v>
      </c>
      <c r="R21" s="142"/>
      <c r="S21" s="143" t="s">
        <v>80</v>
      </c>
      <c r="T21" s="143" t="s">
        <v>80</v>
      </c>
      <c r="U21" s="143" t="s">
        <v>80</v>
      </c>
      <c r="V21" s="143">
        <f>+IF(ISERR(U21/T21*100),"N/A",ROUND(U21/T21*100,2))</f>
        <v>100</v>
      </c>
      <c r="W21" s="144">
        <f>+IF(ISERR(U21/S21*100),"N/A",ROUND(U21/S21*100,2))</f>
        <v>100</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216</v>
      </c>
      <c r="F25" s="158"/>
      <c r="G25" s="158"/>
      <c r="H25" s="159"/>
      <c r="I25" s="159"/>
      <c r="J25" s="159"/>
      <c r="K25" s="159"/>
      <c r="L25" s="159"/>
      <c r="M25" s="159"/>
      <c r="N25" s="159"/>
      <c r="O25" s="159"/>
      <c r="P25" s="160"/>
      <c r="Q25" s="160"/>
      <c r="R25" s="161" t="s">
        <v>1453</v>
      </c>
      <c r="S25" s="162" t="s">
        <v>10</v>
      </c>
      <c r="T25" s="160"/>
      <c r="U25" s="162" t="s">
        <v>1452</v>
      </c>
      <c r="V25" s="160"/>
      <c r="W25" s="163">
        <f>+IF(ISERR(U25/R25*100),"N/A",ROUND(U25/R25*100,2))</f>
        <v>100</v>
      </c>
    </row>
    <row r="26" spans="2:27" ht="26.25" customHeight="1" thickBot="1" x14ac:dyDescent="0.25">
      <c r="B26" s="164" t="s">
        <v>68</v>
      </c>
      <c r="C26" s="165"/>
      <c r="D26" s="165"/>
      <c r="E26" s="166" t="s">
        <v>216</v>
      </c>
      <c r="F26" s="166"/>
      <c r="G26" s="166"/>
      <c r="H26" s="167"/>
      <c r="I26" s="167"/>
      <c r="J26" s="167"/>
      <c r="K26" s="167"/>
      <c r="L26" s="167"/>
      <c r="M26" s="167"/>
      <c r="N26" s="167"/>
      <c r="O26" s="167"/>
      <c r="P26" s="168"/>
      <c r="Q26" s="168"/>
      <c r="R26" s="169" t="s">
        <v>1453</v>
      </c>
      <c r="S26" s="170" t="s">
        <v>1452</v>
      </c>
      <c r="T26" s="170">
        <f>+IF(ISERR(S26/R26*100),"N/A",ROUND(S26/R26*100,2))</f>
        <v>100</v>
      </c>
      <c r="U26" s="170" t="s">
        <v>1452</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2261</v>
      </c>
      <c r="C28" s="173"/>
      <c r="D28" s="173"/>
      <c r="E28" s="173"/>
      <c r="F28" s="173"/>
      <c r="G28" s="173"/>
      <c r="H28" s="173"/>
      <c r="I28" s="173"/>
      <c r="J28" s="173"/>
      <c r="K28" s="173"/>
      <c r="L28" s="173"/>
      <c r="M28" s="173"/>
      <c r="N28" s="173"/>
      <c r="O28" s="173"/>
      <c r="P28" s="173"/>
      <c r="Q28" s="173"/>
      <c r="R28" s="173"/>
      <c r="S28" s="173"/>
      <c r="T28" s="173"/>
      <c r="U28" s="173"/>
      <c r="V28" s="173"/>
      <c r="W28" s="174"/>
    </row>
    <row r="29" spans="2:27" ht="52.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2262</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2263</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1432</v>
      </c>
      <c r="D4" s="86" t="s">
        <v>1431</v>
      </c>
      <c r="E4" s="86"/>
      <c r="F4" s="86"/>
      <c r="G4" s="86"/>
      <c r="H4" s="87"/>
      <c r="I4" s="88"/>
      <c r="J4" s="89" t="s">
        <v>6</v>
      </c>
      <c r="K4" s="86"/>
      <c r="L4" s="85" t="s">
        <v>1485</v>
      </c>
      <c r="M4" s="90" t="s">
        <v>1484</v>
      </c>
      <c r="N4" s="90"/>
      <c r="O4" s="90"/>
      <c r="P4" s="90"/>
      <c r="Q4" s="91"/>
      <c r="R4" s="92"/>
      <c r="S4" s="93" t="s">
        <v>2149</v>
      </c>
      <c r="T4" s="94"/>
      <c r="U4" s="94"/>
      <c r="V4" s="95" t="s">
        <v>1483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1473</v>
      </c>
      <c r="D6" s="101" t="s">
        <v>1482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1467</v>
      </c>
      <c r="D7" s="98" t="s">
        <v>1481</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1480</v>
      </c>
      <c r="K8" s="107" t="s">
        <v>1479</v>
      </c>
      <c r="L8" s="107" t="s">
        <v>1478</v>
      </c>
      <c r="M8" s="107" t="s">
        <v>380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210.75" customHeight="1" thickTop="1" thickBot="1" x14ac:dyDescent="0.25">
      <c r="B10" s="108" t="s">
        <v>22</v>
      </c>
      <c r="C10" s="95" t="s">
        <v>1477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1423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1476</v>
      </c>
      <c r="C21" s="140"/>
      <c r="D21" s="140"/>
      <c r="E21" s="140"/>
      <c r="F21" s="140"/>
      <c r="G21" s="140"/>
      <c r="H21" s="140"/>
      <c r="I21" s="140"/>
      <c r="J21" s="140"/>
      <c r="K21" s="140"/>
      <c r="L21" s="140"/>
      <c r="M21" s="141" t="s">
        <v>1473</v>
      </c>
      <c r="N21" s="141"/>
      <c r="O21" s="141" t="s">
        <v>49</v>
      </c>
      <c r="P21" s="141"/>
      <c r="Q21" s="142" t="s">
        <v>64</v>
      </c>
      <c r="R21" s="142"/>
      <c r="S21" s="143" t="s">
        <v>51</v>
      </c>
      <c r="T21" s="143" t="s">
        <v>51</v>
      </c>
      <c r="U21" s="143" t="s">
        <v>1475</v>
      </c>
      <c r="V21" s="143">
        <f>+IF(ISERR(U21/T21*100),"N/A",ROUND(U21/T21*100,2))</f>
        <v>75</v>
      </c>
      <c r="W21" s="144">
        <f>+IF(ISERR(U21/S21*100),"N/A",ROUND(U21/S21*100,2))</f>
        <v>75</v>
      </c>
    </row>
    <row r="22" spans="2:27" ht="56.25" customHeight="1" x14ac:dyDescent="0.2">
      <c r="B22" s="139" t="s">
        <v>1474</v>
      </c>
      <c r="C22" s="140"/>
      <c r="D22" s="140"/>
      <c r="E22" s="140"/>
      <c r="F22" s="140"/>
      <c r="G22" s="140"/>
      <c r="H22" s="140"/>
      <c r="I22" s="140"/>
      <c r="J22" s="140"/>
      <c r="K22" s="140"/>
      <c r="L22" s="140"/>
      <c r="M22" s="141" t="s">
        <v>1473</v>
      </c>
      <c r="N22" s="141"/>
      <c r="O22" s="141" t="s">
        <v>49</v>
      </c>
      <c r="P22" s="141"/>
      <c r="Q22" s="142" t="s">
        <v>64</v>
      </c>
      <c r="R22" s="142"/>
      <c r="S22" s="143" t="s">
        <v>51</v>
      </c>
      <c r="T22" s="143" t="s">
        <v>51</v>
      </c>
      <c r="U22" s="143" t="s">
        <v>1472</v>
      </c>
      <c r="V22" s="143">
        <f>+IF(ISERR(U22/T22*100),"N/A",ROUND(U22/T22*100,2))</f>
        <v>82.4</v>
      </c>
      <c r="W22" s="144">
        <f>+IF(ISERR(U22/S22*100),"N/A",ROUND(U22/S22*100,2))</f>
        <v>82.4</v>
      </c>
    </row>
    <row r="23" spans="2:27" ht="56.25" customHeight="1" x14ac:dyDescent="0.2">
      <c r="B23" s="139" t="s">
        <v>1471</v>
      </c>
      <c r="C23" s="140"/>
      <c r="D23" s="140"/>
      <c r="E23" s="140"/>
      <c r="F23" s="140"/>
      <c r="G23" s="140"/>
      <c r="H23" s="140"/>
      <c r="I23" s="140"/>
      <c r="J23" s="140"/>
      <c r="K23" s="140"/>
      <c r="L23" s="140"/>
      <c r="M23" s="141" t="s">
        <v>1467</v>
      </c>
      <c r="N23" s="141"/>
      <c r="O23" s="141" t="s">
        <v>49</v>
      </c>
      <c r="P23" s="141"/>
      <c r="Q23" s="142" t="s">
        <v>64</v>
      </c>
      <c r="R23" s="142"/>
      <c r="S23" s="143" t="s">
        <v>1470</v>
      </c>
      <c r="T23" s="143" t="s">
        <v>1470</v>
      </c>
      <c r="U23" s="143" t="s">
        <v>1469</v>
      </c>
      <c r="V23" s="143">
        <f>+IF(ISERR(U23/T23*100),"N/A",ROUND(U23/T23*100,2))</f>
        <v>165.95</v>
      </c>
      <c r="W23" s="144">
        <f>+IF(ISERR(U23/S23*100),"N/A",ROUND(U23/S23*100,2))</f>
        <v>165.95</v>
      </c>
    </row>
    <row r="24" spans="2:27" ht="56.25" customHeight="1" thickBot="1" x14ac:dyDescent="0.25">
      <c r="B24" s="139" t="s">
        <v>1468</v>
      </c>
      <c r="C24" s="140"/>
      <c r="D24" s="140"/>
      <c r="E24" s="140"/>
      <c r="F24" s="140"/>
      <c r="G24" s="140"/>
      <c r="H24" s="140"/>
      <c r="I24" s="140"/>
      <c r="J24" s="140"/>
      <c r="K24" s="140"/>
      <c r="L24" s="140"/>
      <c r="M24" s="141" t="s">
        <v>1467</v>
      </c>
      <c r="N24" s="141"/>
      <c r="O24" s="141" t="s">
        <v>49</v>
      </c>
      <c r="P24" s="141"/>
      <c r="Q24" s="142" t="s">
        <v>64</v>
      </c>
      <c r="R24" s="142"/>
      <c r="S24" s="143" t="s">
        <v>495</v>
      </c>
      <c r="T24" s="143" t="s">
        <v>495</v>
      </c>
      <c r="U24" s="143" t="s">
        <v>1466</v>
      </c>
      <c r="V24" s="143">
        <f>+IF(ISERR(U24/T24*100),"N/A",ROUND(U24/T24*100,2))</f>
        <v>110.72</v>
      </c>
      <c r="W24" s="144">
        <f>+IF(ISERR(U24/S24*100),"N/A",ROUND(U24/S24*100,2))</f>
        <v>110.72</v>
      </c>
    </row>
    <row r="25" spans="2:27" ht="21.75" customHeight="1" thickTop="1" thickBot="1" x14ac:dyDescent="0.25">
      <c r="B25" s="79" t="s">
        <v>59</v>
      </c>
      <c r="C25" s="80"/>
      <c r="D25" s="80"/>
      <c r="E25" s="80"/>
      <c r="F25" s="80"/>
      <c r="G25" s="80"/>
      <c r="H25" s="81"/>
      <c r="I25" s="81"/>
      <c r="J25" s="81"/>
      <c r="K25" s="81"/>
      <c r="L25" s="81"/>
      <c r="M25" s="81"/>
      <c r="N25" s="81"/>
      <c r="O25" s="81"/>
      <c r="P25" s="81"/>
      <c r="Q25" s="81"/>
      <c r="R25" s="81"/>
      <c r="S25" s="81"/>
      <c r="T25" s="81"/>
      <c r="U25" s="81"/>
      <c r="V25" s="81"/>
      <c r="W25" s="82"/>
      <c r="X25" s="145"/>
    </row>
    <row r="26" spans="2:27" ht="29.25" customHeight="1" thickTop="1" thickBot="1" x14ac:dyDescent="0.25">
      <c r="B26" s="146" t="s">
        <v>2141</v>
      </c>
      <c r="C26" s="147"/>
      <c r="D26" s="147"/>
      <c r="E26" s="147"/>
      <c r="F26" s="147"/>
      <c r="G26" s="147"/>
      <c r="H26" s="147"/>
      <c r="I26" s="147"/>
      <c r="J26" s="147"/>
      <c r="K26" s="147"/>
      <c r="L26" s="147"/>
      <c r="M26" s="147"/>
      <c r="N26" s="147"/>
      <c r="O26" s="147"/>
      <c r="P26" s="147"/>
      <c r="Q26" s="148"/>
      <c r="R26" s="149" t="s">
        <v>42</v>
      </c>
      <c r="S26" s="125" t="s">
        <v>43</v>
      </c>
      <c r="T26" s="125"/>
      <c r="U26" s="150" t="s">
        <v>60</v>
      </c>
      <c r="V26" s="124" t="s">
        <v>61</v>
      </c>
      <c r="W26" s="126"/>
    </row>
    <row r="27" spans="2:27" ht="30.75" customHeight="1" thickBot="1" x14ac:dyDescent="0.25">
      <c r="B27" s="151"/>
      <c r="C27" s="152"/>
      <c r="D27" s="152"/>
      <c r="E27" s="152"/>
      <c r="F27" s="152"/>
      <c r="G27" s="152"/>
      <c r="H27" s="152"/>
      <c r="I27" s="152"/>
      <c r="J27" s="152"/>
      <c r="K27" s="152"/>
      <c r="L27" s="152"/>
      <c r="M27" s="152"/>
      <c r="N27" s="152"/>
      <c r="O27" s="152"/>
      <c r="P27" s="152"/>
      <c r="Q27" s="153"/>
      <c r="R27" s="154" t="s">
        <v>62</v>
      </c>
      <c r="S27" s="154" t="s">
        <v>62</v>
      </c>
      <c r="T27" s="154" t="s">
        <v>49</v>
      </c>
      <c r="U27" s="154" t="s">
        <v>62</v>
      </c>
      <c r="V27" s="154" t="s">
        <v>63</v>
      </c>
      <c r="W27" s="155" t="s">
        <v>64</v>
      </c>
      <c r="Y27" s="145"/>
    </row>
    <row r="28" spans="2:27" ht="23.25" customHeight="1" thickBot="1" x14ac:dyDescent="0.25">
      <c r="B28" s="156" t="s">
        <v>65</v>
      </c>
      <c r="C28" s="157"/>
      <c r="D28" s="157"/>
      <c r="E28" s="158" t="s">
        <v>1465</v>
      </c>
      <c r="F28" s="158"/>
      <c r="G28" s="158"/>
      <c r="H28" s="159"/>
      <c r="I28" s="159"/>
      <c r="J28" s="159"/>
      <c r="K28" s="159"/>
      <c r="L28" s="159"/>
      <c r="M28" s="159"/>
      <c r="N28" s="159"/>
      <c r="O28" s="159"/>
      <c r="P28" s="160"/>
      <c r="Q28" s="160"/>
      <c r="R28" s="161" t="s">
        <v>1464</v>
      </c>
      <c r="S28" s="162" t="s">
        <v>10</v>
      </c>
      <c r="T28" s="160"/>
      <c r="U28" s="162" t="s">
        <v>1463</v>
      </c>
      <c r="V28" s="160"/>
      <c r="W28" s="163">
        <f>+IF(ISERR(U28/R28*100),"N/A",ROUND(U28/R28*100,2))</f>
        <v>81.87</v>
      </c>
    </row>
    <row r="29" spans="2:27" ht="26.25" customHeight="1" x14ac:dyDescent="0.2">
      <c r="B29" s="164" t="s">
        <v>68</v>
      </c>
      <c r="C29" s="165"/>
      <c r="D29" s="165"/>
      <c r="E29" s="166" t="s">
        <v>1465</v>
      </c>
      <c r="F29" s="166"/>
      <c r="G29" s="166"/>
      <c r="H29" s="167"/>
      <c r="I29" s="167"/>
      <c r="J29" s="167"/>
      <c r="K29" s="167"/>
      <c r="L29" s="167"/>
      <c r="M29" s="167"/>
      <c r="N29" s="167"/>
      <c r="O29" s="167"/>
      <c r="P29" s="168"/>
      <c r="Q29" s="168"/>
      <c r="R29" s="169" t="s">
        <v>1464</v>
      </c>
      <c r="S29" s="170" t="s">
        <v>1464</v>
      </c>
      <c r="T29" s="170">
        <f>+IF(ISERR(S29/R29*100),"N/A",ROUND(S29/R29*100,2))</f>
        <v>100</v>
      </c>
      <c r="U29" s="170" t="s">
        <v>1463</v>
      </c>
      <c r="V29" s="170">
        <f>+IF(ISERR(U29/S29*100),"N/A",ROUND(U29/S29*100,2))</f>
        <v>81.87</v>
      </c>
      <c r="W29" s="171">
        <f>+IF(ISERR(U29/R29*100),"N/A",ROUND(U29/R29*100,2))</f>
        <v>81.87</v>
      </c>
    </row>
    <row r="30" spans="2:27" ht="23.25" customHeight="1" thickBot="1" x14ac:dyDescent="0.25">
      <c r="B30" s="156" t="s">
        <v>65</v>
      </c>
      <c r="C30" s="157"/>
      <c r="D30" s="157"/>
      <c r="E30" s="158" t="s">
        <v>1462</v>
      </c>
      <c r="F30" s="158"/>
      <c r="G30" s="158"/>
      <c r="H30" s="159"/>
      <c r="I30" s="159"/>
      <c r="J30" s="159"/>
      <c r="K30" s="159"/>
      <c r="L30" s="159"/>
      <c r="M30" s="159"/>
      <c r="N30" s="159"/>
      <c r="O30" s="159"/>
      <c r="P30" s="160"/>
      <c r="Q30" s="160"/>
      <c r="R30" s="161" t="s">
        <v>1461</v>
      </c>
      <c r="S30" s="162" t="s">
        <v>10</v>
      </c>
      <c r="T30" s="160"/>
      <c r="U30" s="162" t="s">
        <v>1460</v>
      </c>
      <c r="V30" s="160"/>
      <c r="W30" s="163">
        <f>+IF(ISERR(U30/R30*100),"N/A",ROUND(U30/R30*100,2))</f>
        <v>77.98</v>
      </c>
    </row>
    <row r="31" spans="2:27" ht="26.25" customHeight="1" thickBot="1" x14ac:dyDescent="0.25">
      <c r="B31" s="164" t="s">
        <v>68</v>
      </c>
      <c r="C31" s="165"/>
      <c r="D31" s="165"/>
      <c r="E31" s="166" t="s">
        <v>1462</v>
      </c>
      <c r="F31" s="166"/>
      <c r="G31" s="166"/>
      <c r="H31" s="167"/>
      <c r="I31" s="167"/>
      <c r="J31" s="167"/>
      <c r="K31" s="167"/>
      <c r="L31" s="167"/>
      <c r="M31" s="167"/>
      <c r="N31" s="167"/>
      <c r="O31" s="167"/>
      <c r="P31" s="168"/>
      <c r="Q31" s="168"/>
      <c r="R31" s="169" t="s">
        <v>1461</v>
      </c>
      <c r="S31" s="170" t="s">
        <v>1461</v>
      </c>
      <c r="T31" s="170">
        <f>+IF(ISERR(S31/R31*100),"N/A",ROUND(S31/R31*100,2))</f>
        <v>100</v>
      </c>
      <c r="U31" s="170" t="s">
        <v>1460</v>
      </c>
      <c r="V31" s="170">
        <f>+IF(ISERR(U31/S31*100),"N/A",ROUND(U31/S31*100,2))</f>
        <v>77.98</v>
      </c>
      <c r="W31" s="171">
        <f>+IF(ISERR(U31/R31*100),"N/A",ROUND(U31/R31*100,2))</f>
        <v>77.98</v>
      </c>
    </row>
    <row r="32" spans="2:27" ht="22.5" customHeight="1" thickTop="1" thickBot="1" x14ac:dyDescent="0.25">
      <c r="B32" s="79" t="s">
        <v>69</v>
      </c>
      <c r="C32" s="80"/>
      <c r="D32" s="80"/>
      <c r="E32" s="80"/>
      <c r="F32" s="80"/>
      <c r="G32" s="80"/>
      <c r="H32" s="81"/>
      <c r="I32" s="81"/>
      <c r="J32" s="81"/>
      <c r="K32" s="81"/>
      <c r="L32" s="81"/>
      <c r="M32" s="81"/>
      <c r="N32" s="81"/>
      <c r="O32" s="81"/>
      <c r="P32" s="81"/>
      <c r="Q32" s="81"/>
      <c r="R32" s="81"/>
      <c r="S32" s="81"/>
      <c r="T32" s="81"/>
      <c r="U32" s="81"/>
      <c r="V32" s="81"/>
      <c r="W32" s="82"/>
    </row>
    <row r="33" spans="2:23" ht="37.5" customHeight="1" thickTop="1" x14ac:dyDescent="0.2">
      <c r="B33" s="172" t="s">
        <v>2258</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95.7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2259</v>
      </c>
      <c r="C35" s="173"/>
      <c r="D35" s="173"/>
      <c r="E35" s="173"/>
      <c r="F35" s="173"/>
      <c r="G35" s="173"/>
      <c r="H35" s="173"/>
      <c r="I35" s="173"/>
      <c r="J35" s="173"/>
      <c r="K35" s="173"/>
      <c r="L35" s="173"/>
      <c r="M35" s="173"/>
      <c r="N35" s="173"/>
      <c r="O35" s="173"/>
      <c r="P35" s="173"/>
      <c r="Q35" s="173"/>
      <c r="R35" s="173"/>
      <c r="S35" s="173"/>
      <c r="T35" s="173"/>
      <c r="U35" s="173"/>
      <c r="V35" s="173"/>
      <c r="W35" s="174"/>
    </row>
    <row r="36" spans="2:23" ht="256.5" customHeight="1" thickBot="1" x14ac:dyDescent="0.25">
      <c r="B36" s="175"/>
      <c r="C36" s="176"/>
      <c r="D36" s="176"/>
      <c r="E36" s="176"/>
      <c r="F36" s="176"/>
      <c r="G36" s="176"/>
      <c r="H36" s="176"/>
      <c r="I36" s="176"/>
      <c r="J36" s="176"/>
      <c r="K36" s="176"/>
      <c r="L36" s="176"/>
      <c r="M36" s="176"/>
      <c r="N36" s="176"/>
      <c r="O36" s="176"/>
      <c r="P36" s="176"/>
      <c r="Q36" s="176"/>
      <c r="R36" s="176"/>
      <c r="S36" s="176"/>
      <c r="T36" s="176"/>
      <c r="U36" s="176"/>
      <c r="V36" s="176"/>
      <c r="W36" s="177"/>
    </row>
    <row r="37" spans="2:23" ht="37.5" customHeight="1" thickTop="1" x14ac:dyDescent="0.2">
      <c r="B37" s="172" t="s">
        <v>2260</v>
      </c>
      <c r="C37" s="173"/>
      <c r="D37" s="173"/>
      <c r="E37" s="173"/>
      <c r="F37" s="173"/>
      <c r="G37" s="173"/>
      <c r="H37" s="173"/>
      <c r="I37" s="173"/>
      <c r="J37" s="173"/>
      <c r="K37" s="173"/>
      <c r="L37" s="173"/>
      <c r="M37" s="173"/>
      <c r="N37" s="173"/>
      <c r="O37" s="173"/>
      <c r="P37" s="173"/>
      <c r="Q37" s="173"/>
      <c r="R37" s="173"/>
      <c r="S37" s="173"/>
      <c r="T37" s="173"/>
      <c r="U37" s="173"/>
      <c r="V37" s="173"/>
      <c r="W37" s="174"/>
    </row>
    <row r="38" spans="2:23" ht="76.5" customHeight="1" thickBot="1" x14ac:dyDescent="0.25">
      <c r="B38" s="178"/>
      <c r="C38" s="179"/>
      <c r="D38" s="179"/>
      <c r="E38" s="179"/>
      <c r="F38" s="179"/>
      <c r="G38" s="179"/>
      <c r="H38" s="179"/>
      <c r="I38" s="179"/>
      <c r="J38" s="179"/>
      <c r="K38" s="179"/>
      <c r="L38" s="179"/>
      <c r="M38" s="179"/>
      <c r="N38" s="179"/>
      <c r="O38" s="179"/>
      <c r="P38" s="179"/>
      <c r="Q38" s="179"/>
      <c r="R38" s="179"/>
      <c r="S38" s="179"/>
      <c r="T38" s="179"/>
      <c r="U38" s="179"/>
      <c r="V38" s="179"/>
      <c r="W38" s="180"/>
    </row>
  </sheetData>
  <mergeCells count="65">
    <mergeCell ref="S26:T26"/>
    <mergeCell ref="B35:W36"/>
    <mergeCell ref="B37:W38"/>
    <mergeCell ref="V26:W26"/>
    <mergeCell ref="B28:D28"/>
    <mergeCell ref="B29:D29"/>
    <mergeCell ref="B30:D30"/>
    <mergeCell ref="B31:D31"/>
    <mergeCell ref="B33:W34"/>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69.75" customHeight="1" thickTop="1" thickBot="1" x14ac:dyDescent="0.25">
      <c r="A4" s="83"/>
      <c r="B4" s="84" t="s">
        <v>3</v>
      </c>
      <c r="C4" s="85" t="s">
        <v>1432</v>
      </c>
      <c r="D4" s="86" t="s">
        <v>1431</v>
      </c>
      <c r="E4" s="86"/>
      <c r="F4" s="86"/>
      <c r="G4" s="86"/>
      <c r="H4" s="87"/>
      <c r="I4" s="88"/>
      <c r="J4" s="89" t="s">
        <v>6</v>
      </c>
      <c r="K4" s="86"/>
      <c r="L4" s="85" t="s">
        <v>1501</v>
      </c>
      <c r="M4" s="90" t="s">
        <v>1500</v>
      </c>
      <c r="N4" s="90"/>
      <c r="O4" s="90"/>
      <c r="P4" s="90"/>
      <c r="Q4" s="91"/>
      <c r="R4" s="92"/>
      <c r="S4" s="93" t="s">
        <v>2149</v>
      </c>
      <c r="T4" s="94"/>
      <c r="U4" s="94"/>
      <c r="V4" s="95" t="s">
        <v>1488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1491</v>
      </c>
      <c r="D6" s="101" t="s">
        <v>1499</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1498</v>
      </c>
      <c r="K8" s="107" t="s">
        <v>1497</v>
      </c>
      <c r="L8" s="107" t="s">
        <v>1496</v>
      </c>
      <c r="M8" s="107" t="s">
        <v>1495</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1494</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1423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1493</v>
      </c>
      <c r="C21" s="140"/>
      <c r="D21" s="140"/>
      <c r="E21" s="140"/>
      <c r="F21" s="140"/>
      <c r="G21" s="140"/>
      <c r="H21" s="140"/>
      <c r="I21" s="140"/>
      <c r="J21" s="140"/>
      <c r="K21" s="140"/>
      <c r="L21" s="140"/>
      <c r="M21" s="141" t="s">
        <v>1491</v>
      </c>
      <c r="N21" s="141"/>
      <c r="O21" s="141" t="s">
        <v>49</v>
      </c>
      <c r="P21" s="141"/>
      <c r="Q21" s="142" t="s">
        <v>188</v>
      </c>
      <c r="R21" s="142"/>
      <c r="S21" s="143" t="s">
        <v>1208</v>
      </c>
      <c r="T21" s="143" t="s">
        <v>1208</v>
      </c>
      <c r="U21" s="143" t="s">
        <v>83</v>
      </c>
      <c r="V21" s="143">
        <f>+IF(ISERR(U21/T21*100),"N/A",ROUND(U21/T21*100,2))</f>
        <v>148.57</v>
      </c>
      <c r="W21" s="144">
        <f>+IF(ISERR(U21/S21*100),"N/A",ROUND(U21/S21*100,2))</f>
        <v>148.57</v>
      </c>
    </row>
    <row r="22" spans="2:27" ht="56.25" customHeight="1" thickBot="1" x14ac:dyDescent="0.25">
      <c r="B22" s="139" t="s">
        <v>1492</v>
      </c>
      <c r="C22" s="140"/>
      <c r="D22" s="140"/>
      <c r="E22" s="140"/>
      <c r="F22" s="140"/>
      <c r="G22" s="140"/>
      <c r="H22" s="140"/>
      <c r="I22" s="140"/>
      <c r="J22" s="140"/>
      <c r="K22" s="140"/>
      <c r="L22" s="140"/>
      <c r="M22" s="141" t="s">
        <v>1491</v>
      </c>
      <c r="N22" s="141"/>
      <c r="O22" s="141" t="s">
        <v>49</v>
      </c>
      <c r="P22" s="141"/>
      <c r="Q22" s="142" t="s">
        <v>50</v>
      </c>
      <c r="R22" s="142"/>
      <c r="S22" s="143" t="s">
        <v>332</v>
      </c>
      <c r="T22" s="143" t="s">
        <v>332</v>
      </c>
      <c r="U22" s="143" t="s">
        <v>1490</v>
      </c>
      <c r="V22" s="143">
        <f>+IF(ISERR(U22/T22*100),"N/A",ROUND(U22/T22*100,2))</f>
        <v>112</v>
      </c>
      <c r="W22" s="144">
        <f>+IF(ISERR(U22/S22*100),"N/A",ROUND(U22/S22*100,2))</f>
        <v>112</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1489</v>
      </c>
      <c r="F26" s="158"/>
      <c r="G26" s="158"/>
      <c r="H26" s="159"/>
      <c r="I26" s="159"/>
      <c r="J26" s="159"/>
      <c r="K26" s="159"/>
      <c r="L26" s="159"/>
      <c r="M26" s="159"/>
      <c r="N26" s="159"/>
      <c r="O26" s="159"/>
      <c r="P26" s="160"/>
      <c r="Q26" s="160"/>
      <c r="R26" s="161" t="s">
        <v>1488</v>
      </c>
      <c r="S26" s="162" t="s">
        <v>10</v>
      </c>
      <c r="T26" s="160"/>
      <c r="U26" s="162" t="s">
        <v>1486</v>
      </c>
      <c r="V26" s="160"/>
      <c r="W26" s="163">
        <f>+IF(ISERR(U26/R26*100),"N/A",ROUND(U26/R26*100,2))</f>
        <v>96.15</v>
      </c>
    </row>
    <row r="27" spans="2:27" ht="26.25" customHeight="1" thickBot="1" x14ac:dyDescent="0.25">
      <c r="B27" s="164" t="s">
        <v>68</v>
      </c>
      <c r="C27" s="165"/>
      <c r="D27" s="165"/>
      <c r="E27" s="166" t="s">
        <v>1489</v>
      </c>
      <c r="F27" s="166"/>
      <c r="G27" s="166"/>
      <c r="H27" s="167"/>
      <c r="I27" s="167"/>
      <c r="J27" s="167"/>
      <c r="K27" s="167"/>
      <c r="L27" s="167"/>
      <c r="M27" s="167"/>
      <c r="N27" s="167"/>
      <c r="O27" s="167"/>
      <c r="P27" s="168"/>
      <c r="Q27" s="168"/>
      <c r="R27" s="169" t="s">
        <v>1488</v>
      </c>
      <c r="S27" s="170" t="s">
        <v>1487</v>
      </c>
      <c r="T27" s="170">
        <f>+IF(ISERR(S27/R27*100),"N/A",ROUND(S27/R27*100,2))</f>
        <v>100</v>
      </c>
      <c r="U27" s="170" t="s">
        <v>1486</v>
      </c>
      <c r="V27" s="170">
        <f>+IF(ISERR(U27/S27*100),"N/A",ROUND(U27/S27*100,2))</f>
        <v>96.15</v>
      </c>
      <c r="W27" s="171">
        <f>+IF(ISERR(U27/R27*100),"N/A",ROUND(U27/R27*100,2))</f>
        <v>96.15</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2255</v>
      </c>
      <c r="C29" s="173"/>
      <c r="D29" s="173"/>
      <c r="E29" s="173"/>
      <c r="F29" s="173"/>
      <c r="G29" s="173"/>
      <c r="H29" s="173"/>
      <c r="I29" s="173"/>
      <c r="J29" s="173"/>
      <c r="K29" s="173"/>
      <c r="L29" s="173"/>
      <c r="M29" s="173"/>
      <c r="N29" s="173"/>
      <c r="O29" s="173"/>
      <c r="P29" s="173"/>
      <c r="Q29" s="173"/>
      <c r="R29" s="173"/>
      <c r="S29" s="173"/>
      <c r="T29" s="173"/>
      <c r="U29" s="173"/>
      <c r="V29" s="173"/>
      <c r="W29" s="174"/>
    </row>
    <row r="30" spans="2:27" ht="100.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2256</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6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2257</v>
      </c>
      <c r="C33" s="173"/>
      <c r="D33" s="173"/>
      <c r="E33" s="173"/>
      <c r="F33" s="173"/>
      <c r="G33" s="173"/>
      <c r="H33" s="173"/>
      <c r="I33" s="173"/>
      <c r="J33" s="173"/>
      <c r="K33" s="173"/>
      <c r="L33" s="173"/>
      <c r="M33" s="173"/>
      <c r="N33" s="173"/>
      <c r="O33" s="173"/>
      <c r="P33" s="173"/>
      <c r="Q33" s="173"/>
      <c r="R33" s="173"/>
      <c r="S33" s="173"/>
      <c r="T33" s="173"/>
      <c r="U33" s="173"/>
      <c r="V33" s="173"/>
      <c r="W33" s="174"/>
    </row>
    <row r="34" spans="2:23" ht="77.25" customHeight="1"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1432</v>
      </c>
      <c r="D4" s="86" t="s">
        <v>1431</v>
      </c>
      <c r="E4" s="86"/>
      <c r="F4" s="86"/>
      <c r="G4" s="86"/>
      <c r="H4" s="87"/>
      <c r="I4" s="88"/>
      <c r="J4" s="89" t="s">
        <v>6</v>
      </c>
      <c r="K4" s="86"/>
      <c r="L4" s="85" t="s">
        <v>1511</v>
      </c>
      <c r="M4" s="90" t="s">
        <v>1510</v>
      </c>
      <c r="N4" s="90"/>
      <c r="O4" s="90"/>
      <c r="P4" s="90"/>
      <c r="Q4" s="91"/>
      <c r="R4" s="92"/>
      <c r="S4" s="93" t="s">
        <v>2149</v>
      </c>
      <c r="T4" s="94"/>
      <c r="U4" s="94"/>
      <c r="V4" s="95" t="s">
        <v>1509</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1505</v>
      </c>
      <c r="D6" s="101" t="s">
        <v>1508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87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1507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1423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1506</v>
      </c>
      <c r="C21" s="140"/>
      <c r="D21" s="140"/>
      <c r="E21" s="140"/>
      <c r="F21" s="140"/>
      <c r="G21" s="140"/>
      <c r="H21" s="140"/>
      <c r="I21" s="140"/>
      <c r="J21" s="140"/>
      <c r="K21" s="140"/>
      <c r="L21" s="140"/>
      <c r="M21" s="141" t="s">
        <v>1505</v>
      </c>
      <c r="N21" s="141"/>
      <c r="O21" s="141" t="s">
        <v>49</v>
      </c>
      <c r="P21" s="141"/>
      <c r="Q21" s="142" t="s">
        <v>64</v>
      </c>
      <c r="R21" s="142"/>
      <c r="S21" s="143" t="s">
        <v>51</v>
      </c>
      <c r="T21" s="143" t="s">
        <v>51</v>
      </c>
      <c r="U21" s="143" t="s">
        <v>51</v>
      </c>
      <c r="V21" s="143">
        <f>+IF(ISERR(U21/T21*100),"N/A",ROUND(U21/T21*100,2))</f>
        <v>100</v>
      </c>
      <c r="W21" s="144">
        <f>+IF(ISERR(U21/S21*100),"N/A",ROUND(U21/S21*100,2))</f>
        <v>100</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1504</v>
      </c>
      <c r="F25" s="158"/>
      <c r="G25" s="158"/>
      <c r="H25" s="159"/>
      <c r="I25" s="159"/>
      <c r="J25" s="159"/>
      <c r="K25" s="159"/>
      <c r="L25" s="159"/>
      <c r="M25" s="159"/>
      <c r="N25" s="159"/>
      <c r="O25" s="159"/>
      <c r="P25" s="160"/>
      <c r="Q25" s="160"/>
      <c r="R25" s="161" t="s">
        <v>1503</v>
      </c>
      <c r="S25" s="162" t="s">
        <v>10</v>
      </c>
      <c r="T25" s="160"/>
      <c r="U25" s="162" t="s">
        <v>1502</v>
      </c>
      <c r="V25" s="160"/>
      <c r="W25" s="163">
        <f>+IF(ISERR(U25/R25*100),"N/A",ROUND(U25/R25*100,2))</f>
        <v>98.48</v>
      </c>
    </row>
    <row r="26" spans="2:27" ht="26.25" customHeight="1" thickBot="1" x14ac:dyDescent="0.25">
      <c r="B26" s="164" t="s">
        <v>68</v>
      </c>
      <c r="C26" s="165"/>
      <c r="D26" s="165"/>
      <c r="E26" s="166" t="s">
        <v>1504</v>
      </c>
      <c r="F26" s="166"/>
      <c r="G26" s="166"/>
      <c r="H26" s="167"/>
      <c r="I26" s="167"/>
      <c r="J26" s="167"/>
      <c r="K26" s="167"/>
      <c r="L26" s="167"/>
      <c r="M26" s="167"/>
      <c r="N26" s="167"/>
      <c r="O26" s="167"/>
      <c r="P26" s="168"/>
      <c r="Q26" s="168"/>
      <c r="R26" s="169" t="s">
        <v>1503</v>
      </c>
      <c r="S26" s="170" t="s">
        <v>1503</v>
      </c>
      <c r="T26" s="170">
        <f>+IF(ISERR(S26/R26*100),"N/A",ROUND(S26/R26*100,2))</f>
        <v>100</v>
      </c>
      <c r="U26" s="170" t="s">
        <v>1502</v>
      </c>
      <c r="V26" s="170">
        <f>+IF(ISERR(U26/S26*100),"N/A",ROUND(U26/S26*100,2))</f>
        <v>98.48</v>
      </c>
      <c r="W26" s="171">
        <f>+IF(ISERR(U26/R26*100),"N/A",ROUND(U26/R26*100,2))</f>
        <v>98.48</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2252</v>
      </c>
      <c r="C28" s="173"/>
      <c r="D28" s="173"/>
      <c r="E28" s="173"/>
      <c r="F28" s="173"/>
      <c r="G28" s="173"/>
      <c r="H28" s="173"/>
      <c r="I28" s="173"/>
      <c r="J28" s="173"/>
      <c r="K28" s="173"/>
      <c r="L28" s="173"/>
      <c r="M28" s="173"/>
      <c r="N28" s="173"/>
      <c r="O28" s="173"/>
      <c r="P28" s="173"/>
      <c r="Q28" s="173"/>
      <c r="R28" s="173"/>
      <c r="S28" s="173"/>
      <c r="T28" s="173"/>
      <c r="U28" s="173"/>
      <c r="V28" s="173"/>
      <c r="W28" s="174"/>
    </row>
    <row r="29" spans="2:27" ht="58.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2253</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2254</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1432</v>
      </c>
      <c r="D4" s="86" t="s">
        <v>1431</v>
      </c>
      <c r="E4" s="86"/>
      <c r="F4" s="86"/>
      <c r="G4" s="86"/>
      <c r="H4" s="87"/>
      <c r="I4" s="88"/>
      <c r="J4" s="89" t="s">
        <v>6</v>
      </c>
      <c r="K4" s="86"/>
      <c r="L4" s="85" t="s">
        <v>1518</v>
      </c>
      <c r="M4" s="90" t="s">
        <v>1517</v>
      </c>
      <c r="N4" s="90"/>
      <c r="O4" s="90"/>
      <c r="P4" s="90"/>
      <c r="Q4" s="91"/>
      <c r="R4" s="92"/>
      <c r="S4" s="93" t="s">
        <v>2149</v>
      </c>
      <c r="T4" s="94"/>
      <c r="U4" s="94"/>
      <c r="V4" s="95" t="s">
        <v>1516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1491</v>
      </c>
      <c r="D6" s="101" t="s">
        <v>1499</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1498</v>
      </c>
      <c r="K8" s="107" t="s">
        <v>1497</v>
      </c>
      <c r="L8" s="107" t="s">
        <v>1496</v>
      </c>
      <c r="M8" s="107" t="s">
        <v>1495</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1515</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1423</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1514</v>
      </c>
      <c r="C21" s="140"/>
      <c r="D21" s="140"/>
      <c r="E21" s="140"/>
      <c r="F21" s="140"/>
      <c r="G21" s="140"/>
      <c r="H21" s="140"/>
      <c r="I21" s="140"/>
      <c r="J21" s="140"/>
      <c r="K21" s="140"/>
      <c r="L21" s="140"/>
      <c r="M21" s="141" t="s">
        <v>1491</v>
      </c>
      <c r="N21" s="141"/>
      <c r="O21" s="141" t="s">
        <v>49</v>
      </c>
      <c r="P21" s="141"/>
      <c r="Q21" s="142" t="s">
        <v>64</v>
      </c>
      <c r="R21" s="142"/>
      <c r="S21" s="143" t="s">
        <v>299</v>
      </c>
      <c r="T21" s="143" t="s">
        <v>299</v>
      </c>
      <c r="U21" s="143" t="s">
        <v>901</v>
      </c>
      <c r="V21" s="143">
        <f>+IF(ISERR(U21/T21*100),"N/A",ROUND(U21/T21*100,2))</f>
        <v>255</v>
      </c>
      <c r="W21" s="144">
        <f>+IF(ISERR(U21/S21*100),"N/A",ROUND(U21/S21*100,2))</f>
        <v>255</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1489</v>
      </c>
      <c r="F25" s="158"/>
      <c r="G25" s="158"/>
      <c r="H25" s="159"/>
      <c r="I25" s="159"/>
      <c r="J25" s="159"/>
      <c r="K25" s="159"/>
      <c r="L25" s="159"/>
      <c r="M25" s="159"/>
      <c r="N25" s="159"/>
      <c r="O25" s="159"/>
      <c r="P25" s="160"/>
      <c r="Q25" s="160"/>
      <c r="R25" s="161" t="s">
        <v>1513</v>
      </c>
      <c r="S25" s="162" t="s">
        <v>10</v>
      </c>
      <c r="T25" s="160"/>
      <c r="U25" s="162" t="s">
        <v>1512</v>
      </c>
      <c r="V25" s="160"/>
      <c r="W25" s="163">
        <f>+IF(ISERR(U25/R25*100),"N/A",ROUND(U25/R25*100,2))</f>
        <v>93.1</v>
      </c>
    </row>
    <row r="26" spans="2:27" ht="26.25" customHeight="1" thickBot="1" x14ac:dyDescent="0.25">
      <c r="B26" s="164" t="s">
        <v>68</v>
      </c>
      <c r="C26" s="165"/>
      <c r="D26" s="165"/>
      <c r="E26" s="166" t="s">
        <v>1489</v>
      </c>
      <c r="F26" s="166"/>
      <c r="G26" s="166"/>
      <c r="H26" s="167"/>
      <c r="I26" s="167"/>
      <c r="J26" s="167"/>
      <c r="K26" s="167"/>
      <c r="L26" s="167"/>
      <c r="M26" s="167"/>
      <c r="N26" s="167"/>
      <c r="O26" s="167"/>
      <c r="P26" s="168"/>
      <c r="Q26" s="168"/>
      <c r="R26" s="169" t="s">
        <v>1513</v>
      </c>
      <c r="S26" s="170" t="s">
        <v>1513</v>
      </c>
      <c r="T26" s="170">
        <f>+IF(ISERR(S26/R26*100),"N/A",ROUND(S26/R26*100,2))</f>
        <v>100</v>
      </c>
      <c r="U26" s="170" t="s">
        <v>1512</v>
      </c>
      <c r="V26" s="170">
        <f>+IF(ISERR(U26/S26*100),"N/A",ROUND(U26/S26*100,2))</f>
        <v>93.1</v>
      </c>
      <c r="W26" s="171">
        <f>+IF(ISERR(U26/R26*100),"N/A",ROUND(U26/R26*100,2))</f>
        <v>93.1</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2249</v>
      </c>
      <c r="C28" s="173"/>
      <c r="D28" s="173"/>
      <c r="E28" s="173"/>
      <c r="F28" s="173"/>
      <c r="G28" s="173"/>
      <c r="H28" s="173"/>
      <c r="I28" s="173"/>
      <c r="J28" s="173"/>
      <c r="K28" s="173"/>
      <c r="L28" s="173"/>
      <c r="M28" s="173"/>
      <c r="N28" s="173"/>
      <c r="O28" s="173"/>
      <c r="P28" s="173"/>
      <c r="Q28" s="173"/>
      <c r="R28" s="173"/>
      <c r="S28" s="173"/>
      <c r="T28" s="173"/>
      <c r="U28" s="173"/>
      <c r="V28" s="173"/>
      <c r="W28" s="174"/>
    </row>
    <row r="29" spans="2:27" ht="74.2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2250</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02"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2251</v>
      </c>
      <c r="C32" s="173"/>
      <c r="D32" s="173"/>
      <c r="E32" s="173"/>
      <c r="F32" s="173"/>
      <c r="G32" s="173"/>
      <c r="H32" s="173"/>
      <c r="I32" s="173"/>
      <c r="J32" s="173"/>
      <c r="K32" s="173"/>
      <c r="L32" s="173"/>
      <c r="M32" s="173"/>
      <c r="N32" s="173"/>
      <c r="O32" s="173"/>
      <c r="P32" s="173"/>
      <c r="Q32" s="173"/>
      <c r="R32" s="173"/>
      <c r="S32" s="173"/>
      <c r="T32" s="173"/>
      <c r="U32" s="173"/>
      <c r="V32" s="173"/>
      <c r="W32" s="174"/>
    </row>
    <row r="33" spans="2:23" ht="66"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8"/>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74.25" customHeight="1" thickTop="1" thickBot="1" x14ac:dyDescent="0.25">
      <c r="A4" s="83"/>
      <c r="B4" s="84" t="s">
        <v>3</v>
      </c>
      <c r="C4" s="85" t="s">
        <v>1555</v>
      </c>
      <c r="D4" s="86" t="s">
        <v>1554</v>
      </c>
      <c r="E4" s="86"/>
      <c r="F4" s="86"/>
      <c r="G4" s="86"/>
      <c r="H4" s="87"/>
      <c r="I4" s="88"/>
      <c r="J4" s="89" t="s">
        <v>6</v>
      </c>
      <c r="K4" s="86"/>
      <c r="L4" s="85" t="s">
        <v>1553</v>
      </c>
      <c r="M4" s="90" t="s">
        <v>1552</v>
      </c>
      <c r="N4" s="90"/>
      <c r="O4" s="90"/>
      <c r="P4" s="90"/>
      <c r="Q4" s="91"/>
      <c r="R4" s="92"/>
      <c r="S4" s="93" t="s">
        <v>2149</v>
      </c>
      <c r="T4" s="94"/>
      <c r="U4" s="94"/>
      <c r="V4" s="95" t="s">
        <v>1551</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1505</v>
      </c>
      <c r="D6" s="101" t="s">
        <v>1550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1549</v>
      </c>
      <c r="M8" s="107" t="s">
        <v>1548</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35" customHeight="1" thickTop="1" thickBot="1" x14ac:dyDescent="0.25">
      <c r="B10" s="108" t="s">
        <v>22</v>
      </c>
      <c r="C10" s="95" t="s">
        <v>1547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1546</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1545</v>
      </c>
      <c r="C21" s="140"/>
      <c r="D21" s="140"/>
      <c r="E21" s="140"/>
      <c r="F21" s="140"/>
      <c r="G21" s="140"/>
      <c r="H21" s="140"/>
      <c r="I21" s="140"/>
      <c r="J21" s="140"/>
      <c r="K21" s="140"/>
      <c r="L21" s="140"/>
      <c r="M21" s="141" t="s">
        <v>1505</v>
      </c>
      <c r="N21" s="141"/>
      <c r="O21" s="141" t="s">
        <v>1544</v>
      </c>
      <c r="P21" s="141"/>
      <c r="Q21" s="142" t="s">
        <v>64</v>
      </c>
      <c r="R21" s="142"/>
      <c r="S21" s="143" t="s">
        <v>1543</v>
      </c>
      <c r="T21" s="143" t="s">
        <v>1542</v>
      </c>
      <c r="U21" s="143" t="s">
        <v>1541</v>
      </c>
      <c r="V21" s="143">
        <f t="shared" ref="V21:V36" si="0">+IF(ISERR(U21/T21*100),"N/A",ROUND(U21/T21*100,2))</f>
        <v>96.36</v>
      </c>
      <c r="W21" s="144">
        <f t="shared" ref="W21:W36" si="1">+IF(ISERR(U21/S21*100),"N/A",ROUND(U21/S21*100,2))</f>
        <v>106</v>
      </c>
    </row>
    <row r="22" spans="2:27" ht="84" customHeight="1" x14ac:dyDescent="0.2">
      <c r="B22" s="139" t="s">
        <v>1540</v>
      </c>
      <c r="C22" s="140"/>
      <c r="D22" s="140"/>
      <c r="E22" s="140"/>
      <c r="F22" s="140"/>
      <c r="G22" s="140"/>
      <c r="H22" s="140"/>
      <c r="I22" s="140"/>
      <c r="J22" s="140"/>
      <c r="K22" s="140"/>
      <c r="L22" s="140"/>
      <c r="M22" s="141" t="s">
        <v>1505</v>
      </c>
      <c r="N22" s="141"/>
      <c r="O22" s="141" t="s">
        <v>49</v>
      </c>
      <c r="P22" s="141"/>
      <c r="Q22" s="142" t="s">
        <v>64</v>
      </c>
      <c r="R22" s="142"/>
      <c r="S22" s="143" t="s">
        <v>51</v>
      </c>
      <c r="T22" s="143" t="s">
        <v>51</v>
      </c>
      <c r="U22" s="143" t="s">
        <v>51</v>
      </c>
      <c r="V22" s="143">
        <f t="shared" si="0"/>
        <v>100</v>
      </c>
      <c r="W22" s="144">
        <f t="shared" si="1"/>
        <v>100</v>
      </c>
    </row>
    <row r="23" spans="2:27" ht="56.25" customHeight="1" x14ac:dyDescent="0.2">
      <c r="B23" s="139" t="s">
        <v>1539</v>
      </c>
      <c r="C23" s="140"/>
      <c r="D23" s="140"/>
      <c r="E23" s="140"/>
      <c r="F23" s="140"/>
      <c r="G23" s="140"/>
      <c r="H23" s="140"/>
      <c r="I23" s="140"/>
      <c r="J23" s="140"/>
      <c r="K23" s="140"/>
      <c r="L23" s="140"/>
      <c r="M23" s="141" t="s">
        <v>1505</v>
      </c>
      <c r="N23" s="141"/>
      <c r="O23" s="141" t="s">
        <v>49</v>
      </c>
      <c r="P23" s="141"/>
      <c r="Q23" s="142" t="s">
        <v>188</v>
      </c>
      <c r="R23" s="142"/>
      <c r="S23" s="143" t="s">
        <v>51</v>
      </c>
      <c r="T23" s="143" t="s">
        <v>51</v>
      </c>
      <c r="U23" s="143" t="s">
        <v>51</v>
      </c>
      <c r="V23" s="143">
        <f t="shared" si="0"/>
        <v>100</v>
      </c>
      <c r="W23" s="144">
        <f t="shared" si="1"/>
        <v>100</v>
      </c>
    </row>
    <row r="24" spans="2:27" ht="56.25" customHeight="1" x14ac:dyDescent="0.2">
      <c r="B24" s="139" t="s">
        <v>1538</v>
      </c>
      <c r="C24" s="140"/>
      <c r="D24" s="140"/>
      <c r="E24" s="140"/>
      <c r="F24" s="140"/>
      <c r="G24" s="140"/>
      <c r="H24" s="140"/>
      <c r="I24" s="140"/>
      <c r="J24" s="140"/>
      <c r="K24" s="140"/>
      <c r="L24" s="140"/>
      <c r="M24" s="141" t="s">
        <v>1505</v>
      </c>
      <c r="N24" s="141"/>
      <c r="O24" s="141" t="s">
        <v>49</v>
      </c>
      <c r="P24" s="141"/>
      <c r="Q24" s="142" t="s">
        <v>188</v>
      </c>
      <c r="R24" s="142"/>
      <c r="S24" s="143" t="s">
        <v>51</v>
      </c>
      <c r="T24" s="143" t="s">
        <v>51</v>
      </c>
      <c r="U24" s="143" t="s">
        <v>51</v>
      </c>
      <c r="V24" s="143">
        <f t="shared" si="0"/>
        <v>100</v>
      </c>
      <c r="W24" s="144">
        <f t="shared" si="1"/>
        <v>100</v>
      </c>
    </row>
    <row r="25" spans="2:27" ht="56.25" customHeight="1" x14ac:dyDescent="0.2">
      <c r="B25" s="139" t="s">
        <v>1537</v>
      </c>
      <c r="C25" s="140"/>
      <c r="D25" s="140"/>
      <c r="E25" s="140"/>
      <c r="F25" s="140"/>
      <c r="G25" s="140"/>
      <c r="H25" s="140"/>
      <c r="I25" s="140"/>
      <c r="J25" s="140"/>
      <c r="K25" s="140"/>
      <c r="L25" s="140"/>
      <c r="M25" s="141" t="s">
        <v>1505</v>
      </c>
      <c r="N25" s="141"/>
      <c r="O25" s="141" t="s">
        <v>49</v>
      </c>
      <c r="P25" s="141"/>
      <c r="Q25" s="142" t="s">
        <v>188</v>
      </c>
      <c r="R25" s="142"/>
      <c r="S25" s="143" t="s">
        <v>51</v>
      </c>
      <c r="T25" s="143" t="s">
        <v>51</v>
      </c>
      <c r="U25" s="143" t="s">
        <v>1536</v>
      </c>
      <c r="V25" s="143">
        <f t="shared" si="0"/>
        <v>93.97</v>
      </c>
      <c r="W25" s="144">
        <f t="shared" si="1"/>
        <v>93.97</v>
      </c>
    </row>
    <row r="26" spans="2:27" ht="56.25" customHeight="1" x14ac:dyDescent="0.2">
      <c r="B26" s="139" t="s">
        <v>1535</v>
      </c>
      <c r="C26" s="140"/>
      <c r="D26" s="140"/>
      <c r="E26" s="140"/>
      <c r="F26" s="140"/>
      <c r="G26" s="140"/>
      <c r="H26" s="140"/>
      <c r="I26" s="140"/>
      <c r="J26" s="140"/>
      <c r="K26" s="140"/>
      <c r="L26" s="140"/>
      <c r="M26" s="141" t="s">
        <v>1505</v>
      </c>
      <c r="N26" s="141"/>
      <c r="O26" s="141" t="s">
        <v>49</v>
      </c>
      <c r="P26" s="141"/>
      <c r="Q26" s="142" t="s">
        <v>188</v>
      </c>
      <c r="R26" s="142"/>
      <c r="S26" s="143" t="s">
        <v>51</v>
      </c>
      <c r="T26" s="143" t="s">
        <v>51</v>
      </c>
      <c r="U26" s="143" t="s">
        <v>56</v>
      </c>
      <c r="V26" s="143">
        <f t="shared" si="0"/>
        <v>0</v>
      </c>
      <c r="W26" s="144">
        <f t="shared" si="1"/>
        <v>0</v>
      </c>
    </row>
    <row r="27" spans="2:27" ht="56.25" customHeight="1" x14ac:dyDescent="0.2">
      <c r="B27" s="139" t="s">
        <v>1534</v>
      </c>
      <c r="C27" s="140"/>
      <c r="D27" s="140"/>
      <c r="E27" s="140"/>
      <c r="F27" s="140"/>
      <c r="G27" s="140"/>
      <c r="H27" s="140"/>
      <c r="I27" s="140"/>
      <c r="J27" s="140"/>
      <c r="K27" s="140"/>
      <c r="L27" s="140"/>
      <c r="M27" s="141" t="s">
        <v>1505</v>
      </c>
      <c r="N27" s="141"/>
      <c r="O27" s="141" t="s">
        <v>49</v>
      </c>
      <c r="P27" s="141"/>
      <c r="Q27" s="142" t="s">
        <v>50</v>
      </c>
      <c r="R27" s="142"/>
      <c r="S27" s="143" t="s">
        <v>51</v>
      </c>
      <c r="T27" s="143" t="s">
        <v>51</v>
      </c>
      <c r="U27" s="143" t="s">
        <v>51</v>
      </c>
      <c r="V27" s="143">
        <f t="shared" si="0"/>
        <v>100</v>
      </c>
      <c r="W27" s="144">
        <f t="shared" si="1"/>
        <v>100</v>
      </c>
    </row>
    <row r="28" spans="2:27" ht="56.25" customHeight="1" x14ac:dyDescent="0.2">
      <c r="B28" s="139" t="s">
        <v>1533</v>
      </c>
      <c r="C28" s="140"/>
      <c r="D28" s="140"/>
      <c r="E28" s="140"/>
      <c r="F28" s="140"/>
      <c r="G28" s="140"/>
      <c r="H28" s="140"/>
      <c r="I28" s="140"/>
      <c r="J28" s="140"/>
      <c r="K28" s="140"/>
      <c r="L28" s="140"/>
      <c r="M28" s="141" t="s">
        <v>1505</v>
      </c>
      <c r="N28" s="141"/>
      <c r="O28" s="141" t="s">
        <v>49</v>
      </c>
      <c r="P28" s="141"/>
      <c r="Q28" s="142" t="s">
        <v>1532</v>
      </c>
      <c r="R28" s="142"/>
      <c r="S28" s="143" t="s">
        <v>51</v>
      </c>
      <c r="T28" s="143" t="s">
        <v>51</v>
      </c>
      <c r="U28" s="143" t="s">
        <v>51</v>
      </c>
      <c r="V28" s="143">
        <f t="shared" si="0"/>
        <v>100</v>
      </c>
      <c r="W28" s="144">
        <f t="shared" si="1"/>
        <v>100</v>
      </c>
    </row>
    <row r="29" spans="2:27" ht="56.25" customHeight="1" x14ac:dyDescent="0.2">
      <c r="B29" s="139" t="s">
        <v>1531</v>
      </c>
      <c r="C29" s="140"/>
      <c r="D29" s="140"/>
      <c r="E29" s="140"/>
      <c r="F29" s="140"/>
      <c r="G29" s="140"/>
      <c r="H29" s="140"/>
      <c r="I29" s="140"/>
      <c r="J29" s="140"/>
      <c r="K29" s="140"/>
      <c r="L29" s="140"/>
      <c r="M29" s="141" t="s">
        <v>1505</v>
      </c>
      <c r="N29" s="141"/>
      <c r="O29" s="141" t="s">
        <v>49</v>
      </c>
      <c r="P29" s="141"/>
      <c r="Q29" s="142" t="s">
        <v>188</v>
      </c>
      <c r="R29" s="142"/>
      <c r="S29" s="143" t="s">
        <v>51</v>
      </c>
      <c r="T29" s="143" t="s">
        <v>51</v>
      </c>
      <c r="U29" s="143" t="s">
        <v>51</v>
      </c>
      <c r="V29" s="143">
        <f t="shared" si="0"/>
        <v>100</v>
      </c>
      <c r="W29" s="144">
        <f t="shared" si="1"/>
        <v>100</v>
      </c>
    </row>
    <row r="30" spans="2:27" ht="56.25" customHeight="1" x14ac:dyDescent="0.2">
      <c r="B30" s="139" t="s">
        <v>1530</v>
      </c>
      <c r="C30" s="140"/>
      <c r="D30" s="140"/>
      <c r="E30" s="140"/>
      <c r="F30" s="140"/>
      <c r="G30" s="140"/>
      <c r="H30" s="140"/>
      <c r="I30" s="140"/>
      <c r="J30" s="140"/>
      <c r="K30" s="140"/>
      <c r="L30" s="140"/>
      <c r="M30" s="141" t="s">
        <v>1505</v>
      </c>
      <c r="N30" s="141"/>
      <c r="O30" s="141" t="s">
        <v>49</v>
      </c>
      <c r="P30" s="141"/>
      <c r="Q30" s="142" t="s">
        <v>188</v>
      </c>
      <c r="R30" s="142"/>
      <c r="S30" s="143" t="s">
        <v>51</v>
      </c>
      <c r="T30" s="143" t="s">
        <v>51</v>
      </c>
      <c r="U30" s="143" t="s">
        <v>51</v>
      </c>
      <c r="V30" s="143">
        <f t="shared" si="0"/>
        <v>100</v>
      </c>
      <c r="W30" s="144">
        <f t="shared" si="1"/>
        <v>100</v>
      </c>
    </row>
    <row r="31" spans="2:27" ht="56.25" customHeight="1" x14ac:dyDescent="0.2">
      <c r="B31" s="139" t="s">
        <v>1529</v>
      </c>
      <c r="C31" s="140"/>
      <c r="D31" s="140"/>
      <c r="E31" s="140"/>
      <c r="F31" s="140"/>
      <c r="G31" s="140"/>
      <c r="H31" s="140"/>
      <c r="I31" s="140"/>
      <c r="J31" s="140"/>
      <c r="K31" s="140"/>
      <c r="L31" s="140"/>
      <c r="M31" s="141" t="s">
        <v>1505</v>
      </c>
      <c r="N31" s="141"/>
      <c r="O31" s="141" t="s">
        <v>49</v>
      </c>
      <c r="P31" s="141"/>
      <c r="Q31" s="142" t="s">
        <v>64</v>
      </c>
      <c r="R31" s="142"/>
      <c r="S31" s="143" t="s">
        <v>51</v>
      </c>
      <c r="T31" s="143" t="s">
        <v>51</v>
      </c>
      <c r="U31" s="143" t="s">
        <v>51</v>
      </c>
      <c r="V31" s="143">
        <f t="shared" si="0"/>
        <v>100</v>
      </c>
      <c r="W31" s="144">
        <f t="shared" si="1"/>
        <v>100</v>
      </c>
    </row>
    <row r="32" spans="2:27" ht="56.25" customHeight="1" x14ac:dyDescent="0.2">
      <c r="B32" s="139" t="s">
        <v>1528</v>
      </c>
      <c r="C32" s="140"/>
      <c r="D32" s="140"/>
      <c r="E32" s="140"/>
      <c r="F32" s="140"/>
      <c r="G32" s="140"/>
      <c r="H32" s="140"/>
      <c r="I32" s="140"/>
      <c r="J32" s="140"/>
      <c r="K32" s="140"/>
      <c r="L32" s="140"/>
      <c r="M32" s="141" t="s">
        <v>1505</v>
      </c>
      <c r="N32" s="141"/>
      <c r="O32" s="141" t="s">
        <v>49</v>
      </c>
      <c r="P32" s="141"/>
      <c r="Q32" s="142" t="s">
        <v>188</v>
      </c>
      <c r="R32" s="142"/>
      <c r="S32" s="143" t="s">
        <v>51</v>
      </c>
      <c r="T32" s="143" t="s">
        <v>51</v>
      </c>
      <c r="U32" s="143" t="s">
        <v>51</v>
      </c>
      <c r="V32" s="143">
        <f t="shared" si="0"/>
        <v>100</v>
      </c>
      <c r="W32" s="144">
        <f t="shared" si="1"/>
        <v>100</v>
      </c>
    </row>
    <row r="33" spans="2:25" ht="56.25" customHeight="1" x14ac:dyDescent="0.2">
      <c r="B33" s="139" t="s">
        <v>1527</v>
      </c>
      <c r="C33" s="140"/>
      <c r="D33" s="140"/>
      <c r="E33" s="140"/>
      <c r="F33" s="140"/>
      <c r="G33" s="140"/>
      <c r="H33" s="140"/>
      <c r="I33" s="140"/>
      <c r="J33" s="140"/>
      <c r="K33" s="140"/>
      <c r="L33" s="140"/>
      <c r="M33" s="141" t="s">
        <v>1505</v>
      </c>
      <c r="N33" s="141"/>
      <c r="O33" s="141" t="s">
        <v>49</v>
      </c>
      <c r="P33" s="141"/>
      <c r="Q33" s="142" t="s">
        <v>188</v>
      </c>
      <c r="R33" s="142"/>
      <c r="S33" s="143" t="s">
        <v>51</v>
      </c>
      <c r="T33" s="143" t="s">
        <v>51</v>
      </c>
      <c r="U33" s="143" t="s">
        <v>51</v>
      </c>
      <c r="V33" s="143">
        <f t="shared" si="0"/>
        <v>100</v>
      </c>
      <c r="W33" s="144">
        <f t="shared" si="1"/>
        <v>100</v>
      </c>
    </row>
    <row r="34" spans="2:25" ht="56.25" customHeight="1" x14ac:dyDescent="0.2">
      <c r="B34" s="139" t="s">
        <v>1526</v>
      </c>
      <c r="C34" s="140"/>
      <c r="D34" s="140"/>
      <c r="E34" s="140"/>
      <c r="F34" s="140"/>
      <c r="G34" s="140"/>
      <c r="H34" s="140"/>
      <c r="I34" s="140"/>
      <c r="J34" s="140"/>
      <c r="K34" s="140"/>
      <c r="L34" s="140"/>
      <c r="M34" s="141" t="s">
        <v>1505</v>
      </c>
      <c r="N34" s="141"/>
      <c r="O34" s="141" t="s">
        <v>49</v>
      </c>
      <c r="P34" s="141"/>
      <c r="Q34" s="142" t="s">
        <v>50</v>
      </c>
      <c r="R34" s="142"/>
      <c r="S34" s="143" t="s">
        <v>51</v>
      </c>
      <c r="T34" s="143" t="s">
        <v>51</v>
      </c>
      <c r="U34" s="143" t="s">
        <v>1525</v>
      </c>
      <c r="V34" s="143">
        <f t="shared" si="0"/>
        <v>128</v>
      </c>
      <c r="W34" s="144">
        <f t="shared" si="1"/>
        <v>128</v>
      </c>
    </row>
    <row r="35" spans="2:25" ht="56.25" customHeight="1" x14ac:dyDescent="0.2">
      <c r="B35" s="139" t="s">
        <v>1524</v>
      </c>
      <c r="C35" s="140"/>
      <c r="D35" s="140"/>
      <c r="E35" s="140"/>
      <c r="F35" s="140"/>
      <c r="G35" s="140"/>
      <c r="H35" s="140"/>
      <c r="I35" s="140"/>
      <c r="J35" s="140"/>
      <c r="K35" s="140"/>
      <c r="L35" s="140"/>
      <c r="M35" s="141" t="s">
        <v>1505</v>
      </c>
      <c r="N35" s="141"/>
      <c r="O35" s="141" t="s">
        <v>49</v>
      </c>
      <c r="P35" s="141"/>
      <c r="Q35" s="142" t="s">
        <v>188</v>
      </c>
      <c r="R35" s="142"/>
      <c r="S35" s="143" t="s">
        <v>51</v>
      </c>
      <c r="T35" s="143" t="s">
        <v>51</v>
      </c>
      <c r="U35" s="143" t="s">
        <v>1523</v>
      </c>
      <c r="V35" s="143">
        <f t="shared" si="0"/>
        <v>97.45</v>
      </c>
      <c r="W35" s="144">
        <f t="shared" si="1"/>
        <v>97.45</v>
      </c>
    </row>
    <row r="36" spans="2:25" ht="56.25" customHeight="1" thickBot="1" x14ac:dyDescent="0.25">
      <c r="B36" s="139" t="s">
        <v>1522</v>
      </c>
      <c r="C36" s="140"/>
      <c r="D36" s="140"/>
      <c r="E36" s="140"/>
      <c r="F36" s="140"/>
      <c r="G36" s="140"/>
      <c r="H36" s="140"/>
      <c r="I36" s="140"/>
      <c r="J36" s="140"/>
      <c r="K36" s="140"/>
      <c r="L36" s="140"/>
      <c r="M36" s="141" t="s">
        <v>1505</v>
      </c>
      <c r="N36" s="141"/>
      <c r="O36" s="141" t="s">
        <v>49</v>
      </c>
      <c r="P36" s="141"/>
      <c r="Q36" s="142" t="s">
        <v>188</v>
      </c>
      <c r="R36" s="142"/>
      <c r="S36" s="143" t="s">
        <v>51</v>
      </c>
      <c r="T36" s="143" t="s">
        <v>51</v>
      </c>
      <c r="U36" s="143" t="s">
        <v>51</v>
      </c>
      <c r="V36" s="143">
        <f t="shared" si="0"/>
        <v>100</v>
      </c>
      <c r="W36" s="144">
        <f t="shared" si="1"/>
        <v>100</v>
      </c>
    </row>
    <row r="37" spans="2:25" ht="21.75" customHeight="1" thickTop="1" thickBot="1" x14ac:dyDescent="0.25">
      <c r="B37" s="79" t="s">
        <v>59</v>
      </c>
      <c r="C37" s="80"/>
      <c r="D37" s="80"/>
      <c r="E37" s="80"/>
      <c r="F37" s="80"/>
      <c r="G37" s="80"/>
      <c r="H37" s="81"/>
      <c r="I37" s="81"/>
      <c r="J37" s="81"/>
      <c r="K37" s="81"/>
      <c r="L37" s="81"/>
      <c r="M37" s="81"/>
      <c r="N37" s="81"/>
      <c r="O37" s="81"/>
      <c r="P37" s="81"/>
      <c r="Q37" s="81"/>
      <c r="R37" s="81"/>
      <c r="S37" s="81"/>
      <c r="T37" s="81"/>
      <c r="U37" s="81"/>
      <c r="V37" s="81"/>
      <c r="W37" s="82"/>
      <c r="X37" s="145"/>
    </row>
    <row r="38" spans="2:25" ht="29.25" customHeight="1" thickTop="1" thickBot="1" x14ac:dyDescent="0.25">
      <c r="B38" s="146" t="s">
        <v>2141</v>
      </c>
      <c r="C38" s="147"/>
      <c r="D38" s="147"/>
      <c r="E38" s="147"/>
      <c r="F38" s="147"/>
      <c r="G38" s="147"/>
      <c r="H38" s="147"/>
      <c r="I38" s="147"/>
      <c r="J38" s="147"/>
      <c r="K38" s="147"/>
      <c r="L38" s="147"/>
      <c r="M38" s="147"/>
      <c r="N38" s="147"/>
      <c r="O38" s="147"/>
      <c r="P38" s="147"/>
      <c r="Q38" s="148"/>
      <c r="R38" s="149" t="s">
        <v>42</v>
      </c>
      <c r="S38" s="125" t="s">
        <v>43</v>
      </c>
      <c r="T38" s="125"/>
      <c r="U38" s="150" t="s">
        <v>60</v>
      </c>
      <c r="V38" s="124" t="s">
        <v>61</v>
      </c>
      <c r="W38" s="126"/>
    </row>
    <row r="39" spans="2:25" ht="30.75" customHeight="1" thickBot="1" x14ac:dyDescent="0.25">
      <c r="B39" s="151"/>
      <c r="C39" s="152"/>
      <c r="D39" s="152"/>
      <c r="E39" s="152"/>
      <c r="F39" s="152"/>
      <c r="G39" s="152"/>
      <c r="H39" s="152"/>
      <c r="I39" s="152"/>
      <c r="J39" s="152"/>
      <c r="K39" s="152"/>
      <c r="L39" s="152"/>
      <c r="M39" s="152"/>
      <c r="N39" s="152"/>
      <c r="O39" s="152"/>
      <c r="P39" s="152"/>
      <c r="Q39" s="153"/>
      <c r="R39" s="154" t="s">
        <v>62</v>
      </c>
      <c r="S39" s="154" t="s">
        <v>62</v>
      </c>
      <c r="T39" s="154" t="s">
        <v>49</v>
      </c>
      <c r="U39" s="154" t="s">
        <v>62</v>
      </c>
      <c r="V39" s="154" t="s">
        <v>63</v>
      </c>
      <c r="W39" s="155" t="s">
        <v>64</v>
      </c>
      <c r="Y39" s="145"/>
    </row>
    <row r="40" spans="2:25" ht="23.25" customHeight="1" thickBot="1" x14ac:dyDescent="0.25">
      <c r="B40" s="156" t="s">
        <v>65</v>
      </c>
      <c r="C40" s="157"/>
      <c r="D40" s="157"/>
      <c r="E40" s="158" t="s">
        <v>1504</v>
      </c>
      <c r="F40" s="158"/>
      <c r="G40" s="158"/>
      <c r="H40" s="159"/>
      <c r="I40" s="159"/>
      <c r="J40" s="159"/>
      <c r="K40" s="159"/>
      <c r="L40" s="159"/>
      <c r="M40" s="159"/>
      <c r="N40" s="159"/>
      <c r="O40" s="159"/>
      <c r="P40" s="160"/>
      <c r="Q40" s="160"/>
      <c r="R40" s="161" t="s">
        <v>1521</v>
      </c>
      <c r="S40" s="162" t="s">
        <v>10</v>
      </c>
      <c r="T40" s="160"/>
      <c r="U40" s="162" t="s">
        <v>1519</v>
      </c>
      <c r="V40" s="160"/>
      <c r="W40" s="163">
        <f>+IF(ISERR(U40/R40*100),"N/A",ROUND(U40/R40*100,2))</f>
        <v>105.39</v>
      </c>
    </row>
    <row r="41" spans="2:25" ht="26.25" customHeight="1" thickBot="1" x14ac:dyDescent="0.25">
      <c r="B41" s="164" t="s">
        <v>68</v>
      </c>
      <c r="C41" s="165"/>
      <c r="D41" s="165"/>
      <c r="E41" s="166" t="s">
        <v>1504</v>
      </c>
      <c r="F41" s="166"/>
      <c r="G41" s="166"/>
      <c r="H41" s="167"/>
      <c r="I41" s="167"/>
      <c r="J41" s="167"/>
      <c r="K41" s="167"/>
      <c r="L41" s="167"/>
      <c r="M41" s="167"/>
      <c r="N41" s="167"/>
      <c r="O41" s="167"/>
      <c r="P41" s="168"/>
      <c r="Q41" s="168"/>
      <c r="R41" s="169" t="s">
        <v>1520</v>
      </c>
      <c r="S41" s="170" t="s">
        <v>1520</v>
      </c>
      <c r="T41" s="170">
        <f>+IF(ISERR(S41/R41*100),"N/A",ROUND(S41/R41*100,2))</f>
        <v>100</v>
      </c>
      <c r="U41" s="170" t="s">
        <v>1519</v>
      </c>
      <c r="V41" s="170">
        <f>+IF(ISERR(U41/S41*100),"N/A",ROUND(U41/S41*100,2))</f>
        <v>94.07</v>
      </c>
      <c r="W41" s="171">
        <f>+IF(ISERR(U41/R41*100),"N/A",ROUND(U41/R41*100,2))</f>
        <v>94.07</v>
      </c>
    </row>
    <row r="42" spans="2:25" ht="22.5" customHeight="1" thickTop="1" thickBot="1" x14ac:dyDescent="0.25">
      <c r="B42" s="79" t="s">
        <v>69</v>
      </c>
      <c r="C42" s="80"/>
      <c r="D42" s="80"/>
      <c r="E42" s="80"/>
      <c r="F42" s="80"/>
      <c r="G42" s="80"/>
      <c r="H42" s="81"/>
      <c r="I42" s="81"/>
      <c r="J42" s="81"/>
      <c r="K42" s="81"/>
      <c r="L42" s="81"/>
      <c r="M42" s="81"/>
      <c r="N42" s="81"/>
      <c r="O42" s="81"/>
      <c r="P42" s="81"/>
      <c r="Q42" s="81"/>
      <c r="R42" s="81"/>
      <c r="S42" s="81"/>
      <c r="T42" s="81"/>
      <c r="U42" s="81"/>
      <c r="V42" s="81"/>
      <c r="W42" s="82"/>
    </row>
    <row r="43" spans="2:25" ht="37.5" customHeight="1" thickTop="1" x14ac:dyDescent="0.2">
      <c r="B43" s="172" t="s">
        <v>2246</v>
      </c>
      <c r="C43" s="173"/>
      <c r="D43" s="173"/>
      <c r="E43" s="173"/>
      <c r="F43" s="173"/>
      <c r="G43" s="173"/>
      <c r="H43" s="173"/>
      <c r="I43" s="173"/>
      <c r="J43" s="173"/>
      <c r="K43" s="173"/>
      <c r="L43" s="173"/>
      <c r="M43" s="173"/>
      <c r="N43" s="173"/>
      <c r="O43" s="173"/>
      <c r="P43" s="173"/>
      <c r="Q43" s="173"/>
      <c r="R43" s="173"/>
      <c r="S43" s="173"/>
      <c r="T43" s="173"/>
      <c r="U43" s="173"/>
      <c r="V43" s="173"/>
      <c r="W43" s="174"/>
    </row>
    <row r="44" spans="2:25" ht="125.25" customHeight="1" thickBot="1" x14ac:dyDescent="0.25">
      <c r="B44" s="175"/>
      <c r="C44" s="176"/>
      <c r="D44" s="176"/>
      <c r="E44" s="176"/>
      <c r="F44" s="176"/>
      <c r="G44" s="176"/>
      <c r="H44" s="176"/>
      <c r="I44" s="176"/>
      <c r="J44" s="176"/>
      <c r="K44" s="176"/>
      <c r="L44" s="176"/>
      <c r="M44" s="176"/>
      <c r="N44" s="176"/>
      <c r="O44" s="176"/>
      <c r="P44" s="176"/>
      <c r="Q44" s="176"/>
      <c r="R44" s="176"/>
      <c r="S44" s="176"/>
      <c r="T44" s="176"/>
      <c r="U44" s="176"/>
      <c r="V44" s="176"/>
      <c r="W44" s="177"/>
    </row>
    <row r="45" spans="2:25" ht="37.5" customHeight="1" thickTop="1" x14ac:dyDescent="0.2">
      <c r="B45" s="172" t="s">
        <v>2247</v>
      </c>
      <c r="C45" s="173"/>
      <c r="D45" s="173"/>
      <c r="E45" s="173"/>
      <c r="F45" s="173"/>
      <c r="G45" s="173"/>
      <c r="H45" s="173"/>
      <c r="I45" s="173"/>
      <c r="J45" s="173"/>
      <c r="K45" s="173"/>
      <c r="L45" s="173"/>
      <c r="M45" s="173"/>
      <c r="N45" s="173"/>
      <c r="O45" s="173"/>
      <c r="P45" s="173"/>
      <c r="Q45" s="173"/>
      <c r="R45" s="173"/>
      <c r="S45" s="173"/>
      <c r="T45" s="173"/>
      <c r="U45" s="173"/>
      <c r="V45" s="173"/>
      <c r="W45" s="174"/>
    </row>
    <row r="46" spans="2:25" ht="126.75" customHeight="1" thickBot="1" x14ac:dyDescent="0.25">
      <c r="B46" s="175"/>
      <c r="C46" s="176"/>
      <c r="D46" s="176"/>
      <c r="E46" s="176"/>
      <c r="F46" s="176"/>
      <c r="G46" s="176"/>
      <c r="H46" s="176"/>
      <c r="I46" s="176"/>
      <c r="J46" s="176"/>
      <c r="K46" s="176"/>
      <c r="L46" s="176"/>
      <c r="M46" s="176"/>
      <c r="N46" s="176"/>
      <c r="O46" s="176"/>
      <c r="P46" s="176"/>
      <c r="Q46" s="176"/>
      <c r="R46" s="176"/>
      <c r="S46" s="176"/>
      <c r="T46" s="176"/>
      <c r="U46" s="176"/>
      <c r="V46" s="176"/>
      <c r="W46" s="177"/>
    </row>
    <row r="47" spans="2:25" ht="37.5" customHeight="1" thickTop="1" x14ac:dyDescent="0.2">
      <c r="B47" s="172" t="s">
        <v>2248</v>
      </c>
      <c r="C47" s="173"/>
      <c r="D47" s="173"/>
      <c r="E47" s="173"/>
      <c r="F47" s="173"/>
      <c r="G47" s="173"/>
      <c r="H47" s="173"/>
      <c r="I47" s="173"/>
      <c r="J47" s="173"/>
      <c r="K47" s="173"/>
      <c r="L47" s="173"/>
      <c r="M47" s="173"/>
      <c r="N47" s="173"/>
      <c r="O47" s="173"/>
      <c r="P47" s="173"/>
      <c r="Q47" s="173"/>
      <c r="R47" s="173"/>
      <c r="S47" s="173"/>
      <c r="T47" s="173"/>
      <c r="U47" s="173"/>
      <c r="V47" s="173"/>
      <c r="W47" s="174"/>
    </row>
    <row r="48" spans="2:25" ht="64.5" customHeight="1" thickBot="1" x14ac:dyDescent="0.25">
      <c r="B48" s="178"/>
      <c r="C48" s="179"/>
      <c r="D48" s="179"/>
      <c r="E48" s="179"/>
      <c r="F48" s="179"/>
      <c r="G48" s="179"/>
      <c r="H48" s="179"/>
      <c r="I48" s="179"/>
      <c r="J48" s="179"/>
      <c r="K48" s="179"/>
      <c r="L48" s="179"/>
      <c r="M48" s="179"/>
      <c r="N48" s="179"/>
      <c r="O48" s="179"/>
      <c r="P48" s="179"/>
      <c r="Q48" s="179"/>
      <c r="R48" s="179"/>
      <c r="S48" s="179"/>
      <c r="T48" s="179"/>
      <c r="U48" s="179"/>
      <c r="V48" s="179"/>
      <c r="W48" s="180"/>
    </row>
  </sheetData>
  <mergeCells count="111">
    <mergeCell ref="B43:W44"/>
    <mergeCell ref="B45:W46"/>
    <mergeCell ref="B47:W48"/>
    <mergeCell ref="B36:L36"/>
    <mergeCell ref="M36:N36"/>
    <mergeCell ref="O36:P36"/>
    <mergeCell ref="Q36:R36"/>
    <mergeCell ref="B38:Q39"/>
    <mergeCell ref="S38:T38"/>
    <mergeCell ref="V38:W38"/>
    <mergeCell ref="B40:D40"/>
    <mergeCell ref="B41:D41"/>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1"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1555</v>
      </c>
      <c r="D4" s="86" t="s">
        <v>1554</v>
      </c>
      <c r="E4" s="86"/>
      <c r="F4" s="86"/>
      <c r="G4" s="86"/>
      <c r="H4" s="87"/>
      <c r="I4" s="88"/>
      <c r="J4" s="89" t="s">
        <v>6</v>
      </c>
      <c r="K4" s="86"/>
      <c r="L4" s="85" t="s">
        <v>1575</v>
      </c>
      <c r="M4" s="90" t="s">
        <v>1574</v>
      </c>
      <c r="N4" s="90"/>
      <c r="O4" s="90"/>
      <c r="P4" s="90"/>
      <c r="Q4" s="91"/>
      <c r="R4" s="92"/>
      <c r="S4" s="93" t="s">
        <v>2149</v>
      </c>
      <c r="T4" s="94"/>
      <c r="U4" s="94"/>
      <c r="V4" s="95" t="s">
        <v>1573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v>126</v>
      </c>
      <c r="D6" s="101" t="s">
        <v>2443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1572</v>
      </c>
      <c r="K8" s="107" t="s">
        <v>1571</v>
      </c>
      <c r="L8" s="107" t="s">
        <v>1570</v>
      </c>
      <c r="M8" s="107" t="s">
        <v>1569</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1568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1567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1566</v>
      </c>
      <c r="C21" s="140"/>
      <c r="D21" s="140"/>
      <c r="E21" s="140"/>
      <c r="F21" s="140"/>
      <c r="G21" s="140"/>
      <c r="H21" s="140"/>
      <c r="I21" s="140"/>
      <c r="J21" s="140"/>
      <c r="K21" s="140"/>
      <c r="L21" s="140"/>
      <c r="M21" s="141" t="s">
        <v>1559</v>
      </c>
      <c r="N21" s="141"/>
      <c r="O21" s="141" t="s">
        <v>49</v>
      </c>
      <c r="P21" s="141"/>
      <c r="Q21" s="142" t="s">
        <v>50</v>
      </c>
      <c r="R21" s="142"/>
      <c r="S21" s="143" t="s">
        <v>51</v>
      </c>
      <c r="T21" s="143" t="s">
        <v>51</v>
      </c>
      <c r="U21" s="143" t="s">
        <v>1565</v>
      </c>
      <c r="V21" s="143">
        <f t="shared" ref="V21:V26" si="0">+IF(ISERR(U21/T21*100),"N/A",ROUND(U21/T21*100,2))</f>
        <v>125.93</v>
      </c>
      <c r="W21" s="144">
        <f t="shared" ref="W21:W26" si="1">+IF(ISERR(U21/S21*100),"N/A",ROUND(U21/S21*100,2))</f>
        <v>125.93</v>
      </c>
    </row>
    <row r="22" spans="2:27" ht="56.25" customHeight="1" x14ac:dyDescent="0.2">
      <c r="B22" s="139" t="s">
        <v>1564</v>
      </c>
      <c r="C22" s="140"/>
      <c r="D22" s="140"/>
      <c r="E22" s="140"/>
      <c r="F22" s="140"/>
      <c r="G22" s="140"/>
      <c r="H22" s="140"/>
      <c r="I22" s="140"/>
      <c r="J22" s="140"/>
      <c r="K22" s="140"/>
      <c r="L22" s="140"/>
      <c r="M22" s="141" t="s">
        <v>1559</v>
      </c>
      <c r="N22" s="141"/>
      <c r="O22" s="141" t="s">
        <v>49</v>
      </c>
      <c r="P22" s="141"/>
      <c r="Q22" s="142" t="s">
        <v>64</v>
      </c>
      <c r="R22" s="142"/>
      <c r="S22" s="143" t="s">
        <v>51</v>
      </c>
      <c r="T22" s="143" t="s">
        <v>51</v>
      </c>
      <c r="U22" s="143" t="s">
        <v>51</v>
      </c>
      <c r="V22" s="143">
        <f t="shared" si="0"/>
        <v>100</v>
      </c>
      <c r="W22" s="144">
        <f t="shared" si="1"/>
        <v>100</v>
      </c>
    </row>
    <row r="23" spans="2:27" ht="56.25" customHeight="1" x14ac:dyDescent="0.2">
      <c r="B23" s="139" t="s">
        <v>1563</v>
      </c>
      <c r="C23" s="140"/>
      <c r="D23" s="140"/>
      <c r="E23" s="140"/>
      <c r="F23" s="140"/>
      <c r="G23" s="140"/>
      <c r="H23" s="140"/>
      <c r="I23" s="140"/>
      <c r="J23" s="140"/>
      <c r="K23" s="140"/>
      <c r="L23" s="140"/>
      <c r="M23" s="141" t="s">
        <v>1559</v>
      </c>
      <c r="N23" s="141"/>
      <c r="O23" s="141" t="s">
        <v>49</v>
      </c>
      <c r="P23" s="141"/>
      <c r="Q23" s="142" t="s">
        <v>188</v>
      </c>
      <c r="R23" s="142"/>
      <c r="S23" s="143" t="s">
        <v>51</v>
      </c>
      <c r="T23" s="143" t="s">
        <v>51</v>
      </c>
      <c r="U23" s="143" t="s">
        <v>51</v>
      </c>
      <c r="V23" s="143">
        <f t="shared" si="0"/>
        <v>100</v>
      </c>
      <c r="W23" s="144">
        <f t="shared" si="1"/>
        <v>100</v>
      </c>
    </row>
    <row r="24" spans="2:27" ht="56.25" customHeight="1" x14ac:dyDescent="0.2">
      <c r="B24" s="139" t="s">
        <v>1562</v>
      </c>
      <c r="C24" s="140"/>
      <c r="D24" s="140"/>
      <c r="E24" s="140"/>
      <c r="F24" s="140"/>
      <c r="G24" s="140"/>
      <c r="H24" s="140"/>
      <c r="I24" s="140"/>
      <c r="J24" s="140"/>
      <c r="K24" s="140"/>
      <c r="L24" s="140"/>
      <c r="M24" s="141" t="s">
        <v>1559</v>
      </c>
      <c r="N24" s="141"/>
      <c r="O24" s="141" t="s">
        <v>49</v>
      </c>
      <c r="P24" s="141"/>
      <c r="Q24" s="142" t="s">
        <v>188</v>
      </c>
      <c r="R24" s="142"/>
      <c r="S24" s="143" t="s">
        <v>51</v>
      </c>
      <c r="T24" s="143" t="s">
        <v>51</v>
      </c>
      <c r="U24" s="143" t="s">
        <v>51</v>
      </c>
      <c r="V24" s="143">
        <f t="shared" si="0"/>
        <v>100</v>
      </c>
      <c r="W24" s="144">
        <f t="shared" si="1"/>
        <v>100</v>
      </c>
    </row>
    <row r="25" spans="2:27" ht="56.25" customHeight="1" x14ac:dyDescent="0.2">
      <c r="B25" s="139" t="s">
        <v>1561</v>
      </c>
      <c r="C25" s="140"/>
      <c r="D25" s="140"/>
      <c r="E25" s="140"/>
      <c r="F25" s="140"/>
      <c r="G25" s="140"/>
      <c r="H25" s="140"/>
      <c r="I25" s="140"/>
      <c r="J25" s="140"/>
      <c r="K25" s="140"/>
      <c r="L25" s="140"/>
      <c r="M25" s="141" t="s">
        <v>1559</v>
      </c>
      <c r="N25" s="141"/>
      <c r="O25" s="141" t="s">
        <v>49</v>
      </c>
      <c r="P25" s="141"/>
      <c r="Q25" s="142" t="s">
        <v>50</v>
      </c>
      <c r="R25" s="142"/>
      <c r="S25" s="143" t="s">
        <v>51</v>
      </c>
      <c r="T25" s="143" t="s">
        <v>51</v>
      </c>
      <c r="U25" s="143" t="s">
        <v>51</v>
      </c>
      <c r="V25" s="143">
        <f t="shared" si="0"/>
        <v>100</v>
      </c>
      <c r="W25" s="144">
        <f t="shared" si="1"/>
        <v>100</v>
      </c>
    </row>
    <row r="26" spans="2:27" ht="56.25" customHeight="1" thickBot="1" x14ac:dyDescent="0.25">
      <c r="B26" s="139" t="s">
        <v>1560</v>
      </c>
      <c r="C26" s="140"/>
      <c r="D26" s="140"/>
      <c r="E26" s="140"/>
      <c r="F26" s="140"/>
      <c r="G26" s="140"/>
      <c r="H26" s="140"/>
      <c r="I26" s="140"/>
      <c r="J26" s="140"/>
      <c r="K26" s="140"/>
      <c r="L26" s="140"/>
      <c r="M26" s="141" t="s">
        <v>1559</v>
      </c>
      <c r="N26" s="141"/>
      <c r="O26" s="141" t="s">
        <v>49</v>
      </c>
      <c r="P26" s="141"/>
      <c r="Q26" s="142" t="s">
        <v>50</v>
      </c>
      <c r="R26" s="142"/>
      <c r="S26" s="143" t="s">
        <v>51</v>
      </c>
      <c r="T26" s="143" t="s">
        <v>51</v>
      </c>
      <c r="U26" s="143" t="s">
        <v>51</v>
      </c>
      <c r="V26" s="143">
        <f t="shared" si="0"/>
        <v>100</v>
      </c>
      <c r="W26" s="144">
        <f t="shared" si="1"/>
        <v>100</v>
      </c>
    </row>
    <row r="27" spans="2:27" ht="21.75" customHeight="1" thickTop="1" thickBot="1" x14ac:dyDescent="0.25">
      <c r="B27" s="79" t="s">
        <v>59</v>
      </c>
      <c r="C27" s="80"/>
      <c r="D27" s="80"/>
      <c r="E27" s="80"/>
      <c r="F27" s="80"/>
      <c r="G27" s="80"/>
      <c r="H27" s="81"/>
      <c r="I27" s="81"/>
      <c r="J27" s="81"/>
      <c r="K27" s="81"/>
      <c r="L27" s="81"/>
      <c r="M27" s="81"/>
      <c r="N27" s="81"/>
      <c r="O27" s="81"/>
      <c r="P27" s="81"/>
      <c r="Q27" s="81"/>
      <c r="R27" s="81"/>
      <c r="S27" s="81"/>
      <c r="T27" s="81"/>
      <c r="U27" s="81"/>
      <c r="V27" s="81"/>
      <c r="W27" s="82"/>
      <c r="X27" s="145"/>
    </row>
    <row r="28" spans="2:27" ht="29.25" customHeight="1" thickTop="1" thickBot="1" x14ac:dyDescent="0.25">
      <c r="B28" s="146" t="s">
        <v>2141</v>
      </c>
      <c r="C28" s="147"/>
      <c r="D28" s="147"/>
      <c r="E28" s="147"/>
      <c r="F28" s="147"/>
      <c r="G28" s="147"/>
      <c r="H28" s="147"/>
      <c r="I28" s="147"/>
      <c r="J28" s="147"/>
      <c r="K28" s="147"/>
      <c r="L28" s="147"/>
      <c r="M28" s="147"/>
      <c r="N28" s="147"/>
      <c r="O28" s="147"/>
      <c r="P28" s="147"/>
      <c r="Q28" s="148"/>
      <c r="R28" s="149" t="s">
        <v>42</v>
      </c>
      <c r="S28" s="125" t="s">
        <v>43</v>
      </c>
      <c r="T28" s="125"/>
      <c r="U28" s="150" t="s">
        <v>60</v>
      </c>
      <c r="V28" s="124" t="s">
        <v>61</v>
      </c>
      <c r="W28" s="126"/>
    </row>
    <row r="29" spans="2:27" ht="30.75" customHeight="1" thickBot="1" x14ac:dyDescent="0.25">
      <c r="B29" s="151"/>
      <c r="C29" s="152"/>
      <c r="D29" s="152"/>
      <c r="E29" s="152"/>
      <c r="F29" s="152"/>
      <c r="G29" s="152"/>
      <c r="H29" s="152"/>
      <c r="I29" s="152"/>
      <c r="J29" s="152"/>
      <c r="K29" s="152"/>
      <c r="L29" s="152"/>
      <c r="M29" s="152"/>
      <c r="N29" s="152"/>
      <c r="O29" s="152"/>
      <c r="P29" s="152"/>
      <c r="Q29" s="153"/>
      <c r="R29" s="154" t="s">
        <v>62</v>
      </c>
      <c r="S29" s="154" t="s">
        <v>62</v>
      </c>
      <c r="T29" s="154" t="s">
        <v>49</v>
      </c>
      <c r="U29" s="154" t="s">
        <v>62</v>
      </c>
      <c r="V29" s="154" t="s">
        <v>63</v>
      </c>
      <c r="W29" s="155" t="s">
        <v>64</v>
      </c>
      <c r="Y29" s="145"/>
    </row>
    <row r="30" spans="2:27" ht="23.25" customHeight="1" thickBot="1" x14ac:dyDescent="0.25">
      <c r="B30" s="156" t="s">
        <v>65</v>
      </c>
      <c r="C30" s="157"/>
      <c r="D30" s="157"/>
      <c r="E30" s="158" t="s">
        <v>1557</v>
      </c>
      <c r="F30" s="158"/>
      <c r="G30" s="158"/>
      <c r="H30" s="159"/>
      <c r="I30" s="159"/>
      <c r="J30" s="159"/>
      <c r="K30" s="159"/>
      <c r="L30" s="159"/>
      <c r="M30" s="159"/>
      <c r="N30" s="159"/>
      <c r="O30" s="159"/>
      <c r="P30" s="160"/>
      <c r="Q30" s="160"/>
      <c r="R30" s="161" t="s">
        <v>1558</v>
      </c>
      <c r="S30" s="162" t="s">
        <v>10</v>
      </c>
      <c r="T30" s="160"/>
      <c r="U30" s="162" t="s">
        <v>1235</v>
      </c>
      <c r="V30" s="160"/>
      <c r="W30" s="163">
        <f>+IF(ISERR(U30/R30*100),"N/A",ROUND(U30/R30*100,2))</f>
        <v>103.76</v>
      </c>
    </row>
    <row r="31" spans="2:27" ht="26.25" customHeight="1" thickBot="1" x14ac:dyDescent="0.25">
      <c r="B31" s="164" t="s">
        <v>68</v>
      </c>
      <c r="C31" s="165"/>
      <c r="D31" s="165"/>
      <c r="E31" s="166" t="s">
        <v>1557</v>
      </c>
      <c r="F31" s="166"/>
      <c r="G31" s="166"/>
      <c r="H31" s="167"/>
      <c r="I31" s="167"/>
      <c r="J31" s="167"/>
      <c r="K31" s="167"/>
      <c r="L31" s="167"/>
      <c r="M31" s="167"/>
      <c r="N31" s="167"/>
      <c r="O31" s="167"/>
      <c r="P31" s="168"/>
      <c r="Q31" s="168"/>
      <c r="R31" s="169" t="s">
        <v>1556</v>
      </c>
      <c r="S31" s="170" t="s">
        <v>1556</v>
      </c>
      <c r="T31" s="170">
        <f>+IF(ISERR(S31/R31*100),"N/A",ROUND(S31/R31*100,2))</f>
        <v>100</v>
      </c>
      <c r="U31" s="170" t="s">
        <v>1235</v>
      </c>
      <c r="V31" s="170">
        <f>+IF(ISERR(U31/S31*100),"N/A",ROUND(U31/S31*100,2))</f>
        <v>89.11</v>
      </c>
      <c r="W31" s="171">
        <f>+IF(ISERR(U31/R31*100),"N/A",ROUND(U31/R31*100,2))</f>
        <v>89.11</v>
      </c>
    </row>
    <row r="32" spans="2:27" ht="22.5" customHeight="1" thickTop="1" thickBot="1" x14ac:dyDescent="0.25">
      <c r="B32" s="79" t="s">
        <v>69</v>
      </c>
      <c r="C32" s="80"/>
      <c r="D32" s="80"/>
      <c r="E32" s="80"/>
      <c r="F32" s="80"/>
      <c r="G32" s="80"/>
      <c r="H32" s="81"/>
      <c r="I32" s="81"/>
      <c r="J32" s="81"/>
      <c r="K32" s="81"/>
      <c r="L32" s="81"/>
      <c r="M32" s="81"/>
      <c r="N32" s="81"/>
      <c r="O32" s="81"/>
      <c r="P32" s="81"/>
      <c r="Q32" s="81"/>
      <c r="R32" s="81"/>
      <c r="S32" s="81"/>
      <c r="T32" s="81"/>
      <c r="U32" s="81"/>
      <c r="V32" s="81"/>
      <c r="W32" s="82"/>
    </row>
    <row r="33" spans="2:23" ht="37.5" customHeight="1" thickTop="1" x14ac:dyDescent="0.2">
      <c r="B33" s="172" t="s">
        <v>2243</v>
      </c>
      <c r="C33" s="173"/>
      <c r="D33" s="173"/>
      <c r="E33" s="173"/>
      <c r="F33" s="173"/>
      <c r="G33" s="173"/>
      <c r="H33" s="173"/>
      <c r="I33" s="173"/>
      <c r="J33" s="173"/>
      <c r="K33" s="173"/>
      <c r="L33" s="173"/>
      <c r="M33" s="173"/>
      <c r="N33" s="173"/>
      <c r="O33" s="173"/>
      <c r="P33" s="173"/>
      <c r="Q33" s="173"/>
      <c r="R33" s="173"/>
      <c r="S33" s="173"/>
      <c r="T33" s="173"/>
      <c r="U33" s="173"/>
      <c r="V33" s="173"/>
      <c r="W33" s="174"/>
    </row>
    <row r="34" spans="2:23" ht="87.7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2244</v>
      </c>
      <c r="C35" s="173"/>
      <c r="D35" s="173"/>
      <c r="E35" s="173"/>
      <c r="F35" s="173"/>
      <c r="G35" s="173"/>
      <c r="H35" s="173"/>
      <c r="I35" s="173"/>
      <c r="J35" s="173"/>
      <c r="K35" s="173"/>
      <c r="L35" s="173"/>
      <c r="M35" s="173"/>
      <c r="N35" s="173"/>
      <c r="O35" s="173"/>
      <c r="P35" s="173"/>
      <c r="Q35" s="173"/>
      <c r="R35" s="173"/>
      <c r="S35" s="173"/>
      <c r="T35" s="173"/>
      <c r="U35" s="173"/>
      <c r="V35" s="173"/>
      <c r="W35" s="174"/>
    </row>
    <row r="36" spans="2:23" ht="133.5" customHeight="1" thickBot="1" x14ac:dyDescent="0.25">
      <c r="B36" s="175"/>
      <c r="C36" s="176"/>
      <c r="D36" s="176"/>
      <c r="E36" s="176"/>
      <c r="F36" s="176"/>
      <c r="G36" s="176"/>
      <c r="H36" s="176"/>
      <c r="I36" s="176"/>
      <c r="J36" s="176"/>
      <c r="K36" s="176"/>
      <c r="L36" s="176"/>
      <c r="M36" s="176"/>
      <c r="N36" s="176"/>
      <c r="O36" s="176"/>
      <c r="P36" s="176"/>
      <c r="Q36" s="176"/>
      <c r="R36" s="176"/>
      <c r="S36" s="176"/>
      <c r="T36" s="176"/>
      <c r="U36" s="176"/>
      <c r="V36" s="176"/>
      <c r="W36" s="177"/>
    </row>
    <row r="37" spans="2:23" ht="37.5" customHeight="1" thickTop="1" x14ac:dyDescent="0.2">
      <c r="B37" s="172" t="s">
        <v>2245</v>
      </c>
      <c r="C37" s="173"/>
      <c r="D37" s="173"/>
      <c r="E37" s="173"/>
      <c r="F37" s="173"/>
      <c r="G37" s="173"/>
      <c r="H37" s="173"/>
      <c r="I37" s="173"/>
      <c r="J37" s="173"/>
      <c r="K37" s="173"/>
      <c r="L37" s="173"/>
      <c r="M37" s="173"/>
      <c r="N37" s="173"/>
      <c r="O37" s="173"/>
      <c r="P37" s="173"/>
      <c r="Q37" s="173"/>
      <c r="R37" s="173"/>
      <c r="S37" s="173"/>
      <c r="T37" s="173"/>
      <c r="U37" s="173"/>
      <c r="V37" s="173"/>
      <c r="W37" s="174"/>
    </row>
    <row r="38" spans="2:23" ht="108.75" customHeight="1" thickBot="1" x14ac:dyDescent="0.25">
      <c r="B38" s="178"/>
      <c r="C38" s="179"/>
      <c r="D38" s="179"/>
      <c r="E38" s="179"/>
      <c r="F38" s="179"/>
      <c r="G38" s="179"/>
      <c r="H38" s="179"/>
      <c r="I38" s="179"/>
      <c r="J38" s="179"/>
      <c r="K38" s="179"/>
      <c r="L38" s="179"/>
      <c r="M38" s="179"/>
      <c r="N38" s="179"/>
      <c r="O38" s="179"/>
      <c r="P38" s="179"/>
      <c r="Q38" s="179"/>
      <c r="R38" s="179"/>
      <c r="S38" s="179"/>
      <c r="T38" s="179"/>
      <c r="U38" s="179"/>
      <c r="V38" s="179"/>
      <c r="W38" s="180"/>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95</v>
      </c>
      <c r="D4" s="86" t="s">
        <v>94</v>
      </c>
      <c r="E4" s="86"/>
      <c r="F4" s="86"/>
      <c r="G4" s="86"/>
      <c r="H4" s="87"/>
      <c r="I4" s="88"/>
      <c r="J4" s="89" t="s">
        <v>6</v>
      </c>
      <c r="K4" s="86"/>
      <c r="L4" s="85" t="s">
        <v>136</v>
      </c>
      <c r="M4" s="90" t="s">
        <v>135</v>
      </c>
      <c r="N4" s="90"/>
      <c r="O4" s="90"/>
      <c r="P4" s="90"/>
      <c r="Q4" s="91"/>
      <c r="R4" s="92"/>
      <c r="S4" s="93" t="s">
        <v>2149</v>
      </c>
      <c r="T4" s="94"/>
      <c r="U4" s="94"/>
      <c r="V4" s="95" t="s">
        <v>126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128</v>
      </c>
      <c r="D6" s="101" t="s">
        <v>134</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133</v>
      </c>
      <c r="M8" s="107" t="s">
        <v>132</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131</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130</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129</v>
      </c>
      <c r="C21" s="140"/>
      <c r="D21" s="140"/>
      <c r="E21" s="140"/>
      <c r="F21" s="140"/>
      <c r="G21" s="140"/>
      <c r="H21" s="140"/>
      <c r="I21" s="140"/>
      <c r="J21" s="140"/>
      <c r="K21" s="140"/>
      <c r="L21" s="140"/>
      <c r="M21" s="141" t="s">
        <v>128</v>
      </c>
      <c r="N21" s="141"/>
      <c r="O21" s="141" t="s">
        <v>49</v>
      </c>
      <c r="P21" s="141"/>
      <c r="Q21" s="142" t="s">
        <v>64</v>
      </c>
      <c r="R21" s="142"/>
      <c r="S21" s="143" t="s">
        <v>51</v>
      </c>
      <c r="T21" s="143" t="s">
        <v>51</v>
      </c>
      <c r="U21" s="143" t="s">
        <v>51</v>
      </c>
      <c r="V21" s="143">
        <f>+IF(ISERR(U21/T21*100),"N/A",ROUND(U21/T21*100,2))</f>
        <v>100</v>
      </c>
      <c r="W21" s="144">
        <f>+IF(ISERR(U21/S21*100),"N/A",ROUND(U21/S21*100,2))</f>
        <v>100</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127</v>
      </c>
      <c r="F25" s="158"/>
      <c r="G25" s="158"/>
      <c r="H25" s="159"/>
      <c r="I25" s="159"/>
      <c r="J25" s="159"/>
      <c r="K25" s="159"/>
      <c r="L25" s="159"/>
      <c r="M25" s="159"/>
      <c r="N25" s="159"/>
      <c r="O25" s="159"/>
      <c r="P25" s="160"/>
      <c r="Q25" s="160"/>
      <c r="R25" s="161" t="s">
        <v>126</v>
      </c>
      <c r="S25" s="162" t="s">
        <v>10</v>
      </c>
      <c r="T25" s="160"/>
      <c r="U25" s="162" t="s">
        <v>125</v>
      </c>
      <c r="V25" s="160"/>
      <c r="W25" s="163">
        <f>+IF(ISERR(U25/R25*100),"N/A",ROUND(U25/R25*100,2))</f>
        <v>100</v>
      </c>
    </row>
    <row r="26" spans="2:27" ht="26.25" customHeight="1" thickBot="1" x14ac:dyDescent="0.25">
      <c r="B26" s="164" t="s">
        <v>68</v>
      </c>
      <c r="C26" s="165"/>
      <c r="D26" s="165"/>
      <c r="E26" s="166" t="s">
        <v>127</v>
      </c>
      <c r="F26" s="166"/>
      <c r="G26" s="166"/>
      <c r="H26" s="167"/>
      <c r="I26" s="167"/>
      <c r="J26" s="167"/>
      <c r="K26" s="167"/>
      <c r="L26" s="167"/>
      <c r="M26" s="167"/>
      <c r="N26" s="167"/>
      <c r="O26" s="167"/>
      <c r="P26" s="168"/>
      <c r="Q26" s="168"/>
      <c r="R26" s="169" t="s">
        <v>126</v>
      </c>
      <c r="S26" s="170" t="s">
        <v>125</v>
      </c>
      <c r="T26" s="170">
        <f>+IF(ISERR(S26/R26*100),"N/A",ROUND(S26/R26*100,2))</f>
        <v>100</v>
      </c>
      <c r="U26" s="170" t="s">
        <v>125</v>
      </c>
      <c r="V26" s="170">
        <f>+IF(ISERR(U26/S26*100),"N/A",ROUND(U26/S26*100,2))</f>
        <v>100</v>
      </c>
      <c r="W26" s="171">
        <f>+IF(ISERR(U26/R26*100),"N/A",ROUND(U26/R26*100,2))</f>
        <v>100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2426</v>
      </c>
      <c r="C28" s="173"/>
      <c r="D28" s="173"/>
      <c r="E28" s="173"/>
      <c r="F28" s="173"/>
      <c r="G28" s="173"/>
      <c r="H28" s="173"/>
      <c r="I28" s="173"/>
      <c r="J28" s="173"/>
      <c r="K28" s="173"/>
      <c r="L28" s="173"/>
      <c r="M28" s="173"/>
      <c r="N28" s="173"/>
      <c r="O28" s="173"/>
      <c r="P28" s="173"/>
      <c r="Q28" s="173"/>
      <c r="R28" s="173"/>
      <c r="S28" s="173"/>
      <c r="T28" s="173"/>
      <c r="U28" s="173"/>
      <c r="V28" s="173"/>
      <c r="W28" s="174"/>
    </row>
    <row r="29" spans="2:27" ht="38.2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2427</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2428</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1596</v>
      </c>
      <c r="D4" s="86" t="s">
        <v>1595</v>
      </c>
      <c r="E4" s="86"/>
      <c r="F4" s="86"/>
      <c r="G4" s="86"/>
      <c r="H4" s="87"/>
      <c r="I4" s="88"/>
      <c r="J4" s="89" t="s">
        <v>6</v>
      </c>
      <c r="K4" s="86"/>
      <c r="L4" s="85" t="s">
        <v>385</v>
      </c>
      <c r="M4" s="90" t="s">
        <v>1594</v>
      </c>
      <c r="N4" s="90"/>
      <c r="O4" s="90"/>
      <c r="P4" s="90"/>
      <c r="Q4" s="91"/>
      <c r="R4" s="92"/>
      <c r="S4" s="93" t="s">
        <v>2149</v>
      </c>
      <c r="T4" s="94"/>
      <c r="U4" s="94"/>
      <c r="V4" s="95" t="s">
        <v>1593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1581</v>
      </c>
      <c r="D6" s="101" t="s">
        <v>1592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1038</v>
      </c>
      <c r="D7" s="98" t="s">
        <v>1591</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1590</v>
      </c>
      <c r="K8" s="107" t="s">
        <v>87</v>
      </c>
      <c r="L8" s="107" t="s">
        <v>1589</v>
      </c>
      <c r="M8" s="107" t="s">
        <v>1588</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32" customHeight="1" thickTop="1" thickBot="1" x14ac:dyDescent="0.25">
      <c r="B10" s="108" t="s">
        <v>22</v>
      </c>
      <c r="C10" s="95" t="s">
        <v>1587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1586</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1585</v>
      </c>
      <c r="C21" s="140"/>
      <c r="D21" s="140"/>
      <c r="E21" s="140"/>
      <c r="F21" s="140"/>
      <c r="G21" s="140"/>
      <c r="H21" s="140"/>
      <c r="I21" s="140"/>
      <c r="J21" s="140"/>
      <c r="K21" s="140"/>
      <c r="L21" s="140"/>
      <c r="M21" s="141" t="s">
        <v>1581</v>
      </c>
      <c r="N21" s="141"/>
      <c r="O21" s="141" t="s">
        <v>49</v>
      </c>
      <c r="P21" s="141"/>
      <c r="Q21" s="142" t="s">
        <v>64</v>
      </c>
      <c r="R21" s="142"/>
      <c r="S21" s="143" t="s">
        <v>870</v>
      </c>
      <c r="T21" s="143" t="s">
        <v>870</v>
      </c>
      <c r="U21" s="143" t="s">
        <v>56</v>
      </c>
      <c r="V21" s="143">
        <f>+IF(ISERR(U21/T21*100),"N/A",ROUND(U21/T21*100,2))</f>
        <v>0</v>
      </c>
      <c r="W21" s="144">
        <f>+IF(ISERR(U21/S21*100),"N/A",ROUND(U21/S21*100,2))</f>
        <v>0</v>
      </c>
    </row>
    <row r="22" spans="2:27" ht="56.25" customHeight="1" x14ac:dyDescent="0.2">
      <c r="B22" s="139" t="s">
        <v>1584</v>
      </c>
      <c r="C22" s="140"/>
      <c r="D22" s="140"/>
      <c r="E22" s="140"/>
      <c r="F22" s="140"/>
      <c r="G22" s="140"/>
      <c r="H22" s="140"/>
      <c r="I22" s="140"/>
      <c r="J22" s="140"/>
      <c r="K22" s="140"/>
      <c r="L22" s="140"/>
      <c r="M22" s="141" t="s">
        <v>1581</v>
      </c>
      <c r="N22" s="141"/>
      <c r="O22" s="141" t="s">
        <v>1580</v>
      </c>
      <c r="P22" s="141"/>
      <c r="Q22" s="142" t="s">
        <v>64</v>
      </c>
      <c r="R22" s="142"/>
      <c r="S22" s="143" t="s">
        <v>870</v>
      </c>
      <c r="T22" s="143" t="s">
        <v>870</v>
      </c>
      <c r="U22" s="143" t="s">
        <v>56</v>
      </c>
      <c r="V22" s="143">
        <f>+IF(ISERR(U22/T22*100),"N/A",ROUND(U22/T22*100,2))</f>
        <v>0</v>
      </c>
      <c r="W22" s="144">
        <f>+IF(ISERR(U22/S22*100),"N/A",ROUND(U22/S22*100,2))</f>
        <v>0</v>
      </c>
    </row>
    <row r="23" spans="2:27" ht="56.25" customHeight="1" x14ac:dyDescent="0.2">
      <c r="B23" s="139" t="s">
        <v>1583</v>
      </c>
      <c r="C23" s="140"/>
      <c r="D23" s="140"/>
      <c r="E23" s="140"/>
      <c r="F23" s="140"/>
      <c r="G23" s="140"/>
      <c r="H23" s="140"/>
      <c r="I23" s="140"/>
      <c r="J23" s="140"/>
      <c r="K23" s="140"/>
      <c r="L23" s="140"/>
      <c r="M23" s="141" t="s">
        <v>1581</v>
      </c>
      <c r="N23" s="141"/>
      <c r="O23" s="141" t="s">
        <v>49</v>
      </c>
      <c r="P23" s="141"/>
      <c r="Q23" s="142" t="s">
        <v>64</v>
      </c>
      <c r="R23" s="142"/>
      <c r="S23" s="143" t="s">
        <v>299</v>
      </c>
      <c r="T23" s="143" t="s">
        <v>299</v>
      </c>
      <c r="U23" s="143" t="s">
        <v>56</v>
      </c>
      <c r="V23" s="143">
        <f>+IF(ISERR(U23/T23*100),"N/A",ROUND(U23/T23*100,2))</f>
        <v>0</v>
      </c>
      <c r="W23" s="144">
        <f>+IF(ISERR(U23/S23*100),"N/A",ROUND(U23/S23*100,2))</f>
        <v>0</v>
      </c>
    </row>
    <row r="24" spans="2:27" ht="56.25" customHeight="1" x14ac:dyDescent="0.2">
      <c r="B24" s="139" t="s">
        <v>1582</v>
      </c>
      <c r="C24" s="140"/>
      <c r="D24" s="140"/>
      <c r="E24" s="140"/>
      <c r="F24" s="140"/>
      <c r="G24" s="140"/>
      <c r="H24" s="140"/>
      <c r="I24" s="140"/>
      <c r="J24" s="140"/>
      <c r="K24" s="140"/>
      <c r="L24" s="140"/>
      <c r="M24" s="141" t="s">
        <v>1581</v>
      </c>
      <c r="N24" s="141"/>
      <c r="O24" s="141" t="s">
        <v>1580</v>
      </c>
      <c r="P24" s="141"/>
      <c r="Q24" s="142" t="s">
        <v>64</v>
      </c>
      <c r="R24" s="142"/>
      <c r="S24" s="143" t="s">
        <v>299</v>
      </c>
      <c r="T24" s="143" t="s">
        <v>299</v>
      </c>
      <c r="U24" s="143" t="s">
        <v>56</v>
      </c>
      <c r="V24" s="143">
        <f>+IF(ISERR(U24/T24*100),"N/A",ROUND(U24/T24*100,2))</f>
        <v>0</v>
      </c>
      <c r="W24" s="144">
        <f>+IF(ISERR(U24/S24*100),"N/A",ROUND(U24/S24*100,2))</f>
        <v>0</v>
      </c>
    </row>
    <row r="25" spans="2:27" ht="56.25" customHeight="1" thickBot="1" x14ac:dyDescent="0.25">
      <c r="B25" s="139" t="s">
        <v>1579</v>
      </c>
      <c r="C25" s="140"/>
      <c r="D25" s="140"/>
      <c r="E25" s="140"/>
      <c r="F25" s="140"/>
      <c r="G25" s="140"/>
      <c r="H25" s="140"/>
      <c r="I25" s="140"/>
      <c r="J25" s="140"/>
      <c r="K25" s="140"/>
      <c r="L25" s="140"/>
      <c r="M25" s="141" t="s">
        <v>1038</v>
      </c>
      <c r="N25" s="141"/>
      <c r="O25" s="141" t="s">
        <v>49</v>
      </c>
      <c r="P25" s="141"/>
      <c r="Q25" s="142" t="s">
        <v>50</v>
      </c>
      <c r="R25" s="142"/>
      <c r="S25" s="143" t="s">
        <v>51</v>
      </c>
      <c r="T25" s="143" t="s">
        <v>51</v>
      </c>
      <c r="U25" s="143" t="s">
        <v>1578</v>
      </c>
      <c r="V25" s="143">
        <f>+IF(ISERR(U25/T25*100),"N/A",ROUND(U25/T25*100,2))</f>
        <v>113.33</v>
      </c>
      <c r="W25" s="144">
        <f>+IF(ISERR(U25/S25*100),"N/A",ROUND(U25/S25*100,2))</f>
        <v>113.33</v>
      </c>
    </row>
    <row r="26" spans="2:27" ht="21.75" customHeight="1" thickTop="1" thickBot="1" x14ac:dyDescent="0.25">
      <c r="B26" s="79" t="s">
        <v>59</v>
      </c>
      <c r="C26" s="80"/>
      <c r="D26" s="80"/>
      <c r="E26" s="80"/>
      <c r="F26" s="80"/>
      <c r="G26" s="80"/>
      <c r="H26" s="81"/>
      <c r="I26" s="81"/>
      <c r="J26" s="81"/>
      <c r="K26" s="81"/>
      <c r="L26" s="81"/>
      <c r="M26" s="81"/>
      <c r="N26" s="81"/>
      <c r="O26" s="81"/>
      <c r="P26" s="81"/>
      <c r="Q26" s="81"/>
      <c r="R26" s="81"/>
      <c r="S26" s="81"/>
      <c r="T26" s="81"/>
      <c r="U26" s="81"/>
      <c r="V26" s="81"/>
      <c r="W26" s="82"/>
      <c r="X26" s="145"/>
    </row>
    <row r="27" spans="2:27" ht="29.25" customHeight="1" thickTop="1" thickBot="1" x14ac:dyDescent="0.25">
      <c r="B27" s="146" t="s">
        <v>2141</v>
      </c>
      <c r="C27" s="147"/>
      <c r="D27" s="147"/>
      <c r="E27" s="147"/>
      <c r="F27" s="147"/>
      <c r="G27" s="147"/>
      <c r="H27" s="147"/>
      <c r="I27" s="147"/>
      <c r="J27" s="147"/>
      <c r="K27" s="147"/>
      <c r="L27" s="147"/>
      <c r="M27" s="147"/>
      <c r="N27" s="147"/>
      <c r="O27" s="147"/>
      <c r="P27" s="147"/>
      <c r="Q27" s="148"/>
      <c r="R27" s="149" t="s">
        <v>42</v>
      </c>
      <c r="S27" s="125" t="s">
        <v>43</v>
      </c>
      <c r="T27" s="125"/>
      <c r="U27" s="150" t="s">
        <v>60</v>
      </c>
      <c r="V27" s="124" t="s">
        <v>61</v>
      </c>
      <c r="W27" s="126"/>
    </row>
    <row r="28" spans="2:27" ht="30.75" customHeight="1" thickBot="1" x14ac:dyDescent="0.25">
      <c r="B28" s="151"/>
      <c r="C28" s="152"/>
      <c r="D28" s="152"/>
      <c r="E28" s="152"/>
      <c r="F28" s="152"/>
      <c r="G28" s="152"/>
      <c r="H28" s="152"/>
      <c r="I28" s="152"/>
      <c r="J28" s="152"/>
      <c r="K28" s="152"/>
      <c r="L28" s="152"/>
      <c r="M28" s="152"/>
      <c r="N28" s="152"/>
      <c r="O28" s="152"/>
      <c r="P28" s="152"/>
      <c r="Q28" s="153"/>
      <c r="R28" s="154" t="s">
        <v>62</v>
      </c>
      <c r="S28" s="154" t="s">
        <v>62</v>
      </c>
      <c r="T28" s="154" t="s">
        <v>49</v>
      </c>
      <c r="U28" s="154" t="s">
        <v>62</v>
      </c>
      <c r="V28" s="154" t="s">
        <v>63</v>
      </c>
      <c r="W28" s="155" t="s">
        <v>64</v>
      </c>
      <c r="Y28" s="145"/>
    </row>
    <row r="29" spans="2:27" ht="23.25" customHeight="1" thickBot="1" x14ac:dyDescent="0.25">
      <c r="B29" s="156" t="s">
        <v>65</v>
      </c>
      <c r="C29" s="157"/>
      <c r="D29" s="157"/>
      <c r="E29" s="158" t="s">
        <v>1577</v>
      </c>
      <c r="F29" s="158"/>
      <c r="G29" s="158"/>
      <c r="H29" s="159"/>
      <c r="I29" s="159"/>
      <c r="J29" s="159"/>
      <c r="K29" s="159"/>
      <c r="L29" s="159"/>
      <c r="M29" s="159"/>
      <c r="N29" s="159"/>
      <c r="O29" s="159"/>
      <c r="P29" s="160"/>
      <c r="Q29" s="160"/>
      <c r="R29" s="161" t="s">
        <v>461</v>
      </c>
      <c r="S29" s="162" t="s">
        <v>10</v>
      </c>
      <c r="T29" s="160"/>
      <c r="U29" s="162" t="s">
        <v>56</v>
      </c>
      <c r="V29" s="160"/>
      <c r="W29" s="163">
        <f>+IF(ISERR(U29/R29*100),"N/A",ROUND(U29/R29*100,2))</f>
        <v>0</v>
      </c>
    </row>
    <row r="30" spans="2:27" ht="26.25" customHeight="1" x14ac:dyDescent="0.2">
      <c r="B30" s="164" t="s">
        <v>68</v>
      </c>
      <c r="C30" s="165"/>
      <c r="D30" s="165"/>
      <c r="E30" s="166" t="s">
        <v>1577</v>
      </c>
      <c r="F30" s="166"/>
      <c r="G30" s="166"/>
      <c r="H30" s="167"/>
      <c r="I30" s="167"/>
      <c r="J30" s="167"/>
      <c r="K30" s="167"/>
      <c r="L30" s="167"/>
      <c r="M30" s="167"/>
      <c r="N30" s="167"/>
      <c r="O30" s="167"/>
      <c r="P30" s="168"/>
      <c r="Q30" s="168"/>
      <c r="R30" s="169" t="s">
        <v>56</v>
      </c>
      <c r="S30" s="170" t="s">
        <v>56</v>
      </c>
      <c r="T30" s="170" t="str">
        <f>+IF(ISERR(S30/R30*100),"N/A",ROUND(S30/R30*100,2))</f>
        <v>N/A</v>
      </c>
      <c r="U30" s="170" t="s">
        <v>56</v>
      </c>
      <c r="V30" s="170" t="str">
        <f>+IF(ISERR(U30/S30*100),"N/A",ROUND(U30/S30*100,2))</f>
        <v>N/A</v>
      </c>
      <c r="W30" s="171" t="str">
        <f>+IF(ISERR(U30/R30*100),"N/A",ROUND(U30/R30*100,2))</f>
        <v>N/A</v>
      </c>
    </row>
    <row r="31" spans="2:27" ht="23.25" customHeight="1" thickBot="1" x14ac:dyDescent="0.25">
      <c r="B31" s="156" t="s">
        <v>65</v>
      </c>
      <c r="C31" s="157"/>
      <c r="D31" s="157"/>
      <c r="E31" s="158" t="s">
        <v>1036</v>
      </c>
      <c r="F31" s="158"/>
      <c r="G31" s="158"/>
      <c r="H31" s="159"/>
      <c r="I31" s="159"/>
      <c r="J31" s="159"/>
      <c r="K31" s="159"/>
      <c r="L31" s="159"/>
      <c r="M31" s="159"/>
      <c r="N31" s="159"/>
      <c r="O31" s="159"/>
      <c r="P31" s="160"/>
      <c r="Q31" s="160"/>
      <c r="R31" s="161" t="s">
        <v>1576</v>
      </c>
      <c r="S31" s="162" t="s">
        <v>10</v>
      </c>
      <c r="T31" s="160"/>
      <c r="U31" s="162" t="s">
        <v>56</v>
      </c>
      <c r="V31" s="160"/>
      <c r="W31" s="163">
        <f>+IF(ISERR(U31/R31*100),"N/A",ROUND(U31/R31*100,2))</f>
        <v>0</v>
      </c>
    </row>
    <row r="32" spans="2:27" ht="26.25" customHeight="1" thickBot="1" x14ac:dyDescent="0.25">
      <c r="B32" s="164" t="s">
        <v>68</v>
      </c>
      <c r="C32" s="165"/>
      <c r="D32" s="165"/>
      <c r="E32" s="166" t="s">
        <v>1036</v>
      </c>
      <c r="F32" s="166"/>
      <c r="G32" s="166"/>
      <c r="H32" s="167"/>
      <c r="I32" s="167"/>
      <c r="J32" s="167"/>
      <c r="K32" s="167"/>
      <c r="L32" s="167"/>
      <c r="M32" s="167"/>
      <c r="N32" s="167"/>
      <c r="O32" s="167"/>
      <c r="P32" s="168"/>
      <c r="Q32" s="168"/>
      <c r="R32" s="169" t="s">
        <v>56</v>
      </c>
      <c r="S32" s="170" t="s">
        <v>56</v>
      </c>
      <c r="T32" s="170" t="str">
        <f>+IF(ISERR(S32/R32*100),"N/A",ROUND(S32/R32*100,2))</f>
        <v>N/A</v>
      </c>
      <c r="U32" s="170" t="s">
        <v>56</v>
      </c>
      <c r="V32" s="170" t="str">
        <f>+IF(ISERR(U32/S32*100),"N/A",ROUND(U32/S32*100,2))</f>
        <v>N/A</v>
      </c>
      <c r="W32" s="171" t="str">
        <f>+IF(ISERR(U32/R32*100),"N/A",ROUND(U32/R32*100,2))</f>
        <v>N/A</v>
      </c>
    </row>
    <row r="33" spans="2:23" ht="22.5" customHeight="1" thickTop="1" thickBot="1" x14ac:dyDescent="0.25">
      <c r="B33" s="79" t="s">
        <v>69</v>
      </c>
      <c r="C33" s="80"/>
      <c r="D33" s="80"/>
      <c r="E33" s="80"/>
      <c r="F33" s="80"/>
      <c r="G33" s="80"/>
      <c r="H33" s="81"/>
      <c r="I33" s="81"/>
      <c r="J33" s="81"/>
      <c r="K33" s="81"/>
      <c r="L33" s="81"/>
      <c r="M33" s="81"/>
      <c r="N33" s="81"/>
      <c r="O33" s="81"/>
      <c r="P33" s="81"/>
      <c r="Q33" s="81"/>
      <c r="R33" s="81"/>
      <c r="S33" s="81"/>
      <c r="T33" s="81"/>
      <c r="U33" s="81"/>
      <c r="V33" s="81"/>
      <c r="W33" s="82"/>
    </row>
    <row r="34" spans="2:23" ht="37.5" customHeight="1" thickTop="1" x14ac:dyDescent="0.2">
      <c r="B34" s="172" t="s">
        <v>2240</v>
      </c>
      <c r="C34" s="173"/>
      <c r="D34" s="173"/>
      <c r="E34" s="173"/>
      <c r="F34" s="173"/>
      <c r="G34" s="173"/>
      <c r="H34" s="173"/>
      <c r="I34" s="173"/>
      <c r="J34" s="173"/>
      <c r="K34" s="173"/>
      <c r="L34" s="173"/>
      <c r="M34" s="173"/>
      <c r="N34" s="173"/>
      <c r="O34" s="173"/>
      <c r="P34" s="173"/>
      <c r="Q34" s="173"/>
      <c r="R34" s="173"/>
      <c r="S34" s="173"/>
      <c r="T34" s="173"/>
      <c r="U34" s="173"/>
      <c r="V34" s="173"/>
      <c r="W34" s="174"/>
    </row>
    <row r="35" spans="2:23" ht="99.75" customHeight="1" thickBot="1" x14ac:dyDescent="0.25">
      <c r="B35" s="175"/>
      <c r="C35" s="176"/>
      <c r="D35" s="176"/>
      <c r="E35" s="176"/>
      <c r="F35" s="176"/>
      <c r="G35" s="176"/>
      <c r="H35" s="176"/>
      <c r="I35" s="176"/>
      <c r="J35" s="176"/>
      <c r="K35" s="176"/>
      <c r="L35" s="176"/>
      <c r="M35" s="176"/>
      <c r="N35" s="176"/>
      <c r="O35" s="176"/>
      <c r="P35" s="176"/>
      <c r="Q35" s="176"/>
      <c r="R35" s="176"/>
      <c r="S35" s="176"/>
      <c r="T35" s="176"/>
      <c r="U35" s="176"/>
      <c r="V35" s="176"/>
      <c r="W35" s="177"/>
    </row>
    <row r="36" spans="2:23" ht="37.5" customHeight="1" thickTop="1" x14ac:dyDescent="0.2">
      <c r="B36" s="172" t="s">
        <v>2241</v>
      </c>
      <c r="C36" s="173"/>
      <c r="D36" s="173"/>
      <c r="E36" s="173"/>
      <c r="F36" s="173"/>
      <c r="G36" s="173"/>
      <c r="H36" s="173"/>
      <c r="I36" s="173"/>
      <c r="J36" s="173"/>
      <c r="K36" s="173"/>
      <c r="L36" s="173"/>
      <c r="M36" s="173"/>
      <c r="N36" s="173"/>
      <c r="O36" s="173"/>
      <c r="P36" s="173"/>
      <c r="Q36" s="173"/>
      <c r="R36" s="173"/>
      <c r="S36" s="173"/>
      <c r="T36" s="173"/>
      <c r="U36" s="173"/>
      <c r="V36" s="173"/>
      <c r="W36" s="174"/>
    </row>
    <row r="37" spans="2:23" ht="132" customHeight="1" thickBot="1" x14ac:dyDescent="0.25">
      <c r="B37" s="175"/>
      <c r="C37" s="176"/>
      <c r="D37" s="176"/>
      <c r="E37" s="176"/>
      <c r="F37" s="176"/>
      <c r="G37" s="176"/>
      <c r="H37" s="176"/>
      <c r="I37" s="176"/>
      <c r="J37" s="176"/>
      <c r="K37" s="176"/>
      <c r="L37" s="176"/>
      <c r="M37" s="176"/>
      <c r="N37" s="176"/>
      <c r="O37" s="176"/>
      <c r="P37" s="176"/>
      <c r="Q37" s="176"/>
      <c r="R37" s="176"/>
      <c r="S37" s="176"/>
      <c r="T37" s="176"/>
      <c r="U37" s="176"/>
      <c r="V37" s="176"/>
      <c r="W37" s="177"/>
    </row>
    <row r="38" spans="2:23" ht="37.5" customHeight="1" thickTop="1" x14ac:dyDescent="0.2">
      <c r="B38" s="172" t="s">
        <v>2242</v>
      </c>
      <c r="C38" s="173"/>
      <c r="D38" s="173"/>
      <c r="E38" s="173"/>
      <c r="F38" s="173"/>
      <c r="G38" s="173"/>
      <c r="H38" s="173"/>
      <c r="I38" s="173"/>
      <c r="J38" s="173"/>
      <c r="K38" s="173"/>
      <c r="L38" s="173"/>
      <c r="M38" s="173"/>
      <c r="N38" s="173"/>
      <c r="O38" s="173"/>
      <c r="P38" s="173"/>
      <c r="Q38" s="173"/>
      <c r="R38" s="173"/>
      <c r="S38" s="173"/>
      <c r="T38" s="173"/>
      <c r="U38" s="173"/>
      <c r="V38" s="173"/>
      <c r="W38" s="174"/>
    </row>
    <row r="39" spans="2:23" ht="72.75" customHeight="1" thickBot="1" x14ac:dyDescent="0.25">
      <c r="B39" s="178"/>
      <c r="C39" s="179"/>
      <c r="D39" s="179"/>
      <c r="E39" s="179"/>
      <c r="F39" s="179"/>
      <c r="G39" s="179"/>
      <c r="H39" s="179"/>
      <c r="I39" s="179"/>
      <c r="J39" s="179"/>
      <c r="K39" s="179"/>
      <c r="L39" s="179"/>
      <c r="M39" s="179"/>
      <c r="N39" s="179"/>
      <c r="O39" s="179"/>
      <c r="P39" s="179"/>
      <c r="Q39" s="179"/>
      <c r="R39" s="179"/>
      <c r="S39" s="179"/>
      <c r="T39" s="179"/>
      <c r="U39" s="179"/>
      <c r="V39" s="179"/>
      <c r="W39" s="180"/>
    </row>
  </sheetData>
  <mergeCells count="69">
    <mergeCell ref="B32:D32"/>
    <mergeCell ref="B34:W35"/>
    <mergeCell ref="B36:W37"/>
    <mergeCell ref="B38:W39"/>
    <mergeCell ref="B27:Q28"/>
    <mergeCell ref="S27:T27"/>
    <mergeCell ref="V27:W27"/>
    <mergeCell ref="B29:D29"/>
    <mergeCell ref="B30:D30"/>
    <mergeCell ref="B31:D31"/>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1629</v>
      </c>
      <c r="D4" s="86" t="s">
        <v>1628</v>
      </c>
      <c r="E4" s="86"/>
      <c r="F4" s="86"/>
      <c r="G4" s="86"/>
      <c r="H4" s="87"/>
      <c r="I4" s="88"/>
      <c r="J4" s="89" t="s">
        <v>6</v>
      </c>
      <c r="K4" s="86"/>
      <c r="L4" s="85" t="s">
        <v>1627</v>
      </c>
      <c r="M4" s="90" t="s">
        <v>1626</v>
      </c>
      <c r="N4" s="90"/>
      <c r="O4" s="90"/>
      <c r="P4" s="90"/>
      <c r="Q4" s="91"/>
      <c r="R4" s="92"/>
      <c r="S4" s="93" t="s">
        <v>2149</v>
      </c>
      <c r="T4" s="94"/>
      <c r="U4" s="94"/>
      <c r="V4" s="95" t="s">
        <v>1625</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1603</v>
      </c>
      <c r="D6" s="101" t="s">
        <v>1624</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1623</v>
      </c>
      <c r="K8" s="107" t="s">
        <v>1622</v>
      </c>
      <c r="L8" s="107" t="s">
        <v>1621</v>
      </c>
      <c r="M8" s="107" t="s">
        <v>1620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14.75" customHeight="1" thickTop="1" thickBot="1" x14ac:dyDescent="0.25">
      <c r="B10" s="108" t="s">
        <v>22</v>
      </c>
      <c r="C10" s="95" t="s">
        <v>1619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1618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1617</v>
      </c>
      <c r="C21" s="140"/>
      <c r="D21" s="140"/>
      <c r="E21" s="140"/>
      <c r="F21" s="140"/>
      <c r="G21" s="140"/>
      <c r="H21" s="140"/>
      <c r="I21" s="140"/>
      <c r="J21" s="140"/>
      <c r="K21" s="140"/>
      <c r="L21" s="140"/>
      <c r="M21" s="141" t="s">
        <v>1603</v>
      </c>
      <c r="N21" s="141"/>
      <c r="O21" s="141" t="s">
        <v>1613</v>
      </c>
      <c r="P21" s="141"/>
      <c r="Q21" s="142" t="s">
        <v>50</v>
      </c>
      <c r="R21" s="142"/>
      <c r="S21" s="143" t="s">
        <v>495</v>
      </c>
      <c r="T21" s="143" t="s">
        <v>495</v>
      </c>
      <c r="U21" s="143" t="s">
        <v>734</v>
      </c>
      <c r="V21" s="143">
        <f t="shared" ref="V21:V29" si="0">+IF(ISERR(U21/T21*100),"N/A",ROUND(U21/T21*100,2))</f>
        <v>115.2</v>
      </c>
      <c r="W21" s="144">
        <f t="shared" ref="W21:W29" si="1">+IF(ISERR(U21/S21*100),"N/A",ROUND(U21/S21*100,2))</f>
        <v>115.2</v>
      </c>
    </row>
    <row r="22" spans="2:27" ht="56.25" customHeight="1" x14ac:dyDescent="0.2">
      <c r="B22" s="139" t="s">
        <v>1616</v>
      </c>
      <c r="C22" s="140"/>
      <c r="D22" s="140"/>
      <c r="E22" s="140"/>
      <c r="F22" s="140"/>
      <c r="G22" s="140"/>
      <c r="H22" s="140"/>
      <c r="I22" s="140"/>
      <c r="J22" s="140"/>
      <c r="K22" s="140"/>
      <c r="L22" s="140"/>
      <c r="M22" s="141" t="s">
        <v>1603</v>
      </c>
      <c r="N22" s="141"/>
      <c r="O22" s="141" t="s">
        <v>1613</v>
      </c>
      <c r="P22" s="141"/>
      <c r="Q22" s="142" t="s">
        <v>50</v>
      </c>
      <c r="R22" s="142"/>
      <c r="S22" s="143" t="s">
        <v>1240</v>
      </c>
      <c r="T22" s="143" t="s">
        <v>1240</v>
      </c>
      <c r="U22" s="143" t="s">
        <v>1615</v>
      </c>
      <c r="V22" s="143">
        <f t="shared" si="0"/>
        <v>109.36</v>
      </c>
      <c r="W22" s="144">
        <f t="shared" si="1"/>
        <v>109.36</v>
      </c>
    </row>
    <row r="23" spans="2:27" ht="56.25" customHeight="1" x14ac:dyDescent="0.2">
      <c r="B23" s="139" t="s">
        <v>1614</v>
      </c>
      <c r="C23" s="140"/>
      <c r="D23" s="140"/>
      <c r="E23" s="140"/>
      <c r="F23" s="140"/>
      <c r="G23" s="140"/>
      <c r="H23" s="140"/>
      <c r="I23" s="140"/>
      <c r="J23" s="140"/>
      <c r="K23" s="140"/>
      <c r="L23" s="140"/>
      <c r="M23" s="141" t="s">
        <v>1603</v>
      </c>
      <c r="N23" s="141"/>
      <c r="O23" s="141" t="s">
        <v>1613</v>
      </c>
      <c r="P23" s="141"/>
      <c r="Q23" s="142" t="s">
        <v>50</v>
      </c>
      <c r="R23" s="142"/>
      <c r="S23" s="143" t="s">
        <v>456</v>
      </c>
      <c r="T23" s="143" t="s">
        <v>456</v>
      </c>
      <c r="U23" s="143" t="s">
        <v>1251</v>
      </c>
      <c r="V23" s="143">
        <f t="shared" si="0"/>
        <v>106.67</v>
      </c>
      <c r="W23" s="144">
        <f t="shared" si="1"/>
        <v>106.67</v>
      </c>
    </row>
    <row r="24" spans="2:27" ht="56.25" customHeight="1" x14ac:dyDescent="0.2">
      <c r="B24" s="139" t="s">
        <v>1612</v>
      </c>
      <c r="C24" s="140"/>
      <c r="D24" s="140"/>
      <c r="E24" s="140"/>
      <c r="F24" s="140"/>
      <c r="G24" s="140"/>
      <c r="H24" s="140"/>
      <c r="I24" s="140"/>
      <c r="J24" s="140"/>
      <c r="K24" s="140"/>
      <c r="L24" s="140"/>
      <c r="M24" s="141" t="s">
        <v>1603</v>
      </c>
      <c r="N24" s="141"/>
      <c r="O24" s="141" t="s">
        <v>49</v>
      </c>
      <c r="P24" s="141"/>
      <c r="Q24" s="142" t="s">
        <v>188</v>
      </c>
      <c r="R24" s="142"/>
      <c r="S24" s="143" t="s">
        <v>1082</v>
      </c>
      <c r="T24" s="143" t="s">
        <v>456</v>
      </c>
      <c r="U24" s="143" t="s">
        <v>456</v>
      </c>
      <c r="V24" s="143">
        <f t="shared" si="0"/>
        <v>100</v>
      </c>
      <c r="W24" s="144">
        <f t="shared" si="1"/>
        <v>52.33</v>
      </c>
    </row>
    <row r="25" spans="2:27" ht="56.25" customHeight="1" x14ac:dyDescent="0.2">
      <c r="B25" s="139" t="s">
        <v>1611</v>
      </c>
      <c r="C25" s="140"/>
      <c r="D25" s="140"/>
      <c r="E25" s="140"/>
      <c r="F25" s="140"/>
      <c r="G25" s="140"/>
      <c r="H25" s="140"/>
      <c r="I25" s="140"/>
      <c r="J25" s="140"/>
      <c r="K25" s="140"/>
      <c r="L25" s="140"/>
      <c r="M25" s="141" t="s">
        <v>1603</v>
      </c>
      <c r="N25" s="141"/>
      <c r="O25" s="141" t="s">
        <v>49</v>
      </c>
      <c r="P25" s="141"/>
      <c r="Q25" s="142" t="s">
        <v>64</v>
      </c>
      <c r="R25" s="142"/>
      <c r="S25" s="143" t="s">
        <v>797</v>
      </c>
      <c r="T25" s="143" t="s">
        <v>797</v>
      </c>
      <c r="U25" s="143" t="s">
        <v>797</v>
      </c>
      <c r="V25" s="143">
        <f t="shared" si="0"/>
        <v>100</v>
      </c>
      <c r="W25" s="144">
        <f t="shared" si="1"/>
        <v>100</v>
      </c>
    </row>
    <row r="26" spans="2:27" ht="56.25" customHeight="1" x14ac:dyDescent="0.2">
      <c r="B26" s="139" t="s">
        <v>1610</v>
      </c>
      <c r="C26" s="140"/>
      <c r="D26" s="140"/>
      <c r="E26" s="140"/>
      <c r="F26" s="140"/>
      <c r="G26" s="140"/>
      <c r="H26" s="140"/>
      <c r="I26" s="140"/>
      <c r="J26" s="140"/>
      <c r="K26" s="140"/>
      <c r="L26" s="140"/>
      <c r="M26" s="141" t="s">
        <v>1603</v>
      </c>
      <c r="N26" s="141"/>
      <c r="O26" s="141" t="s">
        <v>1602</v>
      </c>
      <c r="P26" s="141"/>
      <c r="Q26" s="142" t="s">
        <v>64</v>
      </c>
      <c r="R26" s="142"/>
      <c r="S26" s="143" t="s">
        <v>1609</v>
      </c>
      <c r="T26" s="143" t="s">
        <v>1609</v>
      </c>
      <c r="U26" s="143" t="s">
        <v>1608</v>
      </c>
      <c r="V26" s="143">
        <f t="shared" si="0"/>
        <v>79.33</v>
      </c>
      <c r="W26" s="144">
        <f t="shared" si="1"/>
        <v>79.33</v>
      </c>
    </row>
    <row r="27" spans="2:27" ht="56.25" customHeight="1" x14ac:dyDescent="0.2">
      <c r="B27" s="139" t="s">
        <v>1607</v>
      </c>
      <c r="C27" s="140"/>
      <c r="D27" s="140"/>
      <c r="E27" s="140"/>
      <c r="F27" s="140"/>
      <c r="G27" s="140"/>
      <c r="H27" s="140"/>
      <c r="I27" s="140"/>
      <c r="J27" s="140"/>
      <c r="K27" s="140"/>
      <c r="L27" s="140"/>
      <c r="M27" s="141" t="s">
        <v>1603</v>
      </c>
      <c r="N27" s="141"/>
      <c r="O27" s="141" t="s">
        <v>49</v>
      </c>
      <c r="P27" s="141"/>
      <c r="Q27" s="142" t="s">
        <v>64</v>
      </c>
      <c r="R27" s="142"/>
      <c r="S27" s="143" t="s">
        <v>332</v>
      </c>
      <c r="T27" s="143" t="s">
        <v>51</v>
      </c>
      <c r="U27" s="143" t="s">
        <v>1606</v>
      </c>
      <c r="V27" s="143">
        <f t="shared" si="0"/>
        <v>98</v>
      </c>
      <c r="W27" s="144">
        <f t="shared" si="1"/>
        <v>326.67</v>
      </c>
    </row>
    <row r="28" spans="2:27" ht="56.25" customHeight="1" x14ac:dyDescent="0.2">
      <c r="B28" s="139" t="s">
        <v>1605</v>
      </c>
      <c r="C28" s="140"/>
      <c r="D28" s="140"/>
      <c r="E28" s="140"/>
      <c r="F28" s="140"/>
      <c r="G28" s="140"/>
      <c r="H28" s="140"/>
      <c r="I28" s="140"/>
      <c r="J28" s="140"/>
      <c r="K28" s="140"/>
      <c r="L28" s="140"/>
      <c r="M28" s="141" t="s">
        <v>1603</v>
      </c>
      <c r="N28" s="141"/>
      <c r="O28" s="141" t="s">
        <v>49</v>
      </c>
      <c r="P28" s="141"/>
      <c r="Q28" s="142" t="s">
        <v>64</v>
      </c>
      <c r="R28" s="142"/>
      <c r="S28" s="143" t="s">
        <v>125</v>
      </c>
      <c r="T28" s="143" t="s">
        <v>51</v>
      </c>
      <c r="U28" s="143" t="s">
        <v>56</v>
      </c>
      <c r="V28" s="143">
        <f t="shared" si="0"/>
        <v>0</v>
      </c>
      <c r="W28" s="144">
        <f t="shared" si="1"/>
        <v>0</v>
      </c>
    </row>
    <row r="29" spans="2:27" ht="56.25" customHeight="1" thickBot="1" x14ac:dyDescent="0.25">
      <c r="B29" s="139" t="s">
        <v>1604</v>
      </c>
      <c r="C29" s="140"/>
      <c r="D29" s="140"/>
      <c r="E29" s="140"/>
      <c r="F29" s="140"/>
      <c r="G29" s="140"/>
      <c r="H29" s="140"/>
      <c r="I29" s="140"/>
      <c r="J29" s="140"/>
      <c r="K29" s="140"/>
      <c r="L29" s="140"/>
      <c r="M29" s="141" t="s">
        <v>1603</v>
      </c>
      <c r="N29" s="141"/>
      <c r="O29" s="141" t="s">
        <v>1602</v>
      </c>
      <c r="P29" s="141"/>
      <c r="Q29" s="142" t="s">
        <v>64</v>
      </c>
      <c r="R29" s="142"/>
      <c r="S29" s="143" t="s">
        <v>495</v>
      </c>
      <c r="T29" s="143" t="s">
        <v>495</v>
      </c>
      <c r="U29" s="143" t="s">
        <v>56</v>
      </c>
      <c r="V29" s="143">
        <f t="shared" si="0"/>
        <v>0</v>
      </c>
      <c r="W29" s="144">
        <f t="shared" si="1"/>
        <v>0</v>
      </c>
    </row>
    <row r="30" spans="2:27" ht="21.75" customHeight="1" thickTop="1" thickBot="1" x14ac:dyDescent="0.25">
      <c r="B30" s="79" t="s">
        <v>59</v>
      </c>
      <c r="C30" s="80"/>
      <c r="D30" s="80"/>
      <c r="E30" s="80"/>
      <c r="F30" s="80"/>
      <c r="G30" s="80"/>
      <c r="H30" s="81"/>
      <c r="I30" s="81"/>
      <c r="J30" s="81"/>
      <c r="K30" s="81"/>
      <c r="L30" s="81"/>
      <c r="M30" s="81"/>
      <c r="N30" s="81"/>
      <c r="O30" s="81"/>
      <c r="P30" s="81"/>
      <c r="Q30" s="81"/>
      <c r="R30" s="81"/>
      <c r="S30" s="81"/>
      <c r="T30" s="81"/>
      <c r="U30" s="81"/>
      <c r="V30" s="81"/>
      <c r="W30" s="82"/>
      <c r="X30" s="145"/>
    </row>
    <row r="31" spans="2:27" ht="29.25" customHeight="1" thickTop="1" thickBot="1" x14ac:dyDescent="0.25">
      <c r="B31" s="146" t="s">
        <v>2141</v>
      </c>
      <c r="C31" s="147"/>
      <c r="D31" s="147"/>
      <c r="E31" s="147"/>
      <c r="F31" s="147"/>
      <c r="G31" s="147"/>
      <c r="H31" s="147"/>
      <c r="I31" s="147"/>
      <c r="J31" s="147"/>
      <c r="K31" s="147"/>
      <c r="L31" s="147"/>
      <c r="M31" s="147"/>
      <c r="N31" s="147"/>
      <c r="O31" s="147"/>
      <c r="P31" s="147"/>
      <c r="Q31" s="148"/>
      <c r="R31" s="149" t="s">
        <v>42</v>
      </c>
      <c r="S31" s="125" t="s">
        <v>43</v>
      </c>
      <c r="T31" s="125"/>
      <c r="U31" s="150" t="s">
        <v>60</v>
      </c>
      <c r="V31" s="124" t="s">
        <v>61</v>
      </c>
      <c r="W31" s="126"/>
    </row>
    <row r="32" spans="2:27" ht="30.75" customHeight="1" thickBot="1" x14ac:dyDescent="0.25">
      <c r="B32" s="151"/>
      <c r="C32" s="152"/>
      <c r="D32" s="152"/>
      <c r="E32" s="152"/>
      <c r="F32" s="152"/>
      <c r="G32" s="152"/>
      <c r="H32" s="152"/>
      <c r="I32" s="152"/>
      <c r="J32" s="152"/>
      <c r="K32" s="152"/>
      <c r="L32" s="152"/>
      <c r="M32" s="152"/>
      <c r="N32" s="152"/>
      <c r="O32" s="152"/>
      <c r="P32" s="152"/>
      <c r="Q32" s="153"/>
      <c r="R32" s="154" t="s">
        <v>62</v>
      </c>
      <c r="S32" s="154" t="s">
        <v>62</v>
      </c>
      <c r="T32" s="154" t="s">
        <v>49</v>
      </c>
      <c r="U32" s="154" t="s">
        <v>62</v>
      </c>
      <c r="V32" s="154" t="s">
        <v>63</v>
      </c>
      <c r="W32" s="155" t="s">
        <v>64</v>
      </c>
      <c r="Y32" s="145"/>
    </row>
    <row r="33" spans="2:23" ht="23.25" customHeight="1" thickBot="1" x14ac:dyDescent="0.25">
      <c r="B33" s="156" t="s">
        <v>65</v>
      </c>
      <c r="C33" s="157"/>
      <c r="D33" s="157"/>
      <c r="E33" s="158" t="s">
        <v>1600</v>
      </c>
      <c r="F33" s="158"/>
      <c r="G33" s="158"/>
      <c r="H33" s="159"/>
      <c r="I33" s="159"/>
      <c r="J33" s="159"/>
      <c r="K33" s="159"/>
      <c r="L33" s="159"/>
      <c r="M33" s="159"/>
      <c r="N33" s="159"/>
      <c r="O33" s="159"/>
      <c r="P33" s="160"/>
      <c r="Q33" s="160"/>
      <c r="R33" s="161" t="s">
        <v>1601</v>
      </c>
      <c r="S33" s="162" t="s">
        <v>10</v>
      </c>
      <c r="T33" s="160"/>
      <c r="U33" s="162" t="s">
        <v>1597</v>
      </c>
      <c r="V33" s="160"/>
      <c r="W33" s="163">
        <f>+IF(ISERR(U33/R33*100),"N/A",ROUND(U33/R33*100,2))</f>
        <v>99.85</v>
      </c>
    </row>
    <row r="34" spans="2:23" ht="26.25" customHeight="1" thickBot="1" x14ac:dyDescent="0.25">
      <c r="B34" s="164" t="s">
        <v>68</v>
      </c>
      <c r="C34" s="165"/>
      <c r="D34" s="165"/>
      <c r="E34" s="166" t="s">
        <v>1600</v>
      </c>
      <c r="F34" s="166"/>
      <c r="G34" s="166"/>
      <c r="H34" s="167"/>
      <c r="I34" s="167"/>
      <c r="J34" s="167"/>
      <c r="K34" s="167"/>
      <c r="L34" s="167"/>
      <c r="M34" s="167"/>
      <c r="N34" s="167"/>
      <c r="O34" s="167"/>
      <c r="P34" s="168"/>
      <c r="Q34" s="168"/>
      <c r="R34" s="169" t="s">
        <v>1599</v>
      </c>
      <c r="S34" s="170" t="s">
        <v>1598</v>
      </c>
      <c r="T34" s="170">
        <f>+IF(ISERR(S34/R34*100),"N/A",ROUND(S34/R34*100,2))</f>
        <v>100</v>
      </c>
      <c r="U34" s="170" t="s">
        <v>1597</v>
      </c>
      <c r="V34" s="170">
        <f>+IF(ISERR(U34/S34*100),"N/A",ROUND(U34/S34*100,2))</f>
        <v>99.97</v>
      </c>
      <c r="W34" s="171">
        <f>+IF(ISERR(U34/R34*100),"N/A",ROUND(U34/R34*100,2))</f>
        <v>99.97</v>
      </c>
    </row>
    <row r="35" spans="2:23" ht="22.5" customHeight="1" thickTop="1" thickBot="1" x14ac:dyDescent="0.25">
      <c r="B35" s="79" t="s">
        <v>69</v>
      </c>
      <c r="C35" s="80"/>
      <c r="D35" s="80"/>
      <c r="E35" s="80"/>
      <c r="F35" s="80"/>
      <c r="G35" s="80"/>
      <c r="H35" s="81"/>
      <c r="I35" s="81"/>
      <c r="J35" s="81"/>
      <c r="K35" s="81"/>
      <c r="L35" s="81"/>
      <c r="M35" s="81"/>
      <c r="N35" s="81"/>
      <c r="O35" s="81"/>
      <c r="P35" s="81"/>
      <c r="Q35" s="81"/>
      <c r="R35" s="81"/>
      <c r="S35" s="81"/>
      <c r="T35" s="81"/>
      <c r="U35" s="81"/>
      <c r="V35" s="81"/>
      <c r="W35" s="82"/>
    </row>
    <row r="36" spans="2:23" ht="37.5" customHeight="1" thickTop="1" x14ac:dyDescent="0.2">
      <c r="B36" s="172" t="s">
        <v>2237</v>
      </c>
      <c r="C36" s="173"/>
      <c r="D36" s="173"/>
      <c r="E36" s="173"/>
      <c r="F36" s="173"/>
      <c r="G36" s="173"/>
      <c r="H36" s="173"/>
      <c r="I36" s="173"/>
      <c r="J36" s="173"/>
      <c r="K36" s="173"/>
      <c r="L36" s="173"/>
      <c r="M36" s="173"/>
      <c r="N36" s="173"/>
      <c r="O36" s="173"/>
      <c r="P36" s="173"/>
      <c r="Q36" s="173"/>
      <c r="R36" s="173"/>
      <c r="S36" s="173"/>
      <c r="T36" s="173"/>
      <c r="U36" s="173"/>
      <c r="V36" s="173"/>
      <c r="W36" s="174"/>
    </row>
    <row r="37" spans="2:23" ht="84.75" customHeight="1" thickBot="1" x14ac:dyDescent="0.25">
      <c r="B37" s="175"/>
      <c r="C37" s="176"/>
      <c r="D37" s="176"/>
      <c r="E37" s="176"/>
      <c r="F37" s="176"/>
      <c r="G37" s="176"/>
      <c r="H37" s="176"/>
      <c r="I37" s="176"/>
      <c r="J37" s="176"/>
      <c r="K37" s="176"/>
      <c r="L37" s="176"/>
      <c r="M37" s="176"/>
      <c r="N37" s="176"/>
      <c r="O37" s="176"/>
      <c r="P37" s="176"/>
      <c r="Q37" s="176"/>
      <c r="R37" s="176"/>
      <c r="S37" s="176"/>
      <c r="T37" s="176"/>
      <c r="U37" s="176"/>
      <c r="V37" s="176"/>
      <c r="W37" s="177"/>
    </row>
    <row r="38" spans="2:23" ht="37.5" customHeight="1" thickTop="1" x14ac:dyDescent="0.2">
      <c r="B38" s="172" t="s">
        <v>2238</v>
      </c>
      <c r="C38" s="173"/>
      <c r="D38" s="173"/>
      <c r="E38" s="173"/>
      <c r="F38" s="173"/>
      <c r="G38" s="173"/>
      <c r="H38" s="173"/>
      <c r="I38" s="173"/>
      <c r="J38" s="173"/>
      <c r="K38" s="173"/>
      <c r="L38" s="173"/>
      <c r="M38" s="173"/>
      <c r="N38" s="173"/>
      <c r="O38" s="173"/>
      <c r="P38" s="173"/>
      <c r="Q38" s="173"/>
      <c r="R38" s="173"/>
      <c r="S38" s="173"/>
      <c r="T38" s="173"/>
      <c r="U38" s="173"/>
      <c r="V38" s="173"/>
      <c r="W38" s="174"/>
    </row>
    <row r="39" spans="2:23" ht="100.5" customHeight="1" thickBot="1" x14ac:dyDescent="0.25">
      <c r="B39" s="175"/>
      <c r="C39" s="176"/>
      <c r="D39" s="176"/>
      <c r="E39" s="176"/>
      <c r="F39" s="176"/>
      <c r="G39" s="176"/>
      <c r="H39" s="176"/>
      <c r="I39" s="176"/>
      <c r="J39" s="176"/>
      <c r="K39" s="176"/>
      <c r="L39" s="176"/>
      <c r="M39" s="176"/>
      <c r="N39" s="176"/>
      <c r="O39" s="176"/>
      <c r="P39" s="176"/>
      <c r="Q39" s="176"/>
      <c r="R39" s="176"/>
      <c r="S39" s="176"/>
      <c r="T39" s="176"/>
      <c r="U39" s="176"/>
      <c r="V39" s="176"/>
      <c r="W39" s="177"/>
    </row>
    <row r="40" spans="2:23" ht="37.5" customHeight="1" thickTop="1" x14ac:dyDescent="0.2">
      <c r="B40" s="172" t="s">
        <v>2239</v>
      </c>
      <c r="C40" s="173"/>
      <c r="D40" s="173"/>
      <c r="E40" s="173"/>
      <c r="F40" s="173"/>
      <c r="G40" s="173"/>
      <c r="H40" s="173"/>
      <c r="I40" s="173"/>
      <c r="J40" s="173"/>
      <c r="K40" s="173"/>
      <c r="L40" s="173"/>
      <c r="M40" s="173"/>
      <c r="N40" s="173"/>
      <c r="O40" s="173"/>
      <c r="P40" s="173"/>
      <c r="Q40" s="173"/>
      <c r="R40" s="173"/>
      <c r="S40" s="173"/>
      <c r="T40" s="173"/>
      <c r="U40" s="173"/>
      <c r="V40" s="173"/>
      <c r="W40" s="174"/>
    </row>
    <row r="41" spans="2:23" ht="57.75" customHeight="1" thickBot="1" x14ac:dyDescent="0.25">
      <c r="B41" s="178"/>
      <c r="C41" s="179"/>
      <c r="D41" s="179"/>
      <c r="E41" s="179"/>
      <c r="F41" s="179"/>
      <c r="G41" s="179"/>
      <c r="H41" s="179"/>
      <c r="I41" s="179"/>
      <c r="J41" s="179"/>
      <c r="K41" s="179"/>
      <c r="L41" s="179"/>
      <c r="M41" s="179"/>
      <c r="N41" s="179"/>
      <c r="O41" s="179"/>
      <c r="P41" s="179"/>
      <c r="Q41" s="179"/>
      <c r="R41" s="179"/>
      <c r="S41" s="179"/>
      <c r="T41" s="179"/>
      <c r="U41" s="179"/>
      <c r="V41" s="179"/>
      <c r="W41" s="180"/>
    </row>
  </sheetData>
  <mergeCells count="83">
    <mergeCell ref="B38:W39"/>
    <mergeCell ref="B40:W41"/>
    <mergeCell ref="B31:Q32"/>
    <mergeCell ref="S31:T31"/>
    <mergeCell ref="V31:W31"/>
    <mergeCell ref="B33:D33"/>
    <mergeCell ref="B34:D34"/>
    <mergeCell ref="B36:W37"/>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1648</v>
      </c>
      <c r="D4" s="86" t="s">
        <v>1647</v>
      </c>
      <c r="E4" s="86"/>
      <c r="F4" s="86"/>
      <c r="G4" s="86"/>
      <c r="H4" s="87"/>
      <c r="I4" s="88"/>
      <c r="J4" s="89" t="s">
        <v>6</v>
      </c>
      <c r="K4" s="86"/>
      <c r="L4" s="85" t="s">
        <v>1154</v>
      </c>
      <c r="M4" s="90" t="s">
        <v>1646</v>
      </c>
      <c r="N4" s="90"/>
      <c r="O4" s="90"/>
      <c r="P4" s="90"/>
      <c r="Q4" s="91"/>
      <c r="R4" s="92"/>
      <c r="S4" s="93" t="s">
        <v>2149</v>
      </c>
      <c r="T4" s="94"/>
      <c r="U4" s="94"/>
      <c r="V4" s="95" t="s">
        <v>1631</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1633</v>
      </c>
      <c r="D6" s="101" t="s">
        <v>1645</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1644</v>
      </c>
      <c r="K8" s="107" t="s">
        <v>1643</v>
      </c>
      <c r="L8" s="107" t="s">
        <v>1644</v>
      </c>
      <c r="M8" s="107" t="s">
        <v>1643</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1642</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1641</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1640</v>
      </c>
      <c r="C21" s="140"/>
      <c r="D21" s="140"/>
      <c r="E21" s="140"/>
      <c r="F21" s="140"/>
      <c r="G21" s="140"/>
      <c r="H21" s="140"/>
      <c r="I21" s="140"/>
      <c r="J21" s="140"/>
      <c r="K21" s="140"/>
      <c r="L21" s="140"/>
      <c r="M21" s="141" t="s">
        <v>1633</v>
      </c>
      <c r="N21" s="141"/>
      <c r="O21" s="141" t="s">
        <v>49</v>
      </c>
      <c r="P21" s="141"/>
      <c r="Q21" s="142" t="s">
        <v>50</v>
      </c>
      <c r="R21" s="142"/>
      <c r="S21" s="143" t="s">
        <v>51</v>
      </c>
      <c r="T21" s="143" t="s">
        <v>51</v>
      </c>
      <c r="U21" s="143" t="s">
        <v>51</v>
      </c>
      <c r="V21" s="143">
        <f t="shared" ref="V21:V27" si="0">+IF(ISERR(U21/T21*100),"N/A",ROUND(U21/T21*100,2))</f>
        <v>100</v>
      </c>
      <c r="W21" s="144">
        <f t="shared" ref="W21:W27" si="1">+IF(ISERR(U21/S21*100),"N/A",ROUND(U21/S21*100,2))</f>
        <v>100</v>
      </c>
    </row>
    <row r="22" spans="2:27" ht="56.25" customHeight="1" x14ac:dyDescent="0.2">
      <c r="B22" s="139" t="s">
        <v>1639</v>
      </c>
      <c r="C22" s="140"/>
      <c r="D22" s="140"/>
      <c r="E22" s="140"/>
      <c r="F22" s="140"/>
      <c r="G22" s="140"/>
      <c r="H22" s="140"/>
      <c r="I22" s="140"/>
      <c r="J22" s="140"/>
      <c r="K22" s="140"/>
      <c r="L22" s="140"/>
      <c r="M22" s="141" t="s">
        <v>1633</v>
      </c>
      <c r="N22" s="141"/>
      <c r="O22" s="141" t="s">
        <v>49</v>
      </c>
      <c r="P22" s="141"/>
      <c r="Q22" s="142" t="s">
        <v>50</v>
      </c>
      <c r="R22" s="142"/>
      <c r="S22" s="143" t="s">
        <v>51</v>
      </c>
      <c r="T22" s="143" t="s">
        <v>51</v>
      </c>
      <c r="U22" s="143" t="s">
        <v>51</v>
      </c>
      <c r="V22" s="143">
        <f t="shared" si="0"/>
        <v>100</v>
      </c>
      <c r="W22" s="144">
        <f t="shared" si="1"/>
        <v>100</v>
      </c>
    </row>
    <row r="23" spans="2:27" ht="56.25" customHeight="1" x14ac:dyDescent="0.2">
      <c r="B23" s="139" t="s">
        <v>1638</v>
      </c>
      <c r="C23" s="140"/>
      <c r="D23" s="140"/>
      <c r="E23" s="140"/>
      <c r="F23" s="140"/>
      <c r="G23" s="140"/>
      <c r="H23" s="140"/>
      <c r="I23" s="140"/>
      <c r="J23" s="140"/>
      <c r="K23" s="140"/>
      <c r="L23" s="140"/>
      <c r="M23" s="141" t="s">
        <v>1633</v>
      </c>
      <c r="N23" s="141"/>
      <c r="O23" s="141" t="s">
        <v>49</v>
      </c>
      <c r="P23" s="141"/>
      <c r="Q23" s="142" t="s">
        <v>50</v>
      </c>
      <c r="R23" s="142"/>
      <c r="S23" s="143" t="s">
        <v>51</v>
      </c>
      <c r="T23" s="143" t="s">
        <v>51</v>
      </c>
      <c r="U23" s="143" t="s">
        <v>51</v>
      </c>
      <c r="V23" s="143">
        <f t="shared" si="0"/>
        <v>100</v>
      </c>
      <c r="W23" s="144">
        <f t="shared" si="1"/>
        <v>100</v>
      </c>
    </row>
    <row r="24" spans="2:27" ht="56.25" customHeight="1" x14ac:dyDescent="0.2">
      <c r="B24" s="139" t="s">
        <v>1637</v>
      </c>
      <c r="C24" s="140"/>
      <c r="D24" s="140"/>
      <c r="E24" s="140"/>
      <c r="F24" s="140"/>
      <c r="G24" s="140"/>
      <c r="H24" s="140"/>
      <c r="I24" s="140"/>
      <c r="J24" s="140"/>
      <c r="K24" s="140"/>
      <c r="L24" s="140"/>
      <c r="M24" s="141" t="s">
        <v>1633</v>
      </c>
      <c r="N24" s="141"/>
      <c r="O24" s="141" t="s">
        <v>49</v>
      </c>
      <c r="P24" s="141"/>
      <c r="Q24" s="142" t="s">
        <v>50</v>
      </c>
      <c r="R24" s="142"/>
      <c r="S24" s="143" t="s">
        <v>51</v>
      </c>
      <c r="T24" s="143" t="s">
        <v>51</v>
      </c>
      <c r="U24" s="143" t="s">
        <v>51</v>
      </c>
      <c r="V24" s="143">
        <f t="shared" si="0"/>
        <v>100</v>
      </c>
      <c r="W24" s="144">
        <f t="shared" si="1"/>
        <v>100</v>
      </c>
    </row>
    <row r="25" spans="2:27" ht="56.25" customHeight="1" x14ac:dyDescent="0.2">
      <c r="B25" s="139" t="s">
        <v>1636</v>
      </c>
      <c r="C25" s="140"/>
      <c r="D25" s="140"/>
      <c r="E25" s="140"/>
      <c r="F25" s="140"/>
      <c r="G25" s="140"/>
      <c r="H25" s="140"/>
      <c r="I25" s="140"/>
      <c r="J25" s="140"/>
      <c r="K25" s="140"/>
      <c r="L25" s="140"/>
      <c r="M25" s="141" t="s">
        <v>1633</v>
      </c>
      <c r="N25" s="141"/>
      <c r="O25" s="141" t="s">
        <v>49</v>
      </c>
      <c r="P25" s="141"/>
      <c r="Q25" s="142" t="s">
        <v>50</v>
      </c>
      <c r="R25" s="142"/>
      <c r="S25" s="143" t="s">
        <v>51</v>
      </c>
      <c r="T25" s="143" t="s">
        <v>51</v>
      </c>
      <c r="U25" s="143" t="s">
        <v>51</v>
      </c>
      <c r="V25" s="143">
        <f t="shared" si="0"/>
        <v>100</v>
      </c>
      <c r="W25" s="144">
        <f t="shared" si="1"/>
        <v>100</v>
      </c>
    </row>
    <row r="26" spans="2:27" ht="56.25" customHeight="1" x14ac:dyDescent="0.2">
      <c r="B26" s="139" t="s">
        <v>1635</v>
      </c>
      <c r="C26" s="140"/>
      <c r="D26" s="140"/>
      <c r="E26" s="140"/>
      <c r="F26" s="140"/>
      <c r="G26" s="140"/>
      <c r="H26" s="140"/>
      <c r="I26" s="140"/>
      <c r="J26" s="140"/>
      <c r="K26" s="140"/>
      <c r="L26" s="140"/>
      <c r="M26" s="141" t="s">
        <v>1633</v>
      </c>
      <c r="N26" s="141"/>
      <c r="O26" s="141" t="s">
        <v>49</v>
      </c>
      <c r="P26" s="141"/>
      <c r="Q26" s="142" t="s">
        <v>50</v>
      </c>
      <c r="R26" s="142"/>
      <c r="S26" s="143" t="s">
        <v>51</v>
      </c>
      <c r="T26" s="143" t="s">
        <v>51</v>
      </c>
      <c r="U26" s="143" t="s">
        <v>51</v>
      </c>
      <c r="V26" s="143">
        <f t="shared" si="0"/>
        <v>100</v>
      </c>
      <c r="W26" s="144">
        <f t="shared" si="1"/>
        <v>100</v>
      </c>
    </row>
    <row r="27" spans="2:27" ht="56.25" customHeight="1" thickBot="1" x14ac:dyDescent="0.25">
      <c r="B27" s="139" t="s">
        <v>1634</v>
      </c>
      <c r="C27" s="140"/>
      <c r="D27" s="140"/>
      <c r="E27" s="140"/>
      <c r="F27" s="140"/>
      <c r="G27" s="140"/>
      <c r="H27" s="140"/>
      <c r="I27" s="140"/>
      <c r="J27" s="140"/>
      <c r="K27" s="140"/>
      <c r="L27" s="140"/>
      <c r="M27" s="141" t="s">
        <v>1633</v>
      </c>
      <c r="N27" s="141"/>
      <c r="O27" s="141" t="s">
        <v>49</v>
      </c>
      <c r="P27" s="141"/>
      <c r="Q27" s="142" t="s">
        <v>50</v>
      </c>
      <c r="R27" s="142"/>
      <c r="S27" s="143" t="s">
        <v>51</v>
      </c>
      <c r="T27" s="143" t="s">
        <v>51</v>
      </c>
      <c r="U27" s="143" t="s">
        <v>51</v>
      </c>
      <c r="V27" s="143">
        <f t="shared" si="0"/>
        <v>100</v>
      </c>
      <c r="W27" s="144">
        <f t="shared" si="1"/>
        <v>100</v>
      </c>
    </row>
    <row r="28" spans="2:27" ht="21.75" customHeight="1" thickTop="1" thickBot="1" x14ac:dyDescent="0.25">
      <c r="B28" s="79" t="s">
        <v>59</v>
      </c>
      <c r="C28" s="80"/>
      <c r="D28" s="80"/>
      <c r="E28" s="80"/>
      <c r="F28" s="80"/>
      <c r="G28" s="80"/>
      <c r="H28" s="81"/>
      <c r="I28" s="81"/>
      <c r="J28" s="81"/>
      <c r="K28" s="81"/>
      <c r="L28" s="81"/>
      <c r="M28" s="81"/>
      <c r="N28" s="81"/>
      <c r="O28" s="81"/>
      <c r="P28" s="81"/>
      <c r="Q28" s="81"/>
      <c r="R28" s="81"/>
      <c r="S28" s="81"/>
      <c r="T28" s="81"/>
      <c r="U28" s="81"/>
      <c r="V28" s="81"/>
      <c r="W28" s="82"/>
      <c r="X28" s="145"/>
    </row>
    <row r="29" spans="2:27" ht="29.25" customHeight="1" thickTop="1" thickBot="1" x14ac:dyDescent="0.25">
      <c r="B29" s="146" t="s">
        <v>2141</v>
      </c>
      <c r="C29" s="147"/>
      <c r="D29" s="147"/>
      <c r="E29" s="147"/>
      <c r="F29" s="147"/>
      <c r="G29" s="147"/>
      <c r="H29" s="147"/>
      <c r="I29" s="147"/>
      <c r="J29" s="147"/>
      <c r="K29" s="147"/>
      <c r="L29" s="147"/>
      <c r="M29" s="147"/>
      <c r="N29" s="147"/>
      <c r="O29" s="147"/>
      <c r="P29" s="147"/>
      <c r="Q29" s="148"/>
      <c r="R29" s="149" t="s">
        <v>42</v>
      </c>
      <c r="S29" s="125" t="s">
        <v>43</v>
      </c>
      <c r="T29" s="125"/>
      <c r="U29" s="150" t="s">
        <v>60</v>
      </c>
      <c r="V29" s="124" t="s">
        <v>61</v>
      </c>
      <c r="W29" s="126"/>
    </row>
    <row r="30" spans="2:27" ht="30.75" customHeight="1" thickBot="1" x14ac:dyDescent="0.25">
      <c r="B30" s="151"/>
      <c r="C30" s="152"/>
      <c r="D30" s="152"/>
      <c r="E30" s="152"/>
      <c r="F30" s="152"/>
      <c r="G30" s="152"/>
      <c r="H30" s="152"/>
      <c r="I30" s="152"/>
      <c r="J30" s="152"/>
      <c r="K30" s="152"/>
      <c r="L30" s="152"/>
      <c r="M30" s="152"/>
      <c r="N30" s="152"/>
      <c r="O30" s="152"/>
      <c r="P30" s="152"/>
      <c r="Q30" s="153"/>
      <c r="R30" s="154" t="s">
        <v>62</v>
      </c>
      <c r="S30" s="154" t="s">
        <v>62</v>
      </c>
      <c r="T30" s="154" t="s">
        <v>49</v>
      </c>
      <c r="U30" s="154" t="s">
        <v>62</v>
      </c>
      <c r="V30" s="154" t="s">
        <v>63</v>
      </c>
      <c r="W30" s="155" t="s">
        <v>64</v>
      </c>
      <c r="Y30" s="145"/>
    </row>
    <row r="31" spans="2:27" ht="23.25" customHeight="1" thickBot="1" x14ac:dyDescent="0.25">
      <c r="B31" s="156" t="s">
        <v>65</v>
      </c>
      <c r="C31" s="157"/>
      <c r="D31" s="157"/>
      <c r="E31" s="158" t="s">
        <v>1632</v>
      </c>
      <c r="F31" s="158"/>
      <c r="G31" s="158"/>
      <c r="H31" s="159"/>
      <c r="I31" s="159"/>
      <c r="J31" s="159"/>
      <c r="K31" s="159"/>
      <c r="L31" s="159"/>
      <c r="M31" s="159"/>
      <c r="N31" s="159"/>
      <c r="O31" s="159"/>
      <c r="P31" s="160"/>
      <c r="Q31" s="160"/>
      <c r="R31" s="161" t="s">
        <v>1631</v>
      </c>
      <c r="S31" s="162" t="s">
        <v>10</v>
      </c>
      <c r="T31" s="160"/>
      <c r="U31" s="162" t="s">
        <v>1630</v>
      </c>
      <c r="V31" s="160"/>
      <c r="W31" s="163">
        <f>+IF(ISERR(U31/R31*100),"N/A",ROUND(U31/R31*100,2))</f>
        <v>100</v>
      </c>
    </row>
    <row r="32" spans="2:27" ht="26.25" customHeight="1" thickBot="1" x14ac:dyDescent="0.25">
      <c r="B32" s="164" t="s">
        <v>68</v>
      </c>
      <c r="C32" s="165"/>
      <c r="D32" s="165"/>
      <c r="E32" s="166" t="s">
        <v>1632</v>
      </c>
      <c r="F32" s="166"/>
      <c r="G32" s="166"/>
      <c r="H32" s="167"/>
      <c r="I32" s="167"/>
      <c r="J32" s="167"/>
      <c r="K32" s="167"/>
      <c r="L32" s="167"/>
      <c r="M32" s="167"/>
      <c r="N32" s="167"/>
      <c r="O32" s="167"/>
      <c r="P32" s="168"/>
      <c r="Q32" s="168"/>
      <c r="R32" s="169" t="s">
        <v>1631</v>
      </c>
      <c r="S32" s="170" t="s">
        <v>1630</v>
      </c>
      <c r="T32" s="170">
        <f>+IF(ISERR(S32/R32*100),"N/A",ROUND(S32/R32*100,2))</f>
        <v>100</v>
      </c>
      <c r="U32" s="170" t="s">
        <v>1630</v>
      </c>
      <c r="V32" s="170">
        <f>+IF(ISERR(U32/S32*100),"N/A",ROUND(U32/S32*100,2))</f>
        <v>100</v>
      </c>
      <c r="W32" s="171">
        <f>+IF(ISERR(U32/R32*100),"N/A",ROUND(U32/R32*100,2))</f>
        <v>100</v>
      </c>
    </row>
    <row r="33" spans="2:23" ht="22.5" customHeight="1" thickTop="1" thickBot="1" x14ac:dyDescent="0.25">
      <c r="B33" s="79" t="s">
        <v>69</v>
      </c>
      <c r="C33" s="80"/>
      <c r="D33" s="80"/>
      <c r="E33" s="80"/>
      <c r="F33" s="80"/>
      <c r="G33" s="80"/>
      <c r="H33" s="81"/>
      <c r="I33" s="81"/>
      <c r="J33" s="81"/>
      <c r="K33" s="81"/>
      <c r="L33" s="81"/>
      <c r="M33" s="81"/>
      <c r="N33" s="81"/>
      <c r="O33" s="81"/>
      <c r="P33" s="81"/>
      <c r="Q33" s="81"/>
      <c r="R33" s="81"/>
      <c r="S33" s="81"/>
      <c r="T33" s="81"/>
      <c r="U33" s="81"/>
      <c r="V33" s="81"/>
      <c r="W33" s="82"/>
    </row>
    <row r="34" spans="2:23" ht="37.5" customHeight="1" thickTop="1" x14ac:dyDescent="0.2">
      <c r="B34" s="172" t="s">
        <v>2234</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46.25" customHeight="1" thickBot="1" x14ac:dyDescent="0.25">
      <c r="B35" s="175"/>
      <c r="C35" s="176"/>
      <c r="D35" s="176"/>
      <c r="E35" s="176"/>
      <c r="F35" s="176"/>
      <c r="G35" s="176"/>
      <c r="H35" s="176"/>
      <c r="I35" s="176"/>
      <c r="J35" s="176"/>
      <c r="K35" s="176"/>
      <c r="L35" s="176"/>
      <c r="M35" s="176"/>
      <c r="N35" s="176"/>
      <c r="O35" s="176"/>
      <c r="P35" s="176"/>
      <c r="Q35" s="176"/>
      <c r="R35" s="176"/>
      <c r="S35" s="176"/>
      <c r="T35" s="176"/>
      <c r="U35" s="176"/>
      <c r="V35" s="176"/>
      <c r="W35" s="177"/>
    </row>
    <row r="36" spans="2:23" ht="37.5" customHeight="1" thickTop="1" x14ac:dyDescent="0.2">
      <c r="B36" s="172" t="s">
        <v>2235</v>
      </c>
      <c r="C36" s="173"/>
      <c r="D36" s="173"/>
      <c r="E36" s="173"/>
      <c r="F36" s="173"/>
      <c r="G36" s="173"/>
      <c r="H36" s="173"/>
      <c r="I36" s="173"/>
      <c r="J36" s="173"/>
      <c r="K36" s="173"/>
      <c r="L36" s="173"/>
      <c r="M36" s="173"/>
      <c r="N36" s="173"/>
      <c r="O36" s="173"/>
      <c r="P36" s="173"/>
      <c r="Q36" s="173"/>
      <c r="R36" s="173"/>
      <c r="S36" s="173"/>
      <c r="T36" s="173"/>
      <c r="U36" s="173"/>
      <c r="V36" s="173"/>
      <c r="W36" s="174"/>
    </row>
    <row r="37" spans="2:23" ht="15" customHeight="1" thickBot="1" x14ac:dyDescent="0.25">
      <c r="B37" s="175"/>
      <c r="C37" s="176"/>
      <c r="D37" s="176"/>
      <c r="E37" s="176"/>
      <c r="F37" s="176"/>
      <c r="G37" s="176"/>
      <c r="H37" s="176"/>
      <c r="I37" s="176"/>
      <c r="J37" s="176"/>
      <c r="K37" s="176"/>
      <c r="L37" s="176"/>
      <c r="M37" s="176"/>
      <c r="N37" s="176"/>
      <c r="O37" s="176"/>
      <c r="P37" s="176"/>
      <c r="Q37" s="176"/>
      <c r="R37" s="176"/>
      <c r="S37" s="176"/>
      <c r="T37" s="176"/>
      <c r="U37" s="176"/>
      <c r="V37" s="176"/>
      <c r="W37" s="177"/>
    </row>
    <row r="38" spans="2:23" ht="37.5" customHeight="1" thickTop="1" x14ac:dyDescent="0.2">
      <c r="B38" s="172" t="s">
        <v>2236</v>
      </c>
      <c r="C38" s="173"/>
      <c r="D38" s="173"/>
      <c r="E38" s="173"/>
      <c r="F38" s="173"/>
      <c r="G38" s="173"/>
      <c r="H38" s="173"/>
      <c r="I38" s="173"/>
      <c r="J38" s="173"/>
      <c r="K38" s="173"/>
      <c r="L38" s="173"/>
      <c r="M38" s="173"/>
      <c r="N38" s="173"/>
      <c r="O38" s="173"/>
      <c r="P38" s="173"/>
      <c r="Q38" s="173"/>
      <c r="R38" s="173"/>
      <c r="S38" s="173"/>
      <c r="T38" s="173"/>
      <c r="U38" s="173"/>
      <c r="V38" s="173"/>
      <c r="W38" s="174"/>
    </row>
    <row r="39" spans="2:23" ht="15.75" thickBot="1" x14ac:dyDescent="0.25">
      <c r="B39" s="178"/>
      <c r="C39" s="179"/>
      <c r="D39" s="179"/>
      <c r="E39" s="179"/>
      <c r="F39" s="179"/>
      <c r="G39" s="179"/>
      <c r="H39" s="179"/>
      <c r="I39" s="179"/>
      <c r="J39" s="179"/>
      <c r="K39" s="179"/>
      <c r="L39" s="179"/>
      <c r="M39" s="179"/>
      <c r="N39" s="179"/>
      <c r="O39" s="179"/>
      <c r="P39" s="179"/>
      <c r="Q39" s="179"/>
      <c r="R39" s="179"/>
      <c r="S39" s="179"/>
      <c r="T39" s="179"/>
      <c r="U39" s="179"/>
      <c r="V39" s="179"/>
      <c r="W39" s="180"/>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1667</v>
      </c>
      <c r="D4" s="86" t="s">
        <v>1666</v>
      </c>
      <c r="E4" s="86"/>
      <c r="F4" s="86"/>
      <c r="G4" s="86"/>
      <c r="H4" s="87"/>
      <c r="I4" s="88"/>
      <c r="J4" s="89" t="s">
        <v>6</v>
      </c>
      <c r="K4" s="86"/>
      <c r="L4" s="85" t="s">
        <v>1665</v>
      </c>
      <c r="M4" s="90" t="s">
        <v>1664</v>
      </c>
      <c r="N4" s="90"/>
      <c r="O4" s="90"/>
      <c r="P4" s="90"/>
      <c r="Q4" s="91"/>
      <c r="R4" s="92"/>
      <c r="S4" s="93" t="s">
        <v>2149</v>
      </c>
      <c r="T4" s="94"/>
      <c r="U4" s="94"/>
      <c r="V4" s="95" t="s">
        <v>1653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v>240</v>
      </c>
      <c r="D6" s="101" t="s">
        <v>2441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1663</v>
      </c>
      <c r="K8" s="107" t="s">
        <v>1662</v>
      </c>
      <c r="L8" s="107" t="s">
        <v>1661</v>
      </c>
      <c r="M8" s="107" t="s">
        <v>1660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44" customHeight="1" thickTop="1" thickBot="1" x14ac:dyDescent="0.25">
      <c r="B10" s="108" t="s">
        <v>22</v>
      </c>
      <c r="C10" s="95" t="s">
        <v>1659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1658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1657</v>
      </c>
      <c r="C21" s="140"/>
      <c r="D21" s="140"/>
      <c r="E21" s="140"/>
      <c r="F21" s="140"/>
      <c r="G21" s="140"/>
      <c r="H21" s="140"/>
      <c r="I21" s="140"/>
      <c r="J21" s="140"/>
      <c r="K21" s="140"/>
      <c r="L21" s="140"/>
      <c r="M21" s="141" t="s">
        <v>1654</v>
      </c>
      <c r="N21" s="141"/>
      <c r="O21" s="141" t="s">
        <v>49</v>
      </c>
      <c r="P21" s="141"/>
      <c r="Q21" s="142" t="s">
        <v>50</v>
      </c>
      <c r="R21" s="142"/>
      <c r="S21" s="143" t="s">
        <v>51</v>
      </c>
      <c r="T21" s="143" t="s">
        <v>51</v>
      </c>
      <c r="U21" s="143" t="s">
        <v>1656</v>
      </c>
      <c r="V21" s="143">
        <f>+IF(ISERR(U21/T21*100),"N/A",ROUND(U21/T21*100,2))</f>
        <v>83.01</v>
      </c>
      <c r="W21" s="144">
        <f>+IF(ISERR(U21/S21*100),"N/A",ROUND(U21/S21*100,2))</f>
        <v>83.01</v>
      </c>
    </row>
    <row r="22" spans="2:27" ht="56.25" customHeight="1" thickBot="1" x14ac:dyDescent="0.25">
      <c r="B22" s="139" t="s">
        <v>1655</v>
      </c>
      <c r="C22" s="140"/>
      <c r="D22" s="140"/>
      <c r="E22" s="140"/>
      <c r="F22" s="140"/>
      <c r="G22" s="140"/>
      <c r="H22" s="140"/>
      <c r="I22" s="140"/>
      <c r="J22" s="140"/>
      <c r="K22" s="140"/>
      <c r="L22" s="140"/>
      <c r="M22" s="141" t="s">
        <v>1654</v>
      </c>
      <c r="N22" s="141"/>
      <c r="O22" s="141" t="s">
        <v>49</v>
      </c>
      <c r="P22" s="141"/>
      <c r="Q22" s="142" t="s">
        <v>50</v>
      </c>
      <c r="R22" s="142"/>
      <c r="S22" s="143" t="s">
        <v>51</v>
      </c>
      <c r="T22" s="143" t="s">
        <v>51</v>
      </c>
      <c r="U22" s="143" t="s">
        <v>51</v>
      </c>
      <c r="V22" s="143">
        <f>+IF(ISERR(U22/T22*100),"N/A",ROUND(U22/T22*100,2))</f>
        <v>100</v>
      </c>
      <c r="W22" s="144">
        <f>+IF(ISERR(U22/S22*100),"N/A",ROUND(U22/S22*100,2))</f>
        <v>100</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1652</v>
      </c>
      <c r="F26" s="158"/>
      <c r="G26" s="158"/>
      <c r="H26" s="159"/>
      <c r="I26" s="159"/>
      <c r="J26" s="159"/>
      <c r="K26" s="159"/>
      <c r="L26" s="159"/>
      <c r="M26" s="159"/>
      <c r="N26" s="159"/>
      <c r="O26" s="159"/>
      <c r="P26" s="160"/>
      <c r="Q26" s="160"/>
      <c r="R26" s="161" t="s">
        <v>1653</v>
      </c>
      <c r="S26" s="162" t="s">
        <v>10</v>
      </c>
      <c r="T26" s="160"/>
      <c r="U26" s="162" t="s">
        <v>1649</v>
      </c>
      <c r="V26" s="160"/>
      <c r="W26" s="163">
        <f>+IF(ISERR(U26/R26*100),"N/A",ROUND(U26/R26*100,2))</f>
        <v>101.6</v>
      </c>
    </row>
    <row r="27" spans="2:27" ht="26.25" customHeight="1" thickBot="1" x14ac:dyDescent="0.25">
      <c r="B27" s="164" t="s">
        <v>68</v>
      </c>
      <c r="C27" s="165"/>
      <c r="D27" s="165"/>
      <c r="E27" s="166" t="s">
        <v>1652</v>
      </c>
      <c r="F27" s="166"/>
      <c r="G27" s="166"/>
      <c r="H27" s="167"/>
      <c r="I27" s="167"/>
      <c r="J27" s="167"/>
      <c r="K27" s="167"/>
      <c r="L27" s="167"/>
      <c r="M27" s="167"/>
      <c r="N27" s="167"/>
      <c r="O27" s="167"/>
      <c r="P27" s="168"/>
      <c r="Q27" s="168"/>
      <c r="R27" s="169" t="s">
        <v>1651</v>
      </c>
      <c r="S27" s="170" t="s">
        <v>1650</v>
      </c>
      <c r="T27" s="170">
        <f>+IF(ISERR(S27/R27*100),"N/A",ROUND(S27/R27*100,2))</f>
        <v>100</v>
      </c>
      <c r="U27" s="170" t="s">
        <v>1649</v>
      </c>
      <c r="V27" s="170">
        <f>+IF(ISERR(U27/S27*100),"N/A",ROUND(U27/S27*100,2))</f>
        <v>94.07</v>
      </c>
      <c r="W27" s="171">
        <f>+IF(ISERR(U27/R27*100),"N/A",ROUND(U27/R27*100,2))</f>
        <v>94.07</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2231</v>
      </c>
      <c r="C29" s="173"/>
      <c r="D29" s="173"/>
      <c r="E29" s="173"/>
      <c r="F29" s="173"/>
      <c r="G29" s="173"/>
      <c r="H29" s="173"/>
      <c r="I29" s="173"/>
      <c r="J29" s="173"/>
      <c r="K29" s="173"/>
      <c r="L29" s="173"/>
      <c r="M29" s="173"/>
      <c r="N29" s="173"/>
      <c r="O29" s="173"/>
      <c r="P29" s="173"/>
      <c r="Q29" s="173"/>
      <c r="R29" s="173"/>
      <c r="S29" s="173"/>
      <c r="T29" s="173"/>
      <c r="U29" s="173"/>
      <c r="V29" s="173"/>
      <c r="W29" s="174"/>
    </row>
    <row r="30" spans="2:27" ht="41.2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2232</v>
      </c>
      <c r="C31" s="173"/>
      <c r="D31" s="173"/>
      <c r="E31" s="173"/>
      <c r="F31" s="173"/>
      <c r="G31" s="173"/>
      <c r="H31" s="173"/>
      <c r="I31" s="173"/>
      <c r="J31" s="173"/>
      <c r="K31" s="173"/>
      <c r="L31" s="173"/>
      <c r="M31" s="173"/>
      <c r="N31" s="173"/>
      <c r="O31" s="173"/>
      <c r="P31" s="173"/>
      <c r="Q31" s="173"/>
      <c r="R31" s="173"/>
      <c r="S31" s="173"/>
      <c r="T31" s="173"/>
      <c r="U31" s="173"/>
      <c r="V31" s="173"/>
      <c r="W31" s="174"/>
    </row>
    <row r="32" spans="2:27" ht="51.7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2233</v>
      </c>
      <c r="C33" s="173"/>
      <c r="D33" s="173"/>
      <c r="E33" s="173"/>
      <c r="F33" s="173"/>
      <c r="G33" s="173"/>
      <c r="H33" s="173"/>
      <c r="I33" s="173"/>
      <c r="J33" s="173"/>
      <c r="K33" s="173"/>
      <c r="L33" s="173"/>
      <c r="M33" s="173"/>
      <c r="N33" s="173"/>
      <c r="O33" s="173"/>
      <c r="P33" s="173"/>
      <c r="Q33" s="173"/>
      <c r="R33" s="173"/>
      <c r="S33" s="173"/>
      <c r="T33" s="173"/>
      <c r="U33" s="173"/>
      <c r="V33" s="173"/>
      <c r="W33" s="174"/>
    </row>
    <row r="34" spans="2:23" ht="42.75" customHeight="1"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70.5" customHeight="1" thickTop="1" thickBot="1" x14ac:dyDescent="0.25">
      <c r="A4" s="83"/>
      <c r="B4" s="84" t="s">
        <v>3</v>
      </c>
      <c r="C4" s="85" t="s">
        <v>1667</v>
      </c>
      <c r="D4" s="86" t="s">
        <v>1666</v>
      </c>
      <c r="E4" s="86"/>
      <c r="F4" s="86"/>
      <c r="G4" s="86"/>
      <c r="H4" s="87"/>
      <c r="I4" s="88"/>
      <c r="J4" s="89" t="s">
        <v>6</v>
      </c>
      <c r="K4" s="86"/>
      <c r="L4" s="85" t="s">
        <v>1675</v>
      </c>
      <c r="M4" s="90" t="s">
        <v>1674</v>
      </c>
      <c r="N4" s="90"/>
      <c r="O4" s="90"/>
      <c r="P4" s="90"/>
      <c r="Q4" s="91"/>
      <c r="R4" s="92"/>
      <c r="S4" s="93" t="s">
        <v>2149</v>
      </c>
      <c r="T4" s="94"/>
      <c r="U4" s="94"/>
      <c r="V4" s="95" t="s">
        <v>1673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v>224</v>
      </c>
      <c r="D6" s="101" t="s">
        <v>2442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87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10.25" customHeight="1" thickTop="1" thickBot="1" x14ac:dyDescent="0.25">
      <c r="B10" s="108" t="s">
        <v>22</v>
      </c>
      <c r="C10" s="95" t="s">
        <v>1672</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1658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1671</v>
      </c>
      <c r="C21" s="140"/>
      <c r="D21" s="140"/>
      <c r="E21" s="140"/>
      <c r="F21" s="140"/>
      <c r="G21" s="140"/>
      <c r="H21" s="140"/>
      <c r="I21" s="140"/>
      <c r="J21" s="140"/>
      <c r="K21" s="140"/>
      <c r="L21" s="140"/>
      <c r="M21" s="141" t="s">
        <v>1670</v>
      </c>
      <c r="N21" s="141"/>
      <c r="O21" s="141" t="s">
        <v>49</v>
      </c>
      <c r="P21" s="141"/>
      <c r="Q21" s="142" t="s">
        <v>50</v>
      </c>
      <c r="R21" s="142"/>
      <c r="S21" s="143" t="s">
        <v>51</v>
      </c>
      <c r="T21" s="143" t="s">
        <v>51</v>
      </c>
      <c r="U21" s="143" t="s">
        <v>51</v>
      </c>
      <c r="V21" s="143">
        <f>+IF(ISERR(U21/T21*100),"N/A",ROUND(U21/T21*100,2))</f>
        <v>100</v>
      </c>
      <c r="W21" s="144">
        <f>+IF(ISERR(U21/S21*100),"N/A",ROUND(U21/S21*100,2))</f>
        <v>100</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1669</v>
      </c>
      <c r="F25" s="158"/>
      <c r="G25" s="158"/>
      <c r="H25" s="159"/>
      <c r="I25" s="159"/>
      <c r="J25" s="159"/>
      <c r="K25" s="159"/>
      <c r="L25" s="159"/>
      <c r="M25" s="159"/>
      <c r="N25" s="159"/>
      <c r="O25" s="159"/>
      <c r="P25" s="160"/>
      <c r="Q25" s="160"/>
      <c r="R25" s="161" t="s">
        <v>1668</v>
      </c>
      <c r="S25" s="162" t="s">
        <v>10</v>
      </c>
      <c r="T25" s="160"/>
      <c r="U25" s="162" t="s">
        <v>1389</v>
      </c>
      <c r="V25" s="160"/>
      <c r="W25" s="163">
        <f>+IF(ISERR(U25/R25*100),"N/A",ROUND(U25/R25*100,2))</f>
        <v>92.36</v>
      </c>
    </row>
    <row r="26" spans="2:27" ht="26.25" customHeight="1" thickBot="1" x14ac:dyDescent="0.25">
      <c r="B26" s="164" t="s">
        <v>68</v>
      </c>
      <c r="C26" s="165"/>
      <c r="D26" s="165"/>
      <c r="E26" s="166" t="s">
        <v>1669</v>
      </c>
      <c r="F26" s="166"/>
      <c r="G26" s="166"/>
      <c r="H26" s="167"/>
      <c r="I26" s="167"/>
      <c r="J26" s="167"/>
      <c r="K26" s="167"/>
      <c r="L26" s="167"/>
      <c r="M26" s="167"/>
      <c r="N26" s="167"/>
      <c r="O26" s="167"/>
      <c r="P26" s="168"/>
      <c r="Q26" s="168"/>
      <c r="R26" s="169" t="s">
        <v>1668</v>
      </c>
      <c r="S26" s="170" t="s">
        <v>1668</v>
      </c>
      <c r="T26" s="170">
        <f>+IF(ISERR(S26/R26*100),"N/A",ROUND(S26/R26*100,2))</f>
        <v>100</v>
      </c>
      <c r="U26" s="170" t="s">
        <v>1389</v>
      </c>
      <c r="V26" s="170">
        <f>+IF(ISERR(U26/S26*100),"N/A",ROUND(U26/S26*100,2))</f>
        <v>92.36</v>
      </c>
      <c r="W26" s="171">
        <f>+IF(ISERR(U26/R26*100),"N/A",ROUND(U26/R26*100,2))</f>
        <v>92.36</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2228</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2229</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2230</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1667</v>
      </c>
      <c r="D4" s="86" t="s">
        <v>1666</v>
      </c>
      <c r="E4" s="86"/>
      <c r="F4" s="86"/>
      <c r="G4" s="86"/>
      <c r="H4" s="87"/>
      <c r="I4" s="88"/>
      <c r="J4" s="89" t="s">
        <v>6</v>
      </c>
      <c r="K4" s="86"/>
      <c r="L4" s="85" t="s">
        <v>173</v>
      </c>
      <c r="M4" s="90" t="s">
        <v>172</v>
      </c>
      <c r="N4" s="90"/>
      <c r="O4" s="90"/>
      <c r="P4" s="90"/>
      <c r="Q4" s="91"/>
      <c r="R4" s="92"/>
      <c r="S4" s="93" t="s">
        <v>2149</v>
      </c>
      <c r="T4" s="94"/>
      <c r="U4" s="94"/>
      <c r="V4" s="95" t="s">
        <v>1678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1654</v>
      </c>
      <c r="D6" s="101" t="s">
        <v>1682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1663</v>
      </c>
      <c r="K8" s="107" t="s">
        <v>1662</v>
      </c>
      <c r="L8" s="107" t="s">
        <v>1663</v>
      </c>
      <c r="M8" s="107" t="s">
        <v>1662</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11.75" customHeight="1" thickTop="1" thickBot="1" x14ac:dyDescent="0.25">
      <c r="B10" s="108" t="s">
        <v>22</v>
      </c>
      <c r="C10" s="95" t="s">
        <v>1681</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1658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1680</v>
      </c>
      <c r="C21" s="140"/>
      <c r="D21" s="140"/>
      <c r="E21" s="140"/>
      <c r="F21" s="140"/>
      <c r="G21" s="140"/>
      <c r="H21" s="140"/>
      <c r="I21" s="140"/>
      <c r="J21" s="140"/>
      <c r="K21" s="140"/>
      <c r="L21" s="140"/>
      <c r="M21" s="141" t="s">
        <v>1654</v>
      </c>
      <c r="N21" s="141"/>
      <c r="O21" s="141" t="s">
        <v>49</v>
      </c>
      <c r="P21" s="141"/>
      <c r="Q21" s="142" t="s">
        <v>50</v>
      </c>
      <c r="R21" s="142"/>
      <c r="S21" s="143" t="s">
        <v>51</v>
      </c>
      <c r="T21" s="143" t="s">
        <v>51</v>
      </c>
      <c r="U21" s="143" t="s">
        <v>1679</v>
      </c>
      <c r="V21" s="143">
        <f>+IF(ISERR(U21/T21*100),"N/A",ROUND(U21/T21*100,2))</f>
        <v>95.9</v>
      </c>
      <c r="W21" s="144">
        <f>+IF(ISERR(U21/S21*100),"N/A",ROUND(U21/S21*100,2))</f>
        <v>95.9</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1652</v>
      </c>
      <c r="F25" s="158"/>
      <c r="G25" s="158"/>
      <c r="H25" s="159"/>
      <c r="I25" s="159"/>
      <c r="J25" s="159"/>
      <c r="K25" s="159"/>
      <c r="L25" s="159"/>
      <c r="M25" s="159"/>
      <c r="N25" s="159"/>
      <c r="O25" s="159"/>
      <c r="P25" s="160"/>
      <c r="Q25" s="160"/>
      <c r="R25" s="161" t="s">
        <v>1678</v>
      </c>
      <c r="S25" s="162" t="s">
        <v>10</v>
      </c>
      <c r="T25" s="160"/>
      <c r="U25" s="162" t="s">
        <v>1676</v>
      </c>
      <c r="V25" s="160"/>
      <c r="W25" s="163">
        <f>+IF(ISERR(U25/R25*100),"N/A",ROUND(U25/R25*100,2))</f>
        <v>93.55</v>
      </c>
    </row>
    <row r="26" spans="2:27" ht="26.25" customHeight="1" thickBot="1" x14ac:dyDescent="0.25">
      <c r="B26" s="164" t="s">
        <v>68</v>
      </c>
      <c r="C26" s="165"/>
      <c r="D26" s="165"/>
      <c r="E26" s="166" t="s">
        <v>1652</v>
      </c>
      <c r="F26" s="166"/>
      <c r="G26" s="166"/>
      <c r="H26" s="167"/>
      <c r="I26" s="167"/>
      <c r="J26" s="167"/>
      <c r="K26" s="167"/>
      <c r="L26" s="167"/>
      <c r="M26" s="167"/>
      <c r="N26" s="167"/>
      <c r="O26" s="167"/>
      <c r="P26" s="168"/>
      <c r="Q26" s="168"/>
      <c r="R26" s="169" t="s">
        <v>1677</v>
      </c>
      <c r="S26" s="170" t="s">
        <v>1677</v>
      </c>
      <c r="T26" s="170">
        <f>+IF(ISERR(S26/R26*100),"N/A",ROUND(S26/R26*100,2))</f>
        <v>100</v>
      </c>
      <c r="U26" s="170" t="s">
        <v>1676</v>
      </c>
      <c r="V26" s="170">
        <f>+IF(ISERR(U26/S26*100),"N/A",ROUND(U26/S26*100,2))</f>
        <v>83.45</v>
      </c>
      <c r="W26" s="171">
        <f>+IF(ISERR(U26/R26*100),"N/A",ROUND(U26/R26*100,2))</f>
        <v>83.45</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2225</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2226</v>
      </c>
      <c r="C30" s="173"/>
      <c r="D30" s="173"/>
      <c r="E30" s="173"/>
      <c r="F30" s="173"/>
      <c r="G30" s="173"/>
      <c r="H30" s="173"/>
      <c r="I30" s="173"/>
      <c r="J30" s="173"/>
      <c r="K30" s="173"/>
      <c r="L30" s="173"/>
      <c r="M30" s="173"/>
      <c r="N30" s="173"/>
      <c r="O30" s="173"/>
      <c r="P30" s="173"/>
      <c r="Q30" s="173"/>
      <c r="R30" s="173"/>
      <c r="S30" s="173"/>
      <c r="T30" s="173"/>
      <c r="U30" s="173"/>
      <c r="V30" s="173"/>
      <c r="W30" s="174"/>
    </row>
    <row r="31" spans="2:27" ht="39.7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2227</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1273</v>
      </c>
      <c r="D4" s="86" t="s">
        <v>1694</v>
      </c>
      <c r="E4" s="86"/>
      <c r="F4" s="86"/>
      <c r="G4" s="86"/>
      <c r="H4" s="87"/>
      <c r="I4" s="88"/>
      <c r="J4" s="89" t="s">
        <v>6</v>
      </c>
      <c r="K4" s="86"/>
      <c r="L4" s="85" t="s">
        <v>1693</v>
      </c>
      <c r="M4" s="90" t="s">
        <v>1692</v>
      </c>
      <c r="N4" s="90"/>
      <c r="O4" s="90"/>
      <c r="P4" s="90"/>
      <c r="Q4" s="91"/>
      <c r="R4" s="92"/>
      <c r="S4" s="93" t="s">
        <v>2149</v>
      </c>
      <c r="T4" s="94"/>
      <c r="U4" s="94"/>
      <c r="V4" s="95" t="s">
        <v>56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397</v>
      </c>
      <c r="D6" s="101" t="s">
        <v>1691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1690</v>
      </c>
      <c r="K8" s="107" t="s">
        <v>1689</v>
      </c>
      <c r="L8" s="107" t="s">
        <v>1690</v>
      </c>
      <c r="M8" s="107" t="s">
        <v>1689</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1688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1687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1686</v>
      </c>
      <c r="C21" s="140"/>
      <c r="D21" s="140"/>
      <c r="E21" s="140"/>
      <c r="F21" s="140"/>
      <c r="G21" s="140"/>
      <c r="H21" s="140"/>
      <c r="I21" s="140"/>
      <c r="J21" s="140"/>
      <c r="K21" s="140"/>
      <c r="L21" s="140"/>
      <c r="M21" s="141" t="s">
        <v>397</v>
      </c>
      <c r="N21" s="141"/>
      <c r="O21" s="141" t="s">
        <v>49</v>
      </c>
      <c r="P21" s="141"/>
      <c r="Q21" s="142" t="s">
        <v>64</v>
      </c>
      <c r="R21" s="142"/>
      <c r="S21" s="143" t="s">
        <v>495</v>
      </c>
      <c r="T21" s="143" t="s">
        <v>495</v>
      </c>
      <c r="U21" s="143" t="s">
        <v>51</v>
      </c>
      <c r="V21" s="143">
        <f>+IF(ISERR(U21/T21*100),"N/A",ROUND(U21/T21*100,2))</f>
        <v>200</v>
      </c>
      <c r="W21" s="144">
        <f>+IF(ISERR(U21/S21*100),"N/A",ROUND(U21/S21*100,2))</f>
        <v>200</v>
      </c>
    </row>
    <row r="22" spans="2:27" ht="56.25" customHeight="1" thickBot="1" x14ac:dyDescent="0.25">
      <c r="B22" s="139" t="s">
        <v>1685</v>
      </c>
      <c r="C22" s="140"/>
      <c r="D22" s="140"/>
      <c r="E22" s="140"/>
      <c r="F22" s="140"/>
      <c r="G22" s="140"/>
      <c r="H22" s="140"/>
      <c r="I22" s="140"/>
      <c r="J22" s="140"/>
      <c r="K22" s="140"/>
      <c r="L22" s="140"/>
      <c r="M22" s="141" t="s">
        <v>397</v>
      </c>
      <c r="N22" s="141"/>
      <c r="O22" s="141" t="s">
        <v>49</v>
      </c>
      <c r="P22" s="141"/>
      <c r="Q22" s="142" t="s">
        <v>64</v>
      </c>
      <c r="R22" s="142"/>
      <c r="S22" s="143" t="s">
        <v>495</v>
      </c>
      <c r="T22" s="143" t="s">
        <v>495</v>
      </c>
      <c r="U22" s="143" t="s">
        <v>51</v>
      </c>
      <c r="V22" s="143">
        <f>+IF(ISERR(U22/T22*100),"N/A",ROUND(U22/T22*100,2))</f>
        <v>200</v>
      </c>
      <c r="W22" s="144">
        <f>+IF(ISERR(U22/S22*100),"N/A",ROUND(U22/S22*100,2))</f>
        <v>200</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1683</v>
      </c>
      <c r="F26" s="158"/>
      <c r="G26" s="158"/>
      <c r="H26" s="159"/>
      <c r="I26" s="159"/>
      <c r="J26" s="159"/>
      <c r="K26" s="159"/>
      <c r="L26" s="159"/>
      <c r="M26" s="159"/>
      <c r="N26" s="159"/>
      <c r="O26" s="159"/>
      <c r="P26" s="160"/>
      <c r="Q26" s="160"/>
      <c r="R26" s="161" t="s">
        <v>1684</v>
      </c>
      <c r="S26" s="162" t="s">
        <v>10</v>
      </c>
      <c r="T26" s="160"/>
      <c r="U26" s="162" t="s">
        <v>1224</v>
      </c>
      <c r="V26" s="160"/>
      <c r="W26" s="163">
        <f>+IF(ISERR(U26/R26*100),"N/A",ROUND(U26/R26*100,2))</f>
        <v>75</v>
      </c>
    </row>
    <row r="27" spans="2:27" ht="26.25" customHeight="1" thickBot="1" x14ac:dyDescent="0.25">
      <c r="B27" s="164" t="s">
        <v>68</v>
      </c>
      <c r="C27" s="165"/>
      <c r="D27" s="165"/>
      <c r="E27" s="166" t="s">
        <v>1683</v>
      </c>
      <c r="F27" s="166"/>
      <c r="G27" s="166"/>
      <c r="H27" s="167"/>
      <c r="I27" s="167"/>
      <c r="J27" s="167"/>
      <c r="K27" s="167"/>
      <c r="L27" s="167"/>
      <c r="M27" s="167"/>
      <c r="N27" s="167"/>
      <c r="O27" s="167"/>
      <c r="P27" s="168"/>
      <c r="Q27" s="168"/>
      <c r="R27" s="169" t="s">
        <v>1224</v>
      </c>
      <c r="S27" s="170" t="s">
        <v>1224</v>
      </c>
      <c r="T27" s="170">
        <f>+IF(ISERR(S27/R27*100),"N/A",ROUND(S27/R27*100,2))</f>
        <v>100</v>
      </c>
      <c r="U27" s="170" t="s">
        <v>1224</v>
      </c>
      <c r="V27" s="170">
        <f>+IF(ISERR(U27/S27*100),"N/A",ROUND(U27/S27*100,2))</f>
        <v>100</v>
      </c>
      <c r="W27" s="171">
        <f>+IF(ISERR(U27/R27*100),"N/A",ROUND(U27/R27*100,2))</f>
        <v>100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2222</v>
      </c>
      <c r="C29" s="173"/>
      <c r="D29" s="173"/>
      <c r="E29" s="173"/>
      <c r="F29" s="173"/>
      <c r="G29" s="173"/>
      <c r="H29" s="173"/>
      <c r="I29" s="173"/>
      <c r="J29" s="173"/>
      <c r="K29" s="173"/>
      <c r="L29" s="173"/>
      <c r="M29" s="173"/>
      <c r="N29" s="173"/>
      <c r="O29" s="173"/>
      <c r="P29" s="173"/>
      <c r="Q29" s="173"/>
      <c r="R29" s="173"/>
      <c r="S29" s="173"/>
      <c r="T29" s="173"/>
      <c r="U29" s="173"/>
      <c r="V29" s="173"/>
      <c r="W29" s="174"/>
    </row>
    <row r="30" spans="2:27" ht="1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2223</v>
      </c>
      <c r="C31" s="173"/>
      <c r="D31" s="173"/>
      <c r="E31" s="173"/>
      <c r="F31" s="173"/>
      <c r="G31" s="173"/>
      <c r="H31" s="173"/>
      <c r="I31" s="173"/>
      <c r="J31" s="173"/>
      <c r="K31" s="173"/>
      <c r="L31" s="173"/>
      <c r="M31" s="173"/>
      <c r="N31" s="173"/>
      <c r="O31" s="173"/>
      <c r="P31" s="173"/>
      <c r="Q31" s="173"/>
      <c r="R31" s="173"/>
      <c r="S31" s="173"/>
      <c r="T31" s="173"/>
      <c r="U31" s="173"/>
      <c r="V31" s="173"/>
      <c r="W31" s="174"/>
    </row>
    <row r="32" spans="2:27" ht="57.7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2224</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75"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1273</v>
      </c>
      <c r="D4" s="86" t="s">
        <v>1694</v>
      </c>
      <c r="E4" s="86"/>
      <c r="F4" s="86"/>
      <c r="G4" s="86"/>
      <c r="H4" s="87"/>
      <c r="I4" s="88"/>
      <c r="J4" s="89" t="s">
        <v>6</v>
      </c>
      <c r="K4" s="86"/>
      <c r="L4" s="85" t="s">
        <v>1696</v>
      </c>
      <c r="M4" s="90" t="s">
        <v>1695</v>
      </c>
      <c r="N4" s="90"/>
      <c r="O4" s="90"/>
      <c r="P4" s="90"/>
      <c r="Q4" s="91"/>
      <c r="R4" s="92"/>
      <c r="S4" s="93" t="s">
        <v>2149</v>
      </c>
      <c r="T4" s="94"/>
      <c r="U4" s="94"/>
      <c r="V4" s="95" t="s">
        <v>56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397</v>
      </c>
      <c r="D6" s="101" t="s">
        <v>1691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1690</v>
      </c>
      <c r="K8" s="107" t="s">
        <v>1689</v>
      </c>
      <c r="L8" s="107" t="s">
        <v>1690</v>
      </c>
      <c r="M8" s="107" t="s">
        <v>1689</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1688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1687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1686</v>
      </c>
      <c r="C21" s="140"/>
      <c r="D21" s="140"/>
      <c r="E21" s="140"/>
      <c r="F21" s="140"/>
      <c r="G21" s="140"/>
      <c r="H21" s="140"/>
      <c r="I21" s="140"/>
      <c r="J21" s="140"/>
      <c r="K21" s="140"/>
      <c r="L21" s="140"/>
      <c r="M21" s="141" t="s">
        <v>397</v>
      </c>
      <c r="N21" s="141"/>
      <c r="O21" s="141" t="s">
        <v>1580</v>
      </c>
      <c r="P21" s="141"/>
      <c r="Q21" s="142" t="s">
        <v>64</v>
      </c>
      <c r="R21" s="142"/>
      <c r="S21" s="143" t="s">
        <v>495</v>
      </c>
      <c r="T21" s="143" t="s">
        <v>495</v>
      </c>
      <c r="U21" s="143" t="s">
        <v>51</v>
      </c>
      <c r="V21" s="143">
        <f>+IF(ISERR(U21/T21*100),"N/A",ROUND(U21/T21*100,2))</f>
        <v>200</v>
      </c>
      <c r="W21" s="144">
        <f>+IF(ISERR(U21/S21*100),"N/A",ROUND(U21/S21*100,2))</f>
        <v>200</v>
      </c>
    </row>
    <row r="22" spans="2:27" ht="56.25" customHeight="1" thickBot="1" x14ac:dyDescent="0.25">
      <c r="B22" s="139" t="s">
        <v>1685</v>
      </c>
      <c r="C22" s="140"/>
      <c r="D22" s="140"/>
      <c r="E22" s="140"/>
      <c r="F22" s="140"/>
      <c r="G22" s="140"/>
      <c r="H22" s="140"/>
      <c r="I22" s="140"/>
      <c r="J22" s="140"/>
      <c r="K22" s="140"/>
      <c r="L22" s="140"/>
      <c r="M22" s="141" t="s">
        <v>397</v>
      </c>
      <c r="N22" s="141"/>
      <c r="O22" s="141" t="s">
        <v>49</v>
      </c>
      <c r="P22" s="141"/>
      <c r="Q22" s="142" t="s">
        <v>64</v>
      </c>
      <c r="R22" s="142"/>
      <c r="S22" s="143" t="s">
        <v>495</v>
      </c>
      <c r="T22" s="143" t="s">
        <v>495</v>
      </c>
      <c r="U22" s="143" t="s">
        <v>51</v>
      </c>
      <c r="V22" s="143">
        <f>+IF(ISERR(U22/T22*100),"N/A",ROUND(U22/T22*100,2))</f>
        <v>200</v>
      </c>
      <c r="W22" s="144">
        <f>+IF(ISERR(U22/S22*100),"N/A",ROUND(U22/S22*100,2))</f>
        <v>200</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1683</v>
      </c>
      <c r="F26" s="158"/>
      <c r="G26" s="158"/>
      <c r="H26" s="159"/>
      <c r="I26" s="159"/>
      <c r="J26" s="159"/>
      <c r="K26" s="159"/>
      <c r="L26" s="159"/>
      <c r="M26" s="159"/>
      <c r="N26" s="159"/>
      <c r="O26" s="159"/>
      <c r="P26" s="160"/>
      <c r="Q26" s="160"/>
      <c r="R26" s="161" t="s">
        <v>1684</v>
      </c>
      <c r="S26" s="162" t="s">
        <v>10</v>
      </c>
      <c r="T26" s="160"/>
      <c r="U26" s="162" t="s">
        <v>1224</v>
      </c>
      <c r="V26" s="160"/>
      <c r="W26" s="163">
        <f>+IF(ISERR(U26/R26*100),"N/A",ROUND(U26/R26*100,2))</f>
        <v>75</v>
      </c>
    </row>
    <row r="27" spans="2:27" ht="26.25" customHeight="1" thickBot="1" x14ac:dyDescent="0.25">
      <c r="B27" s="164" t="s">
        <v>68</v>
      </c>
      <c r="C27" s="165"/>
      <c r="D27" s="165"/>
      <c r="E27" s="166" t="s">
        <v>1683</v>
      </c>
      <c r="F27" s="166"/>
      <c r="G27" s="166"/>
      <c r="H27" s="167"/>
      <c r="I27" s="167"/>
      <c r="J27" s="167"/>
      <c r="K27" s="167"/>
      <c r="L27" s="167"/>
      <c r="M27" s="167"/>
      <c r="N27" s="167"/>
      <c r="O27" s="167"/>
      <c r="P27" s="168"/>
      <c r="Q27" s="168"/>
      <c r="R27" s="169" t="s">
        <v>1224</v>
      </c>
      <c r="S27" s="170" t="s">
        <v>1224</v>
      </c>
      <c r="T27" s="170">
        <f>+IF(ISERR(S27/R27*100),"N/A",ROUND(S27/R27*100,2))</f>
        <v>100</v>
      </c>
      <c r="U27" s="170" t="s">
        <v>1224</v>
      </c>
      <c r="V27" s="170">
        <f>+IF(ISERR(U27/S27*100),"N/A",ROUND(U27/S27*100,2))</f>
        <v>100</v>
      </c>
      <c r="W27" s="171">
        <f>+IF(ISERR(U27/R27*100),"N/A",ROUND(U27/R27*100,2))</f>
        <v>100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2222</v>
      </c>
      <c r="C29" s="173"/>
      <c r="D29" s="173"/>
      <c r="E29" s="173"/>
      <c r="F29" s="173"/>
      <c r="G29" s="173"/>
      <c r="H29" s="173"/>
      <c r="I29" s="173"/>
      <c r="J29" s="173"/>
      <c r="K29" s="173"/>
      <c r="L29" s="173"/>
      <c r="M29" s="173"/>
      <c r="N29" s="173"/>
      <c r="O29" s="173"/>
      <c r="P29" s="173"/>
      <c r="Q29" s="173"/>
      <c r="R29" s="173"/>
      <c r="S29" s="173"/>
      <c r="T29" s="173"/>
      <c r="U29" s="173"/>
      <c r="V29" s="173"/>
      <c r="W29" s="174"/>
    </row>
    <row r="30" spans="2:27" ht="1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2223</v>
      </c>
      <c r="C31" s="173"/>
      <c r="D31" s="173"/>
      <c r="E31" s="173"/>
      <c r="F31" s="173"/>
      <c r="G31" s="173"/>
      <c r="H31" s="173"/>
      <c r="I31" s="173"/>
      <c r="J31" s="173"/>
      <c r="K31" s="173"/>
      <c r="L31" s="173"/>
      <c r="M31" s="173"/>
      <c r="N31" s="173"/>
      <c r="O31" s="173"/>
      <c r="P31" s="173"/>
      <c r="Q31" s="173"/>
      <c r="R31" s="173"/>
      <c r="S31" s="173"/>
      <c r="T31" s="173"/>
      <c r="U31" s="173"/>
      <c r="V31" s="173"/>
      <c r="W31" s="174"/>
    </row>
    <row r="32" spans="2:27" ht="54.7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2224</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75"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1273</v>
      </c>
      <c r="D4" s="86" t="s">
        <v>1694</v>
      </c>
      <c r="E4" s="86"/>
      <c r="F4" s="86"/>
      <c r="G4" s="86"/>
      <c r="H4" s="87"/>
      <c r="I4" s="88"/>
      <c r="J4" s="89" t="s">
        <v>6</v>
      </c>
      <c r="K4" s="86"/>
      <c r="L4" s="85" t="s">
        <v>173</v>
      </c>
      <c r="M4" s="90" t="s">
        <v>172</v>
      </c>
      <c r="N4" s="90"/>
      <c r="O4" s="90"/>
      <c r="P4" s="90"/>
      <c r="Q4" s="91"/>
      <c r="R4" s="92"/>
      <c r="S4" s="93" t="s">
        <v>2149</v>
      </c>
      <c r="T4" s="94"/>
      <c r="U4" s="94"/>
      <c r="V4" s="95" t="s">
        <v>1206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1699</v>
      </c>
      <c r="D6" s="101" t="s">
        <v>460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1690</v>
      </c>
      <c r="K8" s="107" t="s">
        <v>1689</v>
      </c>
      <c r="L8" s="107" t="s">
        <v>1704</v>
      </c>
      <c r="M8" s="107" t="s">
        <v>12</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1703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1687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1702</v>
      </c>
      <c r="C21" s="140"/>
      <c r="D21" s="140"/>
      <c r="E21" s="140"/>
      <c r="F21" s="140"/>
      <c r="G21" s="140"/>
      <c r="H21" s="140"/>
      <c r="I21" s="140"/>
      <c r="J21" s="140"/>
      <c r="K21" s="140"/>
      <c r="L21" s="140"/>
      <c r="M21" s="141" t="s">
        <v>1699</v>
      </c>
      <c r="N21" s="141"/>
      <c r="O21" s="141" t="s">
        <v>49</v>
      </c>
      <c r="P21" s="141"/>
      <c r="Q21" s="142" t="s">
        <v>64</v>
      </c>
      <c r="R21" s="142"/>
      <c r="S21" s="143" t="s">
        <v>495</v>
      </c>
      <c r="T21" s="143" t="s">
        <v>495</v>
      </c>
      <c r="U21" s="143" t="s">
        <v>1701</v>
      </c>
      <c r="V21" s="143">
        <f>+IF(ISERR(U21/T21*100),"N/A",ROUND(U21/T21*100,2))</f>
        <v>162</v>
      </c>
      <c r="W21" s="144">
        <f>+IF(ISERR(U21/S21*100),"N/A",ROUND(U21/S21*100,2))</f>
        <v>162</v>
      </c>
    </row>
    <row r="22" spans="2:27" ht="56.25" customHeight="1" thickBot="1" x14ac:dyDescent="0.25">
      <c r="B22" s="139" t="s">
        <v>1700</v>
      </c>
      <c r="C22" s="140"/>
      <c r="D22" s="140"/>
      <c r="E22" s="140"/>
      <c r="F22" s="140"/>
      <c r="G22" s="140"/>
      <c r="H22" s="140"/>
      <c r="I22" s="140"/>
      <c r="J22" s="140"/>
      <c r="K22" s="140"/>
      <c r="L22" s="140"/>
      <c r="M22" s="141" t="s">
        <v>1699</v>
      </c>
      <c r="N22" s="141"/>
      <c r="O22" s="141" t="s">
        <v>49</v>
      </c>
      <c r="P22" s="141"/>
      <c r="Q22" s="142" t="s">
        <v>64</v>
      </c>
      <c r="R22" s="142"/>
      <c r="S22" s="143" t="s">
        <v>495</v>
      </c>
      <c r="T22" s="143" t="s">
        <v>495</v>
      </c>
      <c r="U22" s="143" t="s">
        <v>1698</v>
      </c>
      <c r="V22" s="143">
        <f>+IF(ISERR(U22/T22*100),"N/A",ROUND(U22/T22*100,2))</f>
        <v>156</v>
      </c>
      <c r="W22" s="144">
        <f>+IF(ISERR(U22/S22*100),"N/A",ROUND(U22/S22*100,2))</f>
        <v>156</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1697</v>
      </c>
      <c r="F26" s="158"/>
      <c r="G26" s="158"/>
      <c r="H26" s="159"/>
      <c r="I26" s="159"/>
      <c r="J26" s="159"/>
      <c r="K26" s="159"/>
      <c r="L26" s="159"/>
      <c r="M26" s="159"/>
      <c r="N26" s="159"/>
      <c r="O26" s="159"/>
      <c r="P26" s="160"/>
      <c r="Q26" s="160"/>
      <c r="R26" s="161" t="s">
        <v>1206</v>
      </c>
      <c r="S26" s="162" t="s">
        <v>10</v>
      </c>
      <c r="T26" s="160"/>
      <c r="U26" s="162" t="s">
        <v>56</v>
      </c>
      <c r="V26" s="160"/>
      <c r="W26" s="163">
        <f>+IF(ISERR(U26/R26*100),"N/A",ROUND(U26/R26*100,2))</f>
        <v>0</v>
      </c>
    </row>
    <row r="27" spans="2:27" ht="26.25" customHeight="1" thickBot="1" x14ac:dyDescent="0.25">
      <c r="B27" s="164" t="s">
        <v>68</v>
      </c>
      <c r="C27" s="165"/>
      <c r="D27" s="165"/>
      <c r="E27" s="166" t="s">
        <v>1697</v>
      </c>
      <c r="F27" s="166"/>
      <c r="G27" s="166"/>
      <c r="H27" s="167"/>
      <c r="I27" s="167"/>
      <c r="J27" s="167"/>
      <c r="K27" s="167"/>
      <c r="L27" s="167"/>
      <c r="M27" s="167"/>
      <c r="N27" s="167"/>
      <c r="O27" s="167"/>
      <c r="P27" s="168"/>
      <c r="Q27" s="168"/>
      <c r="R27" s="169" t="s">
        <v>56</v>
      </c>
      <c r="S27" s="170" t="s">
        <v>56</v>
      </c>
      <c r="T27" s="170" t="str">
        <f>+IF(ISERR(S27/R27*100),"N/A",ROUND(S27/R27*100,2))</f>
        <v>N/A</v>
      </c>
      <c r="U27" s="170" t="s">
        <v>56</v>
      </c>
      <c r="V27" s="170" t="str">
        <f>+IF(ISERR(U27/S27*100),"N/A",ROUND(U27/S27*100,2))</f>
        <v>N/A</v>
      </c>
      <c r="W27" s="171" t="str">
        <f>+IF(ISERR(U27/R27*100),"N/A",ROUND(U27/R27*100,2))</f>
        <v>N/A</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2219</v>
      </c>
      <c r="C29" s="173"/>
      <c r="D29" s="173"/>
      <c r="E29" s="173"/>
      <c r="F29" s="173"/>
      <c r="G29" s="173"/>
      <c r="H29" s="173"/>
      <c r="I29" s="173"/>
      <c r="J29" s="173"/>
      <c r="K29" s="173"/>
      <c r="L29" s="173"/>
      <c r="M29" s="173"/>
      <c r="N29" s="173"/>
      <c r="O29" s="173"/>
      <c r="P29" s="173"/>
      <c r="Q29" s="173"/>
      <c r="R29" s="173"/>
      <c r="S29" s="173"/>
      <c r="T29" s="173"/>
      <c r="U29" s="173"/>
      <c r="V29" s="173"/>
      <c r="W29" s="174"/>
    </row>
    <row r="30" spans="2:27" ht="10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2220</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41.7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2221</v>
      </c>
      <c r="C33" s="173"/>
      <c r="D33" s="173"/>
      <c r="E33" s="173"/>
      <c r="F33" s="173"/>
      <c r="G33" s="173"/>
      <c r="H33" s="173"/>
      <c r="I33" s="173"/>
      <c r="J33" s="173"/>
      <c r="K33" s="173"/>
      <c r="L33" s="173"/>
      <c r="M33" s="173"/>
      <c r="N33" s="173"/>
      <c r="O33" s="173"/>
      <c r="P33" s="173"/>
      <c r="Q33" s="173"/>
      <c r="R33" s="173"/>
      <c r="S33" s="173"/>
      <c r="T33" s="173"/>
      <c r="U33" s="173"/>
      <c r="V33" s="173"/>
      <c r="W33" s="174"/>
    </row>
    <row r="34" spans="2:23" ht="46.5" customHeight="1"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1726</v>
      </c>
      <c r="D4" s="86" t="s">
        <v>1725</v>
      </c>
      <c r="E4" s="86"/>
      <c r="F4" s="86"/>
      <c r="G4" s="86"/>
      <c r="H4" s="87"/>
      <c r="I4" s="88"/>
      <c r="J4" s="89" t="s">
        <v>6</v>
      </c>
      <c r="K4" s="86"/>
      <c r="L4" s="85" t="s">
        <v>1724</v>
      </c>
      <c r="M4" s="90" t="s">
        <v>1723</v>
      </c>
      <c r="N4" s="90"/>
      <c r="O4" s="90"/>
      <c r="P4" s="90"/>
      <c r="Q4" s="91"/>
      <c r="R4" s="92"/>
      <c r="S4" s="93" t="s">
        <v>2149</v>
      </c>
      <c r="T4" s="94"/>
      <c r="U4" s="94"/>
      <c r="V4" s="95" t="s">
        <v>1722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1709</v>
      </c>
      <c r="D6" s="101" t="s">
        <v>1721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1720</v>
      </c>
      <c r="K8" s="107" t="s">
        <v>1719</v>
      </c>
      <c r="L8" s="107" t="s">
        <v>1718</v>
      </c>
      <c r="M8" s="107" t="s">
        <v>1717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1716</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1715</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1714</v>
      </c>
      <c r="C21" s="140"/>
      <c r="D21" s="140"/>
      <c r="E21" s="140"/>
      <c r="F21" s="140"/>
      <c r="G21" s="140"/>
      <c r="H21" s="140"/>
      <c r="I21" s="140"/>
      <c r="J21" s="140"/>
      <c r="K21" s="140"/>
      <c r="L21" s="140"/>
      <c r="M21" s="141" t="s">
        <v>1709</v>
      </c>
      <c r="N21" s="141"/>
      <c r="O21" s="141" t="s">
        <v>49</v>
      </c>
      <c r="P21" s="141"/>
      <c r="Q21" s="142" t="s">
        <v>50</v>
      </c>
      <c r="R21" s="142"/>
      <c r="S21" s="143" t="s">
        <v>51</v>
      </c>
      <c r="T21" s="143" t="s">
        <v>51</v>
      </c>
      <c r="U21" s="143" t="s">
        <v>51</v>
      </c>
      <c r="V21" s="143">
        <f>+IF(ISERR(U21/T21*100),"N/A",ROUND(U21/T21*100,2))</f>
        <v>100</v>
      </c>
      <c r="W21" s="144">
        <f>+IF(ISERR(U21/S21*100),"N/A",ROUND(U21/S21*100,2))</f>
        <v>100</v>
      </c>
    </row>
    <row r="22" spans="2:27" ht="56.25" customHeight="1" x14ac:dyDescent="0.2">
      <c r="B22" s="139" t="s">
        <v>1713</v>
      </c>
      <c r="C22" s="140"/>
      <c r="D22" s="140"/>
      <c r="E22" s="140"/>
      <c r="F22" s="140"/>
      <c r="G22" s="140"/>
      <c r="H22" s="140"/>
      <c r="I22" s="140"/>
      <c r="J22" s="140"/>
      <c r="K22" s="140"/>
      <c r="L22" s="140"/>
      <c r="M22" s="141" t="s">
        <v>1709</v>
      </c>
      <c r="N22" s="141"/>
      <c r="O22" s="141" t="s">
        <v>49</v>
      </c>
      <c r="P22" s="141"/>
      <c r="Q22" s="142" t="s">
        <v>50</v>
      </c>
      <c r="R22" s="142"/>
      <c r="S22" s="143" t="s">
        <v>51</v>
      </c>
      <c r="T22" s="143" t="s">
        <v>51</v>
      </c>
      <c r="U22" s="143" t="s">
        <v>495</v>
      </c>
      <c r="V22" s="143">
        <f>+IF(ISERR(U22/T22*100),"N/A",ROUND(U22/T22*100,2))</f>
        <v>50</v>
      </c>
      <c r="W22" s="144">
        <f>+IF(ISERR(U22/S22*100),"N/A",ROUND(U22/S22*100,2))</f>
        <v>50</v>
      </c>
    </row>
    <row r="23" spans="2:27" ht="56.25" customHeight="1" x14ac:dyDescent="0.2">
      <c r="B23" s="139" t="s">
        <v>1712</v>
      </c>
      <c r="C23" s="140"/>
      <c r="D23" s="140"/>
      <c r="E23" s="140"/>
      <c r="F23" s="140"/>
      <c r="G23" s="140"/>
      <c r="H23" s="140"/>
      <c r="I23" s="140"/>
      <c r="J23" s="140"/>
      <c r="K23" s="140"/>
      <c r="L23" s="140"/>
      <c r="M23" s="141" t="s">
        <v>1709</v>
      </c>
      <c r="N23" s="141"/>
      <c r="O23" s="141" t="s">
        <v>49</v>
      </c>
      <c r="P23" s="141"/>
      <c r="Q23" s="142" t="s">
        <v>50</v>
      </c>
      <c r="R23" s="142"/>
      <c r="S23" s="143" t="s">
        <v>699</v>
      </c>
      <c r="T23" s="143" t="s">
        <v>299</v>
      </c>
      <c r="U23" s="143" t="s">
        <v>1711</v>
      </c>
      <c r="V23" s="143">
        <f>+IF(ISERR(U23/T23*100),"N/A",ROUND(U23/T23*100,2))</f>
        <v>170.25</v>
      </c>
      <c r="W23" s="144">
        <f>+IF(ISERR(U23/S23*100),"N/A",ROUND(U23/S23*100,2))</f>
        <v>85.13</v>
      </c>
    </row>
    <row r="24" spans="2:27" ht="56.25" customHeight="1" thickBot="1" x14ac:dyDescent="0.25">
      <c r="B24" s="139" t="s">
        <v>1710</v>
      </c>
      <c r="C24" s="140"/>
      <c r="D24" s="140"/>
      <c r="E24" s="140"/>
      <c r="F24" s="140"/>
      <c r="G24" s="140"/>
      <c r="H24" s="140"/>
      <c r="I24" s="140"/>
      <c r="J24" s="140"/>
      <c r="K24" s="140"/>
      <c r="L24" s="140"/>
      <c r="M24" s="141" t="s">
        <v>1709</v>
      </c>
      <c r="N24" s="141"/>
      <c r="O24" s="141" t="s">
        <v>49</v>
      </c>
      <c r="P24" s="141"/>
      <c r="Q24" s="142" t="s">
        <v>50</v>
      </c>
      <c r="R24" s="142"/>
      <c r="S24" s="143" t="s">
        <v>699</v>
      </c>
      <c r="T24" s="143" t="s">
        <v>299</v>
      </c>
      <c r="U24" s="143" t="s">
        <v>728</v>
      </c>
      <c r="V24" s="143">
        <f>+IF(ISERR(U24/T24*100),"N/A",ROUND(U24/T24*100,2))</f>
        <v>211.5</v>
      </c>
      <c r="W24" s="144">
        <f>+IF(ISERR(U24/S24*100),"N/A",ROUND(U24/S24*100,2))</f>
        <v>105.75</v>
      </c>
    </row>
    <row r="25" spans="2:27" ht="21.75" customHeight="1" thickTop="1" thickBot="1" x14ac:dyDescent="0.25">
      <c r="B25" s="79" t="s">
        <v>59</v>
      </c>
      <c r="C25" s="80"/>
      <c r="D25" s="80"/>
      <c r="E25" s="80"/>
      <c r="F25" s="80"/>
      <c r="G25" s="80"/>
      <c r="H25" s="81"/>
      <c r="I25" s="81"/>
      <c r="J25" s="81"/>
      <c r="K25" s="81"/>
      <c r="L25" s="81"/>
      <c r="M25" s="81"/>
      <c r="N25" s="81"/>
      <c r="O25" s="81"/>
      <c r="P25" s="81"/>
      <c r="Q25" s="81"/>
      <c r="R25" s="81"/>
      <c r="S25" s="81"/>
      <c r="T25" s="81"/>
      <c r="U25" s="81"/>
      <c r="V25" s="81"/>
      <c r="W25" s="82"/>
      <c r="X25" s="145"/>
    </row>
    <row r="26" spans="2:27" ht="29.25" customHeight="1" thickTop="1" thickBot="1" x14ac:dyDescent="0.25">
      <c r="B26" s="146" t="s">
        <v>2141</v>
      </c>
      <c r="C26" s="147"/>
      <c r="D26" s="147"/>
      <c r="E26" s="147"/>
      <c r="F26" s="147"/>
      <c r="G26" s="147"/>
      <c r="H26" s="147"/>
      <c r="I26" s="147"/>
      <c r="J26" s="147"/>
      <c r="K26" s="147"/>
      <c r="L26" s="147"/>
      <c r="M26" s="147"/>
      <c r="N26" s="147"/>
      <c r="O26" s="147"/>
      <c r="P26" s="147"/>
      <c r="Q26" s="148"/>
      <c r="R26" s="149" t="s">
        <v>42</v>
      </c>
      <c r="S26" s="125" t="s">
        <v>43</v>
      </c>
      <c r="T26" s="125"/>
      <c r="U26" s="150" t="s">
        <v>60</v>
      </c>
      <c r="V26" s="124" t="s">
        <v>61</v>
      </c>
      <c r="W26" s="126"/>
    </row>
    <row r="27" spans="2:27" ht="30.75" customHeight="1" thickBot="1" x14ac:dyDescent="0.25">
      <c r="B27" s="151"/>
      <c r="C27" s="152"/>
      <c r="D27" s="152"/>
      <c r="E27" s="152"/>
      <c r="F27" s="152"/>
      <c r="G27" s="152"/>
      <c r="H27" s="152"/>
      <c r="I27" s="152"/>
      <c r="J27" s="152"/>
      <c r="K27" s="152"/>
      <c r="L27" s="152"/>
      <c r="M27" s="152"/>
      <c r="N27" s="152"/>
      <c r="O27" s="152"/>
      <c r="P27" s="152"/>
      <c r="Q27" s="153"/>
      <c r="R27" s="154" t="s">
        <v>62</v>
      </c>
      <c r="S27" s="154" t="s">
        <v>62</v>
      </c>
      <c r="T27" s="154" t="s">
        <v>49</v>
      </c>
      <c r="U27" s="154" t="s">
        <v>62</v>
      </c>
      <c r="V27" s="154" t="s">
        <v>63</v>
      </c>
      <c r="W27" s="155" t="s">
        <v>64</v>
      </c>
      <c r="Y27" s="145"/>
    </row>
    <row r="28" spans="2:27" ht="23.25" customHeight="1" thickBot="1" x14ac:dyDescent="0.25">
      <c r="B28" s="156" t="s">
        <v>65</v>
      </c>
      <c r="C28" s="157"/>
      <c r="D28" s="157"/>
      <c r="E28" s="158" t="s">
        <v>1707</v>
      </c>
      <c r="F28" s="158"/>
      <c r="G28" s="158"/>
      <c r="H28" s="159"/>
      <c r="I28" s="159"/>
      <c r="J28" s="159"/>
      <c r="K28" s="159"/>
      <c r="L28" s="159"/>
      <c r="M28" s="159"/>
      <c r="N28" s="159"/>
      <c r="O28" s="159"/>
      <c r="P28" s="160"/>
      <c r="Q28" s="160"/>
      <c r="R28" s="161" t="s">
        <v>1708</v>
      </c>
      <c r="S28" s="162" t="s">
        <v>10</v>
      </c>
      <c r="T28" s="160"/>
      <c r="U28" s="162" t="s">
        <v>1705</v>
      </c>
      <c r="V28" s="160"/>
      <c r="W28" s="163">
        <f>+IF(ISERR(U28/R28*100),"N/A",ROUND(U28/R28*100,2))</f>
        <v>42.86</v>
      </c>
    </row>
    <row r="29" spans="2:27" ht="26.25" customHeight="1" thickBot="1" x14ac:dyDescent="0.25">
      <c r="B29" s="164" t="s">
        <v>68</v>
      </c>
      <c r="C29" s="165"/>
      <c r="D29" s="165"/>
      <c r="E29" s="166" t="s">
        <v>1707</v>
      </c>
      <c r="F29" s="166"/>
      <c r="G29" s="166"/>
      <c r="H29" s="167"/>
      <c r="I29" s="167"/>
      <c r="J29" s="167"/>
      <c r="K29" s="167"/>
      <c r="L29" s="167"/>
      <c r="M29" s="167"/>
      <c r="N29" s="167"/>
      <c r="O29" s="167"/>
      <c r="P29" s="168"/>
      <c r="Q29" s="168"/>
      <c r="R29" s="169" t="s">
        <v>1706</v>
      </c>
      <c r="S29" s="170" t="s">
        <v>1706</v>
      </c>
      <c r="T29" s="170">
        <f>+IF(ISERR(S29/R29*100),"N/A",ROUND(S29/R29*100,2))</f>
        <v>100</v>
      </c>
      <c r="U29" s="170" t="s">
        <v>1705</v>
      </c>
      <c r="V29" s="170">
        <f>+IF(ISERR(U29/S29*100),"N/A",ROUND(U29/S29*100,2))</f>
        <v>91.48</v>
      </c>
      <c r="W29" s="171">
        <f>+IF(ISERR(U29/R29*100),"N/A",ROUND(U29/R29*100,2))</f>
        <v>91.48</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2216</v>
      </c>
      <c r="C31" s="173"/>
      <c r="D31" s="173"/>
      <c r="E31" s="173"/>
      <c r="F31" s="173"/>
      <c r="G31" s="173"/>
      <c r="H31" s="173"/>
      <c r="I31" s="173"/>
      <c r="J31" s="173"/>
      <c r="K31" s="173"/>
      <c r="L31" s="173"/>
      <c r="M31" s="173"/>
      <c r="N31" s="173"/>
      <c r="O31" s="173"/>
      <c r="P31" s="173"/>
      <c r="Q31" s="173"/>
      <c r="R31" s="173"/>
      <c r="S31" s="173"/>
      <c r="T31" s="173"/>
      <c r="U31" s="173"/>
      <c r="V31" s="173"/>
      <c r="W31" s="174"/>
    </row>
    <row r="32" spans="2:27" ht="4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2217</v>
      </c>
      <c r="C33" s="173"/>
      <c r="D33" s="173"/>
      <c r="E33" s="173"/>
      <c r="F33" s="173"/>
      <c r="G33" s="173"/>
      <c r="H33" s="173"/>
      <c r="I33" s="173"/>
      <c r="J33" s="173"/>
      <c r="K33" s="173"/>
      <c r="L33" s="173"/>
      <c r="M33" s="173"/>
      <c r="N33" s="173"/>
      <c r="O33" s="173"/>
      <c r="P33" s="173"/>
      <c r="Q33" s="173"/>
      <c r="R33" s="173"/>
      <c r="S33" s="173"/>
      <c r="T33" s="173"/>
      <c r="U33" s="173"/>
      <c r="V33" s="173"/>
      <c r="W33" s="174"/>
    </row>
    <row r="34" spans="2:23" ht="74.2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2218</v>
      </c>
      <c r="C35" s="173"/>
      <c r="D35" s="173"/>
      <c r="E35" s="173"/>
      <c r="F35" s="173"/>
      <c r="G35" s="173"/>
      <c r="H35" s="173"/>
      <c r="I35" s="173"/>
      <c r="J35" s="173"/>
      <c r="K35" s="173"/>
      <c r="L35" s="173"/>
      <c r="M35" s="173"/>
      <c r="N35" s="173"/>
      <c r="O35" s="173"/>
      <c r="P35" s="173"/>
      <c r="Q35" s="173"/>
      <c r="R35" s="173"/>
      <c r="S35" s="173"/>
      <c r="T35" s="173"/>
      <c r="U35" s="173"/>
      <c r="V35" s="173"/>
      <c r="W35" s="174"/>
    </row>
    <row r="36" spans="2:23" ht="15.75"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v>4</v>
      </c>
      <c r="D4" s="86" t="s">
        <v>94</v>
      </c>
      <c r="E4" s="86"/>
      <c r="F4" s="86"/>
      <c r="G4" s="86"/>
      <c r="H4" s="87"/>
      <c r="I4" s="88"/>
      <c r="J4" s="89" t="s">
        <v>6</v>
      </c>
      <c r="K4" s="86"/>
      <c r="L4" s="85" t="s">
        <v>1324</v>
      </c>
      <c r="M4" s="90" t="s">
        <v>1323</v>
      </c>
      <c r="N4" s="90"/>
      <c r="O4" s="90"/>
      <c r="P4" s="90"/>
      <c r="Q4" s="91"/>
      <c r="R4" s="92"/>
      <c r="S4" s="93" t="s">
        <v>2149</v>
      </c>
      <c r="T4" s="94"/>
      <c r="U4" s="94"/>
      <c r="V4" s="95" t="s">
        <v>1322</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74</v>
      </c>
      <c r="D6" s="101" t="s">
        <v>90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1321</v>
      </c>
      <c r="K8" s="107" t="s">
        <v>87</v>
      </c>
      <c r="L8" s="107" t="s">
        <v>1320</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1319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1318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1317</v>
      </c>
      <c r="C21" s="140"/>
      <c r="D21" s="140"/>
      <c r="E21" s="140"/>
      <c r="F21" s="140"/>
      <c r="G21" s="140"/>
      <c r="H21" s="140"/>
      <c r="I21" s="140"/>
      <c r="J21" s="140"/>
      <c r="K21" s="140"/>
      <c r="L21" s="140"/>
      <c r="M21" s="141" t="s">
        <v>1313</v>
      </c>
      <c r="N21" s="141"/>
      <c r="O21" s="141" t="s">
        <v>49</v>
      </c>
      <c r="P21" s="141"/>
      <c r="Q21" s="142" t="s">
        <v>50</v>
      </c>
      <c r="R21" s="142"/>
      <c r="S21" s="143" t="s">
        <v>1316</v>
      </c>
      <c r="T21" s="143" t="s">
        <v>175</v>
      </c>
      <c r="U21" s="143" t="s">
        <v>1315</v>
      </c>
      <c r="V21" s="143">
        <f>+IF(ISERR(U21/T21*100),"N/A",ROUND(U21/T21*100,2))</f>
        <v>104.41</v>
      </c>
      <c r="W21" s="144">
        <f>+IF(ISERR(U21/S21*100),"N/A",ROUND(U21/S21*100,2))</f>
        <v>118.33</v>
      </c>
    </row>
    <row r="22" spans="2:27" ht="56.25" customHeight="1" thickBot="1" x14ac:dyDescent="0.25">
      <c r="B22" s="139" t="s">
        <v>1314</v>
      </c>
      <c r="C22" s="140"/>
      <c r="D22" s="140"/>
      <c r="E22" s="140"/>
      <c r="F22" s="140"/>
      <c r="G22" s="140"/>
      <c r="H22" s="140"/>
      <c r="I22" s="140"/>
      <c r="J22" s="140"/>
      <c r="K22" s="140"/>
      <c r="L22" s="140"/>
      <c r="M22" s="141" t="s">
        <v>1313</v>
      </c>
      <c r="N22" s="141"/>
      <c r="O22" s="141" t="s">
        <v>49</v>
      </c>
      <c r="P22" s="141"/>
      <c r="Q22" s="142" t="s">
        <v>64</v>
      </c>
      <c r="R22" s="142"/>
      <c r="S22" s="143" t="s">
        <v>1312</v>
      </c>
      <c r="T22" s="143" t="s">
        <v>1311</v>
      </c>
      <c r="U22" s="143" t="s">
        <v>1310</v>
      </c>
      <c r="V22" s="143">
        <f>+IF(ISERR(U22/T22*100),"N/A",ROUND(U22/T22*100,2))</f>
        <v>103.92</v>
      </c>
      <c r="W22" s="144">
        <f>+IF(ISERR(U22/S22*100),"N/A",ROUND(U22/S22*100,2))</f>
        <v>103.96</v>
      </c>
    </row>
    <row r="23" spans="2:27" ht="21.75" customHeight="1" thickTop="1" thickBot="1" x14ac:dyDescent="0.25">
      <c r="B23" s="79" t="s">
        <v>59</v>
      </c>
      <c r="C23" s="80"/>
      <c r="D23" s="80"/>
      <c r="E23" s="80"/>
      <c r="F23" s="80"/>
      <c r="G23" s="80"/>
      <c r="H23" s="81"/>
      <c r="I23" s="81"/>
      <c r="J23" s="81"/>
      <c r="K23" s="81">
        <f ca="1">+B23:Q26</f>
        <v>0</v>
      </c>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1308</v>
      </c>
      <c r="F26" s="158"/>
      <c r="G26" s="158"/>
      <c r="H26" s="159"/>
      <c r="I26" s="159"/>
      <c r="J26" s="159"/>
      <c r="K26" s="159"/>
      <c r="L26" s="159"/>
      <c r="M26" s="159"/>
      <c r="N26" s="159"/>
      <c r="O26" s="159"/>
      <c r="P26" s="160"/>
      <c r="Q26" s="160"/>
      <c r="R26" s="161" t="s">
        <v>1309</v>
      </c>
      <c r="S26" s="162" t="s">
        <v>10</v>
      </c>
      <c r="T26" s="160"/>
      <c r="U26" s="162">
        <v>285.12982790000001</v>
      </c>
      <c r="V26" s="160"/>
      <c r="W26" s="163">
        <f>+IF(ISERR(U26/R26*100),"N/A",ROUND(U26/R26*100,2))</f>
        <v>98.66</v>
      </c>
    </row>
    <row r="27" spans="2:27" ht="26.25" customHeight="1" thickBot="1" x14ac:dyDescent="0.25">
      <c r="B27" s="164" t="s">
        <v>68</v>
      </c>
      <c r="C27" s="165"/>
      <c r="D27" s="165"/>
      <c r="E27" s="166" t="s">
        <v>1308</v>
      </c>
      <c r="F27" s="166"/>
      <c r="G27" s="166"/>
      <c r="H27" s="167"/>
      <c r="I27" s="167"/>
      <c r="J27" s="167"/>
      <c r="K27" s="167"/>
      <c r="L27" s="167"/>
      <c r="M27" s="167"/>
      <c r="N27" s="167"/>
      <c r="O27" s="167"/>
      <c r="P27" s="168"/>
      <c r="Q27" s="168"/>
      <c r="R27" s="169">
        <v>285.12982790000001</v>
      </c>
      <c r="S27" s="170">
        <v>285.12982790000001</v>
      </c>
      <c r="T27" s="170">
        <f>+IF(ISERR(S27/R27*100),"N/A",ROUND(S27/R27*100,2))</f>
        <v>100</v>
      </c>
      <c r="U27" s="170">
        <v>285.12982790000001</v>
      </c>
      <c r="V27" s="170">
        <f>+IF(ISERR(U27/S27*100),"N/A",ROUND(U27/S27*100,2))</f>
        <v>100</v>
      </c>
      <c r="W27" s="171">
        <f>+IF(ISERR(U27/R27*100),"N/A",ROUND(U27/R27*100,2))</f>
        <v>100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2423</v>
      </c>
      <c r="C29" s="173"/>
      <c r="D29" s="173"/>
      <c r="E29" s="173"/>
      <c r="F29" s="173"/>
      <c r="G29" s="173"/>
      <c r="H29" s="173"/>
      <c r="I29" s="173"/>
      <c r="J29" s="173"/>
      <c r="K29" s="173"/>
      <c r="L29" s="173"/>
      <c r="M29" s="173"/>
      <c r="N29" s="173"/>
      <c r="O29" s="173"/>
      <c r="P29" s="173"/>
      <c r="Q29" s="173"/>
      <c r="R29" s="173"/>
      <c r="S29" s="173"/>
      <c r="T29" s="173"/>
      <c r="U29" s="173"/>
      <c r="V29" s="173"/>
      <c r="W29" s="174"/>
    </row>
    <row r="30" spans="2:27" ht="128.2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2424</v>
      </c>
      <c r="C31" s="173"/>
      <c r="D31" s="173"/>
      <c r="E31" s="173"/>
      <c r="F31" s="173"/>
      <c r="G31" s="173"/>
      <c r="H31" s="173"/>
      <c r="I31" s="173"/>
      <c r="J31" s="173"/>
      <c r="K31" s="173"/>
      <c r="L31" s="173"/>
      <c r="M31" s="173"/>
      <c r="N31" s="173"/>
      <c r="O31" s="173"/>
      <c r="P31" s="173"/>
      <c r="Q31" s="173"/>
      <c r="R31" s="173"/>
      <c r="S31" s="173"/>
      <c r="T31" s="173"/>
      <c r="U31" s="173"/>
      <c r="V31" s="173"/>
      <c r="W31" s="174"/>
    </row>
    <row r="32" spans="2:27" ht="70.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2425</v>
      </c>
      <c r="C33" s="173"/>
      <c r="D33" s="173"/>
      <c r="E33" s="173"/>
      <c r="F33" s="173"/>
      <c r="G33" s="173"/>
      <c r="H33" s="173"/>
      <c r="I33" s="173"/>
      <c r="J33" s="173"/>
      <c r="K33" s="173"/>
      <c r="L33" s="173"/>
      <c r="M33" s="173"/>
      <c r="N33" s="173"/>
      <c r="O33" s="173"/>
      <c r="P33" s="173"/>
      <c r="Q33" s="173"/>
      <c r="R33" s="173"/>
      <c r="S33" s="173"/>
      <c r="T33" s="173"/>
      <c r="U33" s="173"/>
      <c r="V33" s="173"/>
      <c r="W33" s="174"/>
    </row>
    <row r="34" spans="2:23" ht="70.5" customHeight="1"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1726</v>
      </c>
      <c r="D4" s="86" t="s">
        <v>1725</v>
      </c>
      <c r="E4" s="86"/>
      <c r="F4" s="86"/>
      <c r="G4" s="86"/>
      <c r="H4" s="87"/>
      <c r="I4" s="88"/>
      <c r="J4" s="89" t="s">
        <v>6</v>
      </c>
      <c r="K4" s="86"/>
      <c r="L4" s="85" t="s">
        <v>1744</v>
      </c>
      <c r="M4" s="90" t="s">
        <v>1743</v>
      </c>
      <c r="N4" s="90"/>
      <c r="O4" s="90"/>
      <c r="P4" s="90"/>
      <c r="Q4" s="91"/>
      <c r="R4" s="92"/>
      <c r="S4" s="93" t="s">
        <v>2149</v>
      </c>
      <c r="T4" s="94"/>
      <c r="U4" s="94"/>
      <c r="V4" s="95" t="s">
        <v>1730</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1732</v>
      </c>
      <c r="D6" s="101" t="s">
        <v>1742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87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1741</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1740</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1739</v>
      </c>
      <c r="C21" s="140"/>
      <c r="D21" s="140"/>
      <c r="E21" s="140"/>
      <c r="F21" s="140"/>
      <c r="G21" s="140"/>
      <c r="H21" s="140"/>
      <c r="I21" s="140"/>
      <c r="J21" s="140"/>
      <c r="K21" s="140"/>
      <c r="L21" s="140"/>
      <c r="M21" s="141" t="s">
        <v>1732</v>
      </c>
      <c r="N21" s="141"/>
      <c r="O21" s="141" t="s">
        <v>49</v>
      </c>
      <c r="P21" s="141"/>
      <c r="Q21" s="142" t="s">
        <v>50</v>
      </c>
      <c r="R21" s="142"/>
      <c r="S21" s="143" t="s">
        <v>51</v>
      </c>
      <c r="T21" s="143" t="s">
        <v>51</v>
      </c>
      <c r="U21" s="143" t="s">
        <v>51</v>
      </c>
      <c r="V21" s="143">
        <f>+IF(ISERR(U21/T21*100),"N/A",ROUND(U21/T21*100,2))</f>
        <v>100</v>
      </c>
      <c r="W21" s="144">
        <f>+IF(ISERR(U21/S21*100),"N/A",ROUND(U21/S21*100,2))</f>
        <v>100</v>
      </c>
    </row>
    <row r="22" spans="2:27" ht="56.25" customHeight="1" x14ac:dyDescent="0.2">
      <c r="B22" s="139" t="s">
        <v>1738</v>
      </c>
      <c r="C22" s="140"/>
      <c r="D22" s="140"/>
      <c r="E22" s="140"/>
      <c r="F22" s="140"/>
      <c r="G22" s="140"/>
      <c r="H22" s="140"/>
      <c r="I22" s="140"/>
      <c r="J22" s="140"/>
      <c r="K22" s="140"/>
      <c r="L22" s="140"/>
      <c r="M22" s="141" t="s">
        <v>1732</v>
      </c>
      <c r="N22" s="141"/>
      <c r="O22" s="141" t="s">
        <v>49</v>
      </c>
      <c r="P22" s="141"/>
      <c r="Q22" s="142" t="s">
        <v>50</v>
      </c>
      <c r="R22" s="142"/>
      <c r="S22" s="143" t="s">
        <v>51</v>
      </c>
      <c r="T22" s="143" t="s">
        <v>51</v>
      </c>
      <c r="U22" s="143" t="s">
        <v>1737</v>
      </c>
      <c r="V22" s="143">
        <f>+IF(ISERR(U22/T22*100),"N/A",ROUND(U22/T22*100,2))</f>
        <v>116.14</v>
      </c>
      <c r="W22" s="144">
        <f>+IF(ISERR(U22/S22*100),"N/A",ROUND(U22/S22*100,2))</f>
        <v>116.14</v>
      </c>
    </row>
    <row r="23" spans="2:27" ht="56.25" customHeight="1" x14ac:dyDescent="0.2">
      <c r="B23" s="139" t="s">
        <v>1736</v>
      </c>
      <c r="C23" s="140"/>
      <c r="D23" s="140"/>
      <c r="E23" s="140"/>
      <c r="F23" s="140"/>
      <c r="G23" s="140"/>
      <c r="H23" s="140"/>
      <c r="I23" s="140"/>
      <c r="J23" s="140"/>
      <c r="K23" s="140"/>
      <c r="L23" s="140"/>
      <c r="M23" s="141" t="s">
        <v>1732</v>
      </c>
      <c r="N23" s="141"/>
      <c r="O23" s="141" t="s">
        <v>49</v>
      </c>
      <c r="P23" s="141"/>
      <c r="Q23" s="142" t="s">
        <v>50</v>
      </c>
      <c r="R23" s="142"/>
      <c r="S23" s="143" t="s">
        <v>51</v>
      </c>
      <c r="T23" s="143" t="s">
        <v>51</v>
      </c>
      <c r="U23" s="143" t="s">
        <v>1735</v>
      </c>
      <c r="V23" s="143">
        <f>+IF(ISERR(U23/T23*100),"N/A",ROUND(U23/T23*100,2))</f>
        <v>133.30000000000001</v>
      </c>
      <c r="W23" s="144">
        <f>+IF(ISERR(U23/S23*100),"N/A",ROUND(U23/S23*100,2))</f>
        <v>133.30000000000001</v>
      </c>
    </row>
    <row r="24" spans="2:27" ht="56.25" customHeight="1" x14ac:dyDescent="0.2">
      <c r="B24" s="139" t="s">
        <v>1734</v>
      </c>
      <c r="C24" s="140"/>
      <c r="D24" s="140"/>
      <c r="E24" s="140"/>
      <c r="F24" s="140"/>
      <c r="G24" s="140"/>
      <c r="H24" s="140"/>
      <c r="I24" s="140"/>
      <c r="J24" s="140"/>
      <c r="K24" s="140"/>
      <c r="L24" s="140"/>
      <c r="M24" s="141" t="s">
        <v>1732</v>
      </c>
      <c r="N24" s="141"/>
      <c r="O24" s="141" t="s">
        <v>49</v>
      </c>
      <c r="P24" s="141"/>
      <c r="Q24" s="142" t="s">
        <v>50</v>
      </c>
      <c r="R24" s="142"/>
      <c r="S24" s="143" t="s">
        <v>51</v>
      </c>
      <c r="T24" s="143" t="s">
        <v>51</v>
      </c>
      <c r="U24" s="143" t="s">
        <v>51</v>
      </c>
      <c r="V24" s="143">
        <f>+IF(ISERR(U24/T24*100),"N/A",ROUND(U24/T24*100,2))</f>
        <v>100</v>
      </c>
      <c r="W24" s="144">
        <f>+IF(ISERR(U24/S24*100),"N/A",ROUND(U24/S24*100,2))</f>
        <v>100</v>
      </c>
    </row>
    <row r="25" spans="2:27" ht="56.25" customHeight="1" thickBot="1" x14ac:dyDescent="0.25">
      <c r="B25" s="139" t="s">
        <v>1733</v>
      </c>
      <c r="C25" s="140"/>
      <c r="D25" s="140"/>
      <c r="E25" s="140"/>
      <c r="F25" s="140"/>
      <c r="G25" s="140"/>
      <c r="H25" s="140"/>
      <c r="I25" s="140"/>
      <c r="J25" s="140"/>
      <c r="K25" s="140"/>
      <c r="L25" s="140"/>
      <c r="M25" s="141" t="s">
        <v>1732</v>
      </c>
      <c r="N25" s="141"/>
      <c r="O25" s="141" t="s">
        <v>49</v>
      </c>
      <c r="P25" s="141"/>
      <c r="Q25" s="142" t="s">
        <v>50</v>
      </c>
      <c r="R25" s="142"/>
      <c r="S25" s="143" t="s">
        <v>51</v>
      </c>
      <c r="T25" s="143" t="s">
        <v>51</v>
      </c>
      <c r="U25" s="143" t="s">
        <v>1731</v>
      </c>
      <c r="V25" s="143">
        <f>+IF(ISERR(U25/T25*100),"N/A",ROUND(U25/T25*100,2))</f>
        <v>92.89</v>
      </c>
      <c r="W25" s="144">
        <f>+IF(ISERR(U25/S25*100),"N/A",ROUND(U25/S25*100,2))</f>
        <v>92.89</v>
      </c>
    </row>
    <row r="26" spans="2:27" ht="21.75" customHeight="1" thickTop="1" thickBot="1" x14ac:dyDescent="0.25">
      <c r="B26" s="79" t="s">
        <v>59</v>
      </c>
      <c r="C26" s="80"/>
      <c r="D26" s="80"/>
      <c r="E26" s="80"/>
      <c r="F26" s="80"/>
      <c r="G26" s="80"/>
      <c r="H26" s="81"/>
      <c r="I26" s="81"/>
      <c r="J26" s="81"/>
      <c r="K26" s="81"/>
      <c r="L26" s="81"/>
      <c r="M26" s="81"/>
      <c r="N26" s="81"/>
      <c r="O26" s="81"/>
      <c r="P26" s="81"/>
      <c r="Q26" s="81"/>
      <c r="R26" s="81"/>
      <c r="S26" s="81"/>
      <c r="T26" s="81"/>
      <c r="U26" s="81"/>
      <c r="V26" s="81"/>
      <c r="W26" s="82"/>
      <c r="X26" s="145"/>
    </row>
    <row r="27" spans="2:27" ht="29.25" customHeight="1" thickTop="1" thickBot="1" x14ac:dyDescent="0.25">
      <c r="B27" s="146" t="s">
        <v>2141</v>
      </c>
      <c r="C27" s="147"/>
      <c r="D27" s="147"/>
      <c r="E27" s="147"/>
      <c r="F27" s="147"/>
      <c r="G27" s="147"/>
      <c r="H27" s="147"/>
      <c r="I27" s="147"/>
      <c r="J27" s="147"/>
      <c r="K27" s="147"/>
      <c r="L27" s="147"/>
      <c r="M27" s="147"/>
      <c r="N27" s="147"/>
      <c r="O27" s="147"/>
      <c r="P27" s="147"/>
      <c r="Q27" s="148"/>
      <c r="R27" s="149" t="s">
        <v>42</v>
      </c>
      <c r="S27" s="125" t="s">
        <v>43</v>
      </c>
      <c r="T27" s="125"/>
      <c r="U27" s="150" t="s">
        <v>60</v>
      </c>
      <c r="V27" s="124" t="s">
        <v>61</v>
      </c>
      <c r="W27" s="126"/>
    </row>
    <row r="28" spans="2:27" ht="30.75" customHeight="1" thickBot="1" x14ac:dyDescent="0.25">
      <c r="B28" s="151"/>
      <c r="C28" s="152"/>
      <c r="D28" s="152"/>
      <c r="E28" s="152"/>
      <c r="F28" s="152"/>
      <c r="G28" s="152"/>
      <c r="H28" s="152"/>
      <c r="I28" s="152"/>
      <c r="J28" s="152"/>
      <c r="K28" s="152"/>
      <c r="L28" s="152"/>
      <c r="M28" s="152"/>
      <c r="N28" s="152"/>
      <c r="O28" s="152"/>
      <c r="P28" s="152"/>
      <c r="Q28" s="153"/>
      <c r="R28" s="154" t="s">
        <v>62</v>
      </c>
      <c r="S28" s="154" t="s">
        <v>62</v>
      </c>
      <c r="T28" s="154" t="s">
        <v>49</v>
      </c>
      <c r="U28" s="154" t="s">
        <v>62</v>
      </c>
      <c r="V28" s="154" t="s">
        <v>63</v>
      </c>
      <c r="W28" s="155" t="s">
        <v>64</v>
      </c>
      <c r="Y28" s="145"/>
    </row>
    <row r="29" spans="2:27" ht="23.25" customHeight="1" thickBot="1" x14ac:dyDescent="0.25">
      <c r="B29" s="156" t="s">
        <v>65</v>
      </c>
      <c r="C29" s="157"/>
      <c r="D29" s="157"/>
      <c r="E29" s="158" t="s">
        <v>1729</v>
      </c>
      <c r="F29" s="158"/>
      <c r="G29" s="158"/>
      <c r="H29" s="159"/>
      <c r="I29" s="159"/>
      <c r="J29" s="159"/>
      <c r="K29" s="159"/>
      <c r="L29" s="159"/>
      <c r="M29" s="159"/>
      <c r="N29" s="159"/>
      <c r="O29" s="159"/>
      <c r="P29" s="160"/>
      <c r="Q29" s="160"/>
      <c r="R29" s="161" t="s">
        <v>1730</v>
      </c>
      <c r="S29" s="162" t="s">
        <v>10</v>
      </c>
      <c r="T29" s="160"/>
      <c r="U29" s="162" t="s">
        <v>1727</v>
      </c>
      <c r="V29" s="160"/>
      <c r="W29" s="163">
        <f>+IF(ISERR(U29/R29*100),"N/A",ROUND(U29/R29*100,2))</f>
        <v>76.290000000000006</v>
      </c>
    </row>
    <row r="30" spans="2:27" ht="26.25" customHeight="1" thickBot="1" x14ac:dyDescent="0.25">
      <c r="B30" s="164" t="s">
        <v>68</v>
      </c>
      <c r="C30" s="165"/>
      <c r="D30" s="165"/>
      <c r="E30" s="166" t="s">
        <v>1729</v>
      </c>
      <c r="F30" s="166"/>
      <c r="G30" s="166"/>
      <c r="H30" s="167"/>
      <c r="I30" s="167"/>
      <c r="J30" s="167"/>
      <c r="K30" s="167"/>
      <c r="L30" s="167"/>
      <c r="M30" s="167"/>
      <c r="N30" s="167"/>
      <c r="O30" s="167"/>
      <c r="P30" s="168"/>
      <c r="Q30" s="168"/>
      <c r="R30" s="169" t="s">
        <v>1728</v>
      </c>
      <c r="S30" s="170" t="s">
        <v>1728</v>
      </c>
      <c r="T30" s="170">
        <f>+IF(ISERR(S30/R30*100),"N/A",ROUND(S30/R30*100,2))</f>
        <v>100</v>
      </c>
      <c r="U30" s="170" t="s">
        <v>1727</v>
      </c>
      <c r="V30" s="170">
        <f>+IF(ISERR(U30/S30*100),"N/A",ROUND(U30/S30*100,2))</f>
        <v>99.99</v>
      </c>
      <c r="W30" s="171">
        <f>+IF(ISERR(U30/R30*100),"N/A",ROUND(U30/R30*100,2))</f>
        <v>99.99</v>
      </c>
    </row>
    <row r="31" spans="2:27" ht="22.5" customHeight="1" thickTop="1" thickBot="1" x14ac:dyDescent="0.25">
      <c r="B31" s="79" t="s">
        <v>69</v>
      </c>
      <c r="C31" s="80"/>
      <c r="D31" s="80"/>
      <c r="E31" s="80"/>
      <c r="F31" s="80"/>
      <c r="G31" s="80"/>
      <c r="H31" s="81"/>
      <c r="I31" s="81"/>
      <c r="J31" s="81"/>
      <c r="K31" s="81"/>
      <c r="L31" s="81"/>
      <c r="M31" s="81"/>
      <c r="N31" s="81"/>
      <c r="O31" s="81"/>
      <c r="P31" s="81"/>
      <c r="Q31" s="81"/>
      <c r="R31" s="81"/>
      <c r="S31" s="81"/>
      <c r="T31" s="81"/>
      <c r="U31" s="81"/>
      <c r="V31" s="81"/>
      <c r="W31" s="82"/>
    </row>
    <row r="32" spans="2:27" ht="37.5" customHeight="1" thickTop="1" x14ac:dyDescent="0.2">
      <c r="B32" s="172" t="s">
        <v>2214</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70.2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2215</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20" customHeight="1" thickBot="1" x14ac:dyDescent="0.25">
      <c r="B35" s="175"/>
      <c r="C35" s="176"/>
      <c r="D35" s="176"/>
      <c r="E35" s="176"/>
      <c r="F35" s="176"/>
      <c r="G35" s="176"/>
      <c r="H35" s="176"/>
      <c r="I35" s="176"/>
      <c r="J35" s="176"/>
      <c r="K35" s="176"/>
      <c r="L35" s="176"/>
      <c r="M35" s="176"/>
      <c r="N35" s="176"/>
      <c r="O35" s="176"/>
      <c r="P35" s="176"/>
      <c r="Q35" s="176"/>
      <c r="R35" s="176"/>
      <c r="S35" s="176"/>
      <c r="T35" s="176"/>
      <c r="U35" s="176"/>
      <c r="V35" s="176"/>
      <c r="W35" s="177"/>
    </row>
    <row r="36" spans="2:23" ht="37.5" customHeight="1" thickTop="1" x14ac:dyDescent="0.2">
      <c r="B36" s="172" t="s">
        <v>2213</v>
      </c>
      <c r="C36" s="173"/>
      <c r="D36" s="173"/>
      <c r="E36" s="173"/>
      <c r="F36" s="173"/>
      <c r="G36" s="173"/>
      <c r="H36" s="173"/>
      <c r="I36" s="173"/>
      <c r="J36" s="173"/>
      <c r="K36" s="173"/>
      <c r="L36" s="173"/>
      <c r="M36" s="173"/>
      <c r="N36" s="173"/>
      <c r="O36" s="173"/>
      <c r="P36" s="173"/>
      <c r="Q36" s="173"/>
      <c r="R36" s="173"/>
      <c r="S36" s="173"/>
      <c r="T36" s="173"/>
      <c r="U36" s="173"/>
      <c r="V36" s="173"/>
      <c r="W36" s="174"/>
    </row>
    <row r="37" spans="2:23" ht="15.75" thickBot="1" x14ac:dyDescent="0.25">
      <c r="B37" s="178"/>
      <c r="C37" s="179"/>
      <c r="D37" s="179"/>
      <c r="E37" s="179"/>
      <c r="F37" s="179"/>
      <c r="G37" s="179"/>
      <c r="H37" s="179"/>
      <c r="I37" s="179"/>
      <c r="J37" s="179"/>
      <c r="K37" s="179"/>
      <c r="L37" s="179"/>
      <c r="M37" s="179"/>
      <c r="N37" s="179"/>
      <c r="O37" s="179"/>
      <c r="P37" s="179"/>
      <c r="Q37" s="179"/>
      <c r="R37" s="179"/>
      <c r="S37" s="179"/>
      <c r="T37" s="179"/>
      <c r="U37" s="179"/>
      <c r="V37" s="179"/>
      <c r="W37" s="180"/>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1726</v>
      </c>
      <c r="D4" s="86" t="s">
        <v>1725</v>
      </c>
      <c r="E4" s="86"/>
      <c r="F4" s="86"/>
      <c r="G4" s="86"/>
      <c r="H4" s="87"/>
      <c r="I4" s="88"/>
      <c r="J4" s="89" t="s">
        <v>6</v>
      </c>
      <c r="K4" s="86"/>
      <c r="L4" s="85" t="s">
        <v>1756</v>
      </c>
      <c r="M4" s="90" t="s">
        <v>1755</v>
      </c>
      <c r="N4" s="90"/>
      <c r="O4" s="90"/>
      <c r="P4" s="90"/>
      <c r="Q4" s="91"/>
      <c r="R4" s="92"/>
      <c r="S4" s="93" t="s">
        <v>2149</v>
      </c>
      <c r="T4" s="94"/>
      <c r="U4" s="94"/>
      <c r="V4" s="95" t="s">
        <v>1754</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1732</v>
      </c>
      <c r="D6" s="101" t="s">
        <v>1742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87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14" customHeight="1" thickTop="1" thickBot="1" x14ac:dyDescent="0.25">
      <c r="B10" s="108" t="s">
        <v>22</v>
      </c>
      <c r="C10" s="95" t="s">
        <v>1753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1740</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1752</v>
      </c>
      <c r="C21" s="140"/>
      <c r="D21" s="140"/>
      <c r="E21" s="140"/>
      <c r="F21" s="140"/>
      <c r="G21" s="140"/>
      <c r="H21" s="140"/>
      <c r="I21" s="140"/>
      <c r="J21" s="140"/>
      <c r="K21" s="140"/>
      <c r="L21" s="140"/>
      <c r="M21" s="141" t="s">
        <v>1732</v>
      </c>
      <c r="N21" s="141"/>
      <c r="O21" s="141" t="s">
        <v>49</v>
      </c>
      <c r="P21" s="141"/>
      <c r="Q21" s="142" t="s">
        <v>50</v>
      </c>
      <c r="R21" s="142"/>
      <c r="S21" s="143" t="s">
        <v>1751</v>
      </c>
      <c r="T21" s="143" t="s">
        <v>1750</v>
      </c>
      <c r="U21" s="143" t="s">
        <v>1749</v>
      </c>
      <c r="V21" s="143">
        <f>+IF(ISERR(U21/T21*100),"N/A",ROUND(U21/T21*100,2))</f>
        <v>86.79</v>
      </c>
      <c r="W21" s="144">
        <f>+IF(ISERR(U21/S21*100),"N/A",ROUND(U21/S21*100,2))</f>
        <v>86.84</v>
      </c>
    </row>
    <row r="22" spans="2:27" ht="56.25" customHeight="1" thickBot="1" x14ac:dyDescent="0.25">
      <c r="B22" s="139" t="s">
        <v>1748</v>
      </c>
      <c r="C22" s="140"/>
      <c r="D22" s="140"/>
      <c r="E22" s="140"/>
      <c r="F22" s="140"/>
      <c r="G22" s="140"/>
      <c r="H22" s="140"/>
      <c r="I22" s="140"/>
      <c r="J22" s="140"/>
      <c r="K22" s="140"/>
      <c r="L22" s="140"/>
      <c r="M22" s="141" t="s">
        <v>1732</v>
      </c>
      <c r="N22" s="141"/>
      <c r="O22" s="141" t="s">
        <v>49</v>
      </c>
      <c r="P22" s="141"/>
      <c r="Q22" s="142" t="s">
        <v>188</v>
      </c>
      <c r="R22" s="142"/>
      <c r="S22" s="143" t="s">
        <v>51</v>
      </c>
      <c r="T22" s="143" t="s">
        <v>51</v>
      </c>
      <c r="U22" s="143" t="s">
        <v>1747</v>
      </c>
      <c r="V22" s="143">
        <f>+IF(ISERR(U22/T22*100),"N/A",ROUND(U22/T22*100,2))</f>
        <v>99.38</v>
      </c>
      <c r="W22" s="144">
        <f>+IF(ISERR(U22/S22*100),"N/A",ROUND(U22/S22*100,2))</f>
        <v>99.38</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1729</v>
      </c>
      <c r="F26" s="158"/>
      <c r="G26" s="158"/>
      <c r="H26" s="159"/>
      <c r="I26" s="159"/>
      <c r="J26" s="159"/>
      <c r="K26" s="159"/>
      <c r="L26" s="159"/>
      <c r="M26" s="159"/>
      <c r="N26" s="159"/>
      <c r="O26" s="159"/>
      <c r="P26" s="160"/>
      <c r="Q26" s="160"/>
      <c r="R26" s="161" t="s">
        <v>1746</v>
      </c>
      <c r="S26" s="162" t="s">
        <v>10</v>
      </c>
      <c r="T26" s="160"/>
      <c r="U26" s="162" t="s">
        <v>1745</v>
      </c>
      <c r="V26" s="160"/>
      <c r="W26" s="163">
        <f>+IF(ISERR(U26/R26*100),"N/A",ROUND(U26/R26*100,2))</f>
        <v>97.81</v>
      </c>
    </row>
    <row r="27" spans="2:27" ht="26.25" customHeight="1" thickBot="1" x14ac:dyDescent="0.25">
      <c r="B27" s="164" t="s">
        <v>68</v>
      </c>
      <c r="C27" s="165"/>
      <c r="D27" s="165"/>
      <c r="E27" s="166" t="s">
        <v>1729</v>
      </c>
      <c r="F27" s="166"/>
      <c r="G27" s="166"/>
      <c r="H27" s="167"/>
      <c r="I27" s="167"/>
      <c r="J27" s="167"/>
      <c r="K27" s="167"/>
      <c r="L27" s="167"/>
      <c r="M27" s="167"/>
      <c r="N27" s="167"/>
      <c r="O27" s="167"/>
      <c r="P27" s="168"/>
      <c r="Q27" s="168"/>
      <c r="R27" s="169" t="s">
        <v>1745</v>
      </c>
      <c r="S27" s="170" t="s">
        <v>1745</v>
      </c>
      <c r="T27" s="170">
        <f>+IF(ISERR(S27/R27*100),"N/A",ROUND(S27/R27*100,2))</f>
        <v>100</v>
      </c>
      <c r="U27" s="170" t="s">
        <v>1745</v>
      </c>
      <c r="V27" s="170">
        <f>+IF(ISERR(U27/S27*100),"N/A",ROUND(U27/S27*100,2))</f>
        <v>100</v>
      </c>
      <c r="W27" s="171">
        <f>+IF(ISERR(U27/R27*100),"N/A",ROUND(U27/R27*100,2))</f>
        <v>100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2211</v>
      </c>
      <c r="C29" s="173"/>
      <c r="D29" s="173"/>
      <c r="E29" s="173"/>
      <c r="F29" s="173"/>
      <c r="G29" s="173"/>
      <c r="H29" s="173"/>
      <c r="I29" s="173"/>
      <c r="J29" s="173"/>
      <c r="K29" s="173"/>
      <c r="L29" s="173"/>
      <c r="M29" s="173"/>
      <c r="N29" s="173"/>
      <c r="O29" s="173"/>
      <c r="P29" s="173"/>
      <c r="Q29" s="173"/>
      <c r="R29" s="173"/>
      <c r="S29" s="173"/>
      <c r="T29" s="173"/>
      <c r="U29" s="173"/>
      <c r="V29" s="173"/>
      <c r="W29" s="174"/>
    </row>
    <row r="30" spans="2:27" ht="106.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2212</v>
      </c>
      <c r="C31" s="173"/>
      <c r="D31" s="173"/>
      <c r="E31" s="173"/>
      <c r="F31" s="173"/>
      <c r="G31" s="173"/>
      <c r="H31" s="173"/>
      <c r="I31" s="173"/>
      <c r="J31" s="173"/>
      <c r="K31" s="173"/>
      <c r="L31" s="173"/>
      <c r="M31" s="173"/>
      <c r="N31" s="173"/>
      <c r="O31" s="173"/>
      <c r="P31" s="173"/>
      <c r="Q31" s="173"/>
      <c r="R31" s="173"/>
      <c r="S31" s="173"/>
      <c r="T31" s="173"/>
      <c r="U31" s="173"/>
      <c r="V31" s="173"/>
      <c r="W31" s="174"/>
    </row>
    <row r="32" spans="2:27" ht="49.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2213</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75"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1726</v>
      </c>
      <c r="D4" s="86" t="s">
        <v>1725</v>
      </c>
      <c r="E4" s="86"/>
      <c r="F4" s="86"/>
      <c r="G4" s="86"/>
      <c r="H4" s="87"/>
      <c r="I4" s="88"/>
      <c r="J4" s="89" t="s">
        <v>6</v>
      </c>
      <c r="K4" s="86"/>
      <c r="L4" s="85" t="s">
        <v>1777</v>
      </c>
      <c r="M4" s="90" t="s">
        <v>1776</v>
      </c>
      <c r="N4" s="90"/>
      <c r="O4" s="90"/>
      <c r="P4" s="90"/>
      <c r="Q4" s="91"/>
      <c r="R4" s="92"/>
      <c r="S4" s="93" t="s">
        <v>2149</v>
      </c>
      <c r="T4" s="94"/>
      <c r="U4" s="94"/>
      <c r="V4" s="95" t="s">
        <v>1775</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1763</v>
      </c>
      <c r="D6" s="101" t="s">
        <v>1774</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1773</v>
      </c>
      <c r="K8" s="107" t="s">
        <v>1772</v>
      </c>
      <c r="L8" s="107" t="s">
        <v>1771</v>
      </c>
      <c r="M8" s="107" t="s">
        <v>1770</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30.5" customHeight="1" thickTop="1" thickBot="1" x14ac:dyDescent="0.25">
      <c r="B10" s="108" t="s">
        <v>22</v>
      </c>
      <c r="C10" s="95" t="s">
        <v>1769</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1768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1767</v>
      </c>
      <c r="C21" s="140"/>
      <c r="D21" s="140"/>
      <c r="E21" s="140"/>
      <c r="F21" s="140"/>
      <c r="G21" s="140"/>
      <c r="H21" s="140"/>
      <c r="I21" s="140"/>
      <c r="J21" s="140"/>
      <c r="K21" s="140"/>
      <c r="L21" s="140"/>
      <c r="M21" s="141" t="s">
        <v>1763</v>
      </c>
      <c r="N21" s="141"/>
      <c r="O21" s="141" t="s">
        <v>49</v>
      </c>
      <c r="P21" s="141"/>
      <c r="Q21" s="142" t="s">
        <v>50</v>
      </c>
      <c r="R21" s="142"/>
      <c r="S21" s="143" t="s">
        <v>1766</v>
      </c>
      <c r="T21" s="143" t="s">
        <v>1766</v>
      </c>
      <c r="U21" s="143" t="s">
        <v>1765</v>
      </c>
      <c r="V21" s="143">
        <f>+IF(ISERR(U21/T21*100),"N/A",ROUND(U21/T21*100,2))</f>
        <v>103.86</v>
      </c>
      <c r="W21" s="144">
        <f>+IF(ISERR(U21/S21*100),"N/A",ROUND(U21/S21*100,2))</f>
        <v>103.86</v>
      </c>
    </row>
    <row r="22" spans="2:27" ht="56.25" customHeight="1" thickBot="1" x14ac:dyDescent="0.25">
      <c r="B22" s="139" t="s">
        <v>1764</v>
      </c>
      <c r="C22" s="140"/>
      <c r="D22" s="140"/>
      <c r="E22" s="140"/>
      <c r="F22" s="140"/>
      <c r="G22" s="140"/>
      <c r="H22" s="140"/>
      <c r="I22" s="140"/>
      <c r="J22" s="140"/>
      <c r="K22" s="140"/>
      <c r="L22" s="140"/>
      <c r="M22" s="141" t="s">
        <v>1763</v>
      </c>
      <c r="N22" s="141"/>
      <c r="O22" s="141" t="s">
        <v>1762</v>
      </c>
      <c r="P22" s="141"/>
      <c r="Q22" s="142" t="s">
        <v>50</v>
      </c>
      <c r="R22" s="142"/>
      <c r="S22" s="143" t="s">
        <v>710</v>
      </c>
      <c r="T22" s="143" t="s">
        <v>710</v>
      </c>
      <c r="U22" s="143" t="s">
        <v>1761</v>
      </c>
      <c r="V22" s="143">
        <f>+IF(ISERR(U22/T22*100),"N/A",ROUND(U22/T22*100,2))</f>
        <v>279.81</v>
      </c>
      <c r="W22" s="144">
        <f>+IF(ISERR(U22/S22*100),"N/A",ROUND(U22/S22*100,2))</f>
        <v>279.81</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1759</v>
      </c>
      <c r="F26" s="158"/>
      <c r="G26" s="158"/>
      <c r="H26" s="159"/>
      <c r="I26" s="159"/>
      <c r="J26" s="159"/>
      <c r="K26" s="159"/>
      <c r="L26" s="159"/>
      <c r="M26" s="159"/>
      <c r="N26" s="159"/>
      <c r="O26" s="159"/>
      <c r="P26" s="160"/>
      <c r="Q26" s="160"/>
      <c r="R26" s="161" t="s">
        <v>1760</v>
      </c>
      <c r="S26" s="162" t="s">
        <v>10</v>
      </c>
      <c r="T26" s="160"/>
      <c r="U26" s="162" t="s">
        <v>1757</v>
      </c>
      <c r="V26" s="160"/>
      <c r="W26" s="163">
        <f>+IF(ISERR(U26/R26*100),"N/A",ROUND(U26/R26*100,2))</f>
        <v>106.52</v>
      </c>
    </row>
    <row r="27" spans="2:27" ht="26.25" customHeight="1" thickBot="1" x14ac:dyDescent="0.25">
      <c r="B27" s="164" t="s">
        <v>68</v>
      </c>
      <c r="C27" s="165"/>
      <c r="D27" s="165"/>
      <c r="E27" s="166" t="s">
        <v>1759</v>
      </c>
      <c r="F27" s="166"/>
      <c r="G27" s="166"/>
      <c r="H27" s="167"/>
      <c r="I27" s="167"/>
      <c r="J27" s="167"/>
      <c r="K27" s="167"/>
      <c r="L27" s="167"/>
      <c r="M27" s="167"/>
      <c r="N27" s="167"/>
      <c r="O27" s="167"/>
      <c r="P27" s="168"/>
      <c r="Q27" s="168"/>
      <c r="R27" s="169" t="s">
        <v>1758</v>
      </c>
      <c r="S27" s="170" t="s">
        <v>1757</v>
      </c>
      <c r="T27" s="170">
        <f>+IF(ISERR(S27/R27*100),"N/A",ROUND(S27/R27*100,2))</f>
        <v>100</v>
      </c>
      <c r="U27" s="170" t="s">
        <v>1757</v>
      </c>
      <c r="V27" s="170">
        <f>+IF(ISERR(U27/S27*100),"N/A",ROUND(U27/S27*100,2))</f>
        <v>100</v>
      </c>
      <c r="W27" s="171">
        <f>+IF(ISERR(U27/R27*100),"N/A",ROUND(U27/R27*100,2))</f>
        <v>100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2208</v>
      </c>
      <c r="C29" s="173"/>
      <c r="D29" s="173"/>
      <c r="E29" s="173"/>
      <c r="F29" s="173"/>
      <c r="G29" s="173"/>
      <c r="H29" s="173"/>
      <c r="I29" s="173"/>
      <c r="J29" s="173"/>
      <c r="K29" s="173"/>
      <c r="L29" s="173"/>
      <c r="M29" s="173"/>
      <c r="N29" s="173"/>
      <c r="O29" s="173"/>
      <c r="P29" s="173"/>
      <c r="Q29" s="173"/>
      <c r="R29" s="173"/>
      <c r="S29" s="173"/>
      <c r="T29" s="173"/>
      <c r="U29" s="173"/>
      <c r="V29" s="173"/>
      <c r="W29" s="174"/>
    </row>
    <row r="30" spans="2:27" ht="79.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2209</v>
      </c>
      <c r="C31" s="173"/>
      <c r="D31" s="173"/>
      <c r="E31" s="173"/>
      <c r="F31" s="173"/>
      <c r="G31" s="173"/>
      <c r="H31" s="173"/>
      <c r="I31" s="173"/>
      <c r="J31" s="173"/>
      <c r="K31" s="173"/>
      <c r="L31" s="173"/>
      <c r="M31" s="173"/>
      <c r="N31" s="173"/>
      <c r="O31" s="173"/>
      <c r="P31" s="173"/>
      <c r="Q31" s="173"/>
      <c r="R31" s="173"/>
      <c r="S31" s="173"/>
      <c r="T31" s="173"/>
      <c r="U31" s="173"/>
      <c r="V31" s="173"/>
      <c r="W31" s="174"/>
    </row>
    <row r="32" spans="2:27" ht="90.7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2210</v>
      </c>
      <c r="C33" s="173"/>
      <c r="D33" s="173"/>
      <c r="E33" s="173"/>
      <c r="F33" s="173"/>
      <c r="G33" s="173"/>
      <c r="H33" s="173"/>
      <c r="I33" s="173"/>
      <c r="J33" s="173"/>
      <c r="K33" s="173"/>
      <c r="L33" s="173"/>
      <c r="M33" s="173"/>
      <c r="N33" s="173"/>
      <c r="O33" s="173"/>
      <c r="P33" s="173"/>
      <c r="Q33" s="173"/>
      <c r="R33" s="173"/>
      <c r="S33" s="173"/>
      <c r="T33" s="173"/>
      <c r="U33" s="173"/>
      <c r="V33" s="173"/>
      <c r="W33" s="174"/>
    </row>
    <row r="34" spans="2:23" ht="60" customHeight="1"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Normal="100" zoomScaleSheetLayoutView="100" workbookViewId="0">
      <selection sqref="A1:D1"/>
    </sheetView>
  </sheetViews>
  <sheetFormatPr baseColWidth="10" defaultColWidth="11.5" defaultRowHeight="15" x14ac:dyDescent="0.2"/>
  <cols>
    <col min="1" max="1" width="2" style="51" customWidth="1"/>
    <col min="2" max="2" width="16.5" style="54" customWidth="1"/>
    <col min="3" max="3" width="5.875" style="55" customWidth="1"/>
    <col min="4" max="4" width="8.625" style="55" customWidth="1"/>
    <col min="5" max="5" width="9.75" style="55" customWidth="1"/>
    <col min="6" max="6" width="3.375" style="55" customWidth="1"/>
    <col min="7" max="7" width="6.25" style="55" customWidth="1"/>
    <col min="8" max="8" width="6" style="51" customWidth="1"/>
    <col min="9" max="9" width="6.625" style="51" customWidth="1"/>
    <col min="10" max="13" width="10" style="51" customWidth="1"/>
    <col min="14" max="14" width="8" style="51" customWidth="1"/>
    <col min="15" max="15" width="9" style="51" customWidth="1"/>
    <col min="16" max="16" width="8.25" style="51" customWidth="1"/>
    <col min="17" max="17" width="8.75" style="51" customWidth="1"/>
    <col min="18" max="18" width="11.875" style="51" customWidth="1"/>
    <col min="19" max="19" width="12.5" style="51" customWidth="1"/>
    <col min="20" max="21" width="11.125" style="51" customWidth="1"/>
    <col min="22" max="22" width="10.5" style="51" customWidth="1"/>
    <col min="23" max="23" width="10" style="51" customWidth="1"/>
    <col min="24" max="24" width="11.5" style="51"/>
    <col min="25" max="25" width="14.625" style="51" customWidth="1"/>
    <col min="26" max="28" width="11.5" style="51"/>
    <col min="29" max="29" width="12" style="51" bestFit="1" customWidth="1"/>
    <col min="30" max="16384" width="11.5" style="51"/>
  </cols>
  <sheetData>
    <row r="1" spans="1:25" s="50" customFormat="1" ht="39.75" customHeight="1" x14ac:dyDescent="0.3">
      <c r="A1" s="69" t="s">
        <v>0</v>
      </c>
      <c r="B1" s="69"/>
      <c r="C1" s="69"/>
      <c r="D1" s="69"/>
      <c r="E1" s="69"/>
      <c r="F1" s="69"/>
      <c r="G1" s="69"/>
      <c r="H1" s="69"/>
      <c r="I1" s="69"/>
      <c r="J1" s="69"/>
      <c r="K1" s="69"/>
      <c r="L1" s="69"/>
      <c r="M1" s="69"/>
      <c r="N1" s="69"/>
      <c r="O1" s="69"/>
      <c r="P1" s="69"/>
      <c r="Q1" s="70" t="s">
        <v>1</v>
      </c>
      <c r="R1" s="71"/>
      <c r="S1" s="71"/>
      <c r="T1" s="71"/>
      <c r="U1" s="72"/>
      <c r="V1" s="73"/>
      <c r="W1" s="74"/>
      <c r="X1" s="49"/>
      <c r="Y1" s="49"/>
    </row>
    <row r="2" spans="1:25" ht="49.5" customHeight="1" thickBot="1" x14ac:dyDescent="0.25">
      <c r="A2" s="77"/>
      <c r="B2" s="78" t="s">
        <v>2140</v>
      </c>
      <c r="C2" s="78"/>
      <c r="D2" s="78"/>
      <c r="E2" s="78"/>
      <c r="F2" s="78"/>
      <c r="G2" s="78"/>
      <c r="H2" s="78"/>
      <c r="I2" s="78"/>
      <c r="J2" s="78"/>
      <c r="K2" s="78"/>
      <c r="L2" s="78"/>
      <c r="M2" s="78"/>
      <c r="N2" s="78"/>
      <c r="O2" s="78"/>
      <c r="P2" s="78"/>
      <c r="Q2" s="78"/>
      <c r="R2" s="78"/>
      <c r="S2" s="78"/>
      <c r="T2" s="78"/>
      <c r="U2" s="78"/>
      <c r="V2" s="78"/>
      <c r="W2" s="78"/>
    </row>
    <row r="3" spans="1:25" ht="22.5" customHeight="1" thickTop="1" thickBot="1" x14ac:dyDescent="0.25">
      <c r="B3" s="181" t="s">
        <v>2</v>
      </c>
      <c r="C3" s="182"/>
      <c r="D3" s="182"/>
      <c r="E3" s="182"/>
      <c r="F3" s="182"/>
      <c r="G3" s="182"/>
      <c r="H3" s="183"/>
      <c r="I3" s="183"/>
      <c r="J3" s="183"/>
      <c r="K3" s="183"/>
      <c r="L3" s="183"/>
      <c r="M3" s="183"/>
      <c r="N3" s="183"/>
      <c r="O3" s="183"/>
      <c r="P3" s="183"/>
      <c r="Q3" s="183"/>
      <c r="R3" s="183"/>
      <c r="S3" s="183"/>
      <c r="T3" s="183"/>
      <c r="U3" s="183"/>
      <c r="V3" s="183"/>
      <c r="W3" s="184"/>
    </row>
    <row r="4" spans="1:25" ht="54" customHeight="1" thickTop="1" thickBot="1" x14ac:dyDescent="0.25">
      <c r="B4" s="185" t="s">
        <v>3</v>
      </c>
      <c r="C4" s="186">
        <v>47</v>
      </c>
      <c r="D4" s="187" t="s">
        <v>1725</v>
      </c>
      <c r="E4" s="187"/>
      <c r="F4" s="187"/>
      <c r="G4" s="187"/>
      <c r="H4" s="188"/>
      <c r="J4" s="189" t="s">
        <v>6</v>
      </c>
      <c r="K4" s="187"/>
      <c r="L4" s="186" t="s">
        <v>173</v>
      </c>
      <c r="M4" s="190" t="s">
        <v>2143</v>
      </c>
      <c r="N4" s="190"/>
      <c r="O4" s="190"/>
      <c r="P4" s="190"/>
      <c r="Q4" s="191"/>
      <c r="R4" s="192"/>
      <c r="S4" s="193" t="s">
        <v>2149</v>
      </c>
      <c r="T4" s="194"/>
      <c r="U4" s="194"/>
      <c r="V4" s="195">
        <v>13.085163</v>
      </c>
      <c r="W4" s="196"/>
    </row>
    <row r="5" spans="1:25" ht="15.75" customHeight="1" thickTop="1" x14ac:dyDescent="0.2">
      <c r="B5" s="197" t="s">
        <v>10</v>
      </c>
      <c r="C5" s="198" t="s">
        <v>10</v>
      </c>
      <c r="D5" s="198"/>
      <c r="E5" s="198"/>
      <c r="F5" s="198"/>
      <c r="G5" s="198"/>
      <c r="H5" s="198"/>
      <c r="I5" s="198"/>
      <c r="J5" s="198"/>
      <c r="K5" s="198"/>
      <c r="L5" s="198"/>
      <c r="M5" s="198"/>
      <c r="N5" s="198"/>
      <c r="O5" s="198"/>
      <c r="P5" s="198"/>
      <c r="Q5" s="198"/>
      <c r="R5" s="198"/>
      <c r="S5" s="198"/>
      <c r="T5" s="198"/>
      <c r="U5" s="198"/>
      <c r="V5" s="198"/>
      <c r="W5" s="199"/>
    </row>
    <row r="6" spans="1:25" ht="30" customHeight="1" thickBot="1" x14ac:dyDescent="0.25">
      <c r="B6" s="197" t="s">
        <v>11</v>
      </c>
      <c r="C6" s="200" t="s">
        <v>1732</v>
      </c>
      <c r="D6" s="201" t="s">
        <v>1742</v>
      </c>
      <c r="E6" s="201"/>
      <c r="F6" s="201"/>
      <c r="G6" s="201"/>
      <c r="H6" s="201"/>
      <c r="J6" s="202" t="s">
        <v>14</v>
      </c>
      <c r="K6" s="202"/>
      <c r="L6" s="202" t="s">
        <v>15</v>
      </c>
      <c r="M6" s="202"/>
      <c r="N6" s="199" t="s">
        <v>10</v>
      </c>
      <c r="O6" s="199"/>
      <c r="P6" s="199"/>
      <c r="Q6" s="199"/>
      <c r="R6" s="199"/>
      <c r="S6" s="199"/>
      <c r="T6" s="199"/>
      <c r="U6" s="199"/>
      <c r="V6" s="199"/>
      <c r="W6" s="199"/>
    </row>
    <row r="7" spans="1:25" ht="30" customHeight="1" thickBot="1" x14ac:dyDescent="0.25">
      <c r="B7" s="203"/>
      <c r="C7" s="200" t="s">
        <v>10</v>
      </c>
      <c r="D7" s="198" t="s">
        <v>10</v>
      </c>
      <c r="E7" s="198"/>
      <c r="F7" s="198"/>
      <c r="G7" s="198"/>
      <c r="H7" s="198"/>
      <c r="J7" s="204" t="s">
        <v>16</v>
      </c>
      <c r="K7" s="204" t="s">
        <v>17</v>
      </c>
      <c r="L7" s="204" t="s">
        <v>16</v>
      </c>
      <c r="M7" s="204" t="s">
        <v>17</v>
      </c>
      <c r="N7" s="53"/>
      <c r="O7" s="199" t="s">
        <v>10</v>
      </c>
      <c r="P7" s="199"/>
      <c r="Q7" s="199"/>
      <c r="R7" s="199"/>
      <c r="S7" s="199"/>
      <c r="T7" s="199"/>
      <c r="U7" s="199"/>
      <c r="V7" s="199"/>
      <c r="W7" s="199"/>
    </row>
    <row r="8" spans="1:25" ht="30" customHeight="1" thickBot="1" x14ac:dyDescent="0.25">
      <c r="B8" s="203"/>
      <c r="C8" s="200" t="s">
        <v>10</v>
      </c>
      <c r="D8" s="198" t="s">
        <v>10</v>
      </c>
      <c r="E8" s="198"/>
      <c r="F8" s="198"/>
      <c r="G8" s="198"/>
      <c r="H8" s="198"/>
      <c r="J8" s="205">
        <v>0</v>
      </c>
      <c r="K8" s="205">
        <v>0</v>
      </c>
      <c r="L8" s="205">
        <v>0</v>
      </c>
      <c r="M8" s="205">
        <v>0</v>
      </c>
      <c r="N8" s="53"/>
      <c r="P8" s="199" t="s">
        <v>10</v>
      </c>
      <c r="Q8" s="199"/>
      <c r="R8" s="199"/>
      <c r="S8" s="199"/>
      <c r="T8" s="199"/>
      <c r="U8" s="199"/>
      <c r="V8" s="199"/>
      <c r="W8" s="199"/>
    </row>
    <row r="9" spans="1:25" ht="25.5" customHeight="1" thickBot="1" x14ac:dyDescent="0.25">
      <c r="B9" s="203"/>
      <c r="C9" s="198" t="s">
        <v>10</v>
      </c>
      <c r="D9" s="198"/>
      <c r="E9" s="198"/>
      <c r="F9" s="198"/>
      <c r="G9" s="198"/>
      <c r="H9" s="198"/>
      <c r="I9" s="198"/>
      <c r="J9" s="198"/>
      <c r="K9" s="198"/>
      <c r="L9" s="198"/>
      <c r="M9" s="198"/>
      <c r="N9" s="198"/>
      <c r="O9" s="198"/>
      <c r="P9" s="198"/>
      <c r="Q9" s="198"/>
      <c r="R9" s="198"/>
      <c r="S9" s="198"/>
      <c r="T9" s="198"/>
      <c r="U9" s="198"/>
      <c r="V9" s="198"/>
      <c r="W9" s="199"/>
    </row>
    <row r="10" spans="1:25" ht="66.75" customHeight="1" thickTop="1" thickBot="1" x14ac:dyDescent="0.25">
      <c r="B10" s="206" t="s">
        <v>22</v>
      </c>
      <c r="C10" s="195" t="s">
        <v>2144</v>
      </c>
      <c r="D10" s="195"/>
      <c r="E10" s="195"/>
      <c r="F10" s="195"/>
      <c r="G10" s="195"/>
      <c r="H10" s="195"/>
      <c r="I10" s="195"/>
      <c r="J10" s="195"/>
      <c r="K10" s="195"/>
      <c r="L10" s="195"/>
      <c r="M10" s="195"/>
      <c r="N10" s="195"/>
      <c r="O10" s="195"/>
      <c r="P10" s="195"/>
      <c r="Q10" s="195"/>
      <c r="R10" s="195"/>
      <c r="S10" s="195"/>
      <c r="T10" s="195"/>
      <c r="U10" s="195"/>
      <c r="V10" s="195"/>
      <c r="W10" s="196"/>
    </row>
    <row r="11" spans="1:25" ht="9" customHeight="1" thickTop="1" thickBot="1" x14ac:dyDescent="0.25"/>
    <row r="12" spans="1:25" ht="21.75" customHeight="1" thickTop="1" thickBot="1" x14ac:dyDescent="0.25">
      <c r="B12" s="181" t="s">
        <v>24</v>
      </c>
      <c r="C12" s="182"/>
      <c r="D12" s="182"/>
      <c r="E12" s="182"/>
      <c r="F12" s="182"/>
      <c r="G12" s="182"/>
      <c r="H12" s="183"/>
      <c r="I12" s="183"/>
      <c r="J12" s="183"/>
      <c r="K12" s="183"/>
      <c r="L12" s="183"/>
      <c r="M12" s="183"/>
      <c r="N12" s="183"/>
      <c r="O12" s="183"/>
      <c r="P12" s="183"/>
      <c r="Q12" s="183"/>
      <c r="R12" s="183"/>
      <c r="S12" s="183"/>
      <c r="T12" s="183"/>
      <c r="U12" s="183"/>
      <c r="V12" s="183"/>
      <c r="W12" s="184"/>
    </row>
    <row r="13" spans="1:25" ht="19.5" customHeight="1" thickTop="1" x14ac:dyDescent="0.2">
      <c r="B13" s="207" t="s">
        <v>25</v>
      </c>
      <c r="C13" s="208"/>
      <c r="D13" s="208"/>
      <c r="E13" s="208"/>
      <c r="F13" s="208"/>
      <c r="G13" s="208"/>
      <c r="H13" s="208"/>
      <c r="I13" s="208"/>
      <c r="J13" s="209"/>
      <c r="K13" s="208" t="s">
        <v>26</v>
      </c>
      <c r="L13" s="208"/>
      <c r="M13" s="208"/>
      <c r="N13" s="208"/>
      <c r="O13" s="208"/>
      <c r="P13" s="208"/>
      <c r="Q13" s="208"/>
      <c r="R13" s="210"/>
      <c r="S13" s="208" t="s">
        <v>27</v>
      </c>
      <c r="T13" s="208"/>
      <c r="U13" s="208"/>
      <c r="V13" s="208"/>
      <c r="W13" s="211"/>
    </row>
    <row r="14" spans="1:25" ht="69" customHeight="1" x14ac:dyDescent="0.2">
      <c r="B14" s="197" t="s">
        <v>28</v>
      </c>
      <c r="C14" s="201" t="s">
        <v>10</v>
      </c>
      <c r="D14" s="201"/>
      <c r="E14" s="201"/>
      <c r="F14" s="201"/>
      <c r="G14" s="201"/>
      <c r="H14" s="201"/>
      <c r="I14" s="201"/>
      <c r="J14" s="54"/>
      <c r="K14" s="54" t="s">
        <v>29</v>
      </c>
      <c r="L14" s="201" t="s">
        <v>10</v>
      </c>
      <c r="M14" s="201"/>
      <c r="N14" s="201"/>
      <c r="O14" s="201"/>
      <c r="P14" s="201"/>
      <c r="Q14" s="201"/>
      <c r="S14" s="54" t="s">
        <v>30</v>
      </c>
      <c r="T14" s="212" t="s">
        <v>1740</v>
      </c>
      <c r="U14" s="212"/>
      <c r="V14" s="212"/>
      <c r="W14" s="212"/>
    </row>
    <row r="15" spans="1:25" ht="86.25" customHeight="1" x14ac:dyDescent="0.2">
      <c r="B15" s="197" t="s">
        <v>32</v>
      </c>
      <c r="C15" s="201" t="s">
        <v>10</v>
      </c>
      <c r="D15" s="201"/>
      <c r="E15" s="201"/>
      <c r="F15" s="201"/>
      <c r="G15" s="201"/>
      <c r="H15" s="201"/>
      <c r="I15" s="201"/>
      <c r="J15" s="54"/>
      <c r="K15" s="54" t="s">
        <v>32</v>
      </c>
      <c r="L15" s="201" t="s">
        <v>10</v>
      </c>
      <c r="M15" s="201"/>
      <c r="N15" s="201"/>
      <c r="O15" s="201"/>
      <c r="P15" s="201"/>
      <c r="Q15" s="201"/>
      <c r="S15" s="54" t="s">
        <v>33</v>
      </c>
      <c r="T15" s="212" t="s">
        <v>47</v>
      </c>
      <c r="U15" s="212"/>
      <c r="V15" s="212"/>
      <c r="W15" s="212"/>
    </row>
    <row r="16" spans="1:25" ht="25.5" customHeight="1" thickBot="1" x14ac:dyDescent="0.25">
      <c r="B16" s="213" t="s">
        <v>34</v>
      </c>
      <c r="C16" s="214" t="s">
        <v>10</v>
      </c>
      <c r="D16" s="214"/>
      <c r="E16" s="214"/>
      <c r="F16" s="214"/>
      <c r="G16" s="214"/>
      <c r="H16" s="214"/>
      <c r="I16" s="214"/>
      <c r="J16" s="214"/>
      <c r="K16" s="214"/>
      <c r="L16" s="214"/>
      <c r="M16" s="214"/>
      <c r="N16" s="214"/>
      <c r="O16" s="214"/>
      <c r="P16" s="214"/>
      <c r="Q16" s="214"/>
      <c r="R16" s="214"/>
      <c r="S16" s="214"/>
      <c r="T16" s="214"/>
      <c r="U16" s="214"/>
      <c r="V16" s="214"/>
      <c r="W16" s="215"/>
    </row>
    <row r="17" spans="2:27" ht="21.75" customHeight="1" thickTop="1" thickBot="1" x14ac:dyDescent="0.25">
      <c r="B17" s="181" t="s">
        <v>35</v>
      </c>
      <c r="C17" s="182"/>
      <c r="D17" s="182"/>
      <c r="E17" s="182"/>
      <c r="F17" s="182"/>
      <c r="G17" s="182"/>
      <c r="H17" s="183"/>
      <c r="I17" s="183"/>
      <c r="J17" s="183"/>
      <c r="K17" s="183"/>
      <c r="L17" s="183"/>
      <c r="M17" s="183"/>
      <c r="N17" s="183"/>
      <c r="O17" s="183"/>
      <c r="P17" s="183"/>
      <c r="Q17" s="183"/>
      <c r="R17" s="183"/>
      <c r="S17" s="183"/>
      <c r="T17" s="183"/>
      <c r="U17" s="183"/>
      <c r="V17" s="183"/>
      <c r="W17" s="184"/>
    </row>
    <row r="18" spans="2:27" ht="25.5" customHeight="1" thickTop="1" thickBot="1" x14ac:dyDescent="0.25">
      <c r="B18" s="216" t="s">
        <v>36</v>
      </c>
      <c r="C18" s="217"/>
      <c r="D18" s="217"/>
      <c r="E18" s="217"/>
      <c r="F18" s="217"/>
      <c r="G18" s="217"/>
      <c r="H18" s="217"/>
      <c r="I18" s="217"/>
      <c r="J18" s="217"/>
      <c r="K18" s="217"/>
      <c r="L18" s="217"/>
      <c r="M18" s="217"/>
      <c r="N18" s="217"/>
      <c r="O18" s="217"/>
      <c r="P18" s="217"/>
      <c r="Q18" s="217"/>
      <c r="R18" s="217"/>
      <c r="S18" s="217"/>
      <c r="T18" s="218"/>
      <c r="U18" s="219" t="s">
        <v>37</v>
      </c>
      <c r="V18" s="220"/>
      <c r="W18" s="221"/>
    </row>
    <row r="19" spans="2:27" ht="12.75" customHeight="1" x14ac:dyDescent="0.2">
      <c r="B19" s="222" t="s">
        <v>38</v>
      </c>
      <c r="C19" s="223"/>
      <c r="D19" s="223"/>
      <c r="E19" s="223"/>
      <c r="F19" s="223"/>
      <c r="G19" s="223"/>
      <c r="H19" s="223"/>
      <c r="I19" s="223"/>
      <c r="J19" s="223"/>
      <c r="K19" s="223"/>
      <c r="L19" s="223"/>
      <c r="M19" s="223" t="s">
        <v>39</v>
      </c>
      <c r="N19" s="223"/>
      <c r="O19" s="223" t="s">
        <v>40</v>
      </c>
      <c r="P19" s="223"/>
      <c r="Q19" s="223" t="s">
        <v>41</v>
      </c>
      <c r="R19" s="223"/>
      <c r="S19" s="223" t="s">
        <v>42</v>
      </c>
      <c r="T19" s="224" t="s">
        <v>43</v>
      </c>
      <c r="U19" s="225" t="s">
        <v>44</v>
      </c>
      <c r="V19" s="226" t="s">
        <v>45</v>
      </c>
      <c r="W19" s="227"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0"/>
      <c r="U20" s="231"/>
      <c r="V20" s="229"/>
      <c r="W20" s="232"/>
      <c r="Z20" s="52" t="s">
        <v>10</v>
      </c>
      <c r="AA20" s="52" t="s">
        <v>47</v>
      </c>
    </row>
    <row r="21" spans="2:27" ht="56.25" customHeight="1" thickBot="1" x14ac:dyDescent="0.25">
      <c r="B21" s="233"/>
      <c r="C21" s="234"/>
      <c r="D21" s="234"/>
      <c r="E21" s="234"/>
      <c r="F21" s="234"/>
      <c r="G21" s="234"/>
      <c r="H21" s="234"/>
      <c r="I21" s="234"/>
      <c r="J21" s="234"/>
      <c r="K21" s="234"/>
      <c r="L21" s="234"/>
      <c r="M21" s="235"/>
      <c r="N21" s="235"/>
      <c r="O21" s="235"/>
      <c r="P21" s="235"/>
      <c r="Q21" s="235"/>
      <c r="R21" s="235"/>
      <c r="S21" s="236"/>
      <c r="T21" s="236"/>
      <c r="U21" s="236"/>
      <c r="V21" s="236"/>
      <c r="W21" s="237"/>
    </row>
    <row r="22" spans="2:27" ht="21.75" customHeight="1" thickTop="1" thickBot="1" x14ac:dyDescent="0.25">
      <c r="B22" s="181" t="s">
        <v>59</v>
      </c>
      <c r="C22" s="182"/>
      <c r="D22" s="182"/>
      <c r="E22" s="182"/>
      <c r="F22" s="182"/>
      <c r="G22" s="182"/>
      <c r="H22" s="183"/>
      <c r="I22" s="183"/>
      <c r="J22" s="183"/>
      <c r="K22" s="183"/>
      <c r="L22" s="183"/>
      <c r="M22" s="183"/>
      <c r="N22" s="183"/>
      <c r="O22" s="183"/>
      <c r="P22" s="183"/>
      <c r="Q22" s="183"/>
      <c r="R22" s="183"/>
      <c r="S22" s="183"/>
      <c r="T22" s="183"/>
      <c r="U22" s="183"/>
      <c r="V22" s="183"/>
      <c r="W22" s="184"/>
      <c r="X22" s="53"/>
    </row>
    <row r="23" spans="2:27" ht="29.25" customHeight="1" thickTop="1" thickBot="1" x14ac:dyDescent="0.25">
      <c r="B23" s="238" t="s">
        <v>2141</v>
      </c>
      <c r="C23" s="239"/>
      <c r="D23" s="239"/>
      <c r="E23" s="239"/>
      <c r="F23" s="239"/>
      <c r="G23" s="239"/>
      <c r="H23" s="239"/>
      <c r="I23" s="239"/>
      <c r="J23" s="239"/>
      <c r="K23" s="239"/>
      <c r="L23" s="239"/>
      <c r="M23" s="239"/>
      <c r="N23" s="239"/>
      <c r="O23" s="239"/>
      <c r="P23" s="239"/>
      <c r="Q23" s="240"/>
      <c r="R23" s="241" t="s">
        <v>42</v>
      </c>
      <c r="S23" s="220" t="s">
        <v>43</v>
      </c>
      <c r="T23" s="220"/>
      <c r="U23" s="242" t="s">
        <v>60</v>
      </c>
      <c r="V23" s="219" t="s">
        <v>61</v>
      </c>
      <c r="W23" s="221"/>
    </row>
    <row r="24" spans="2:27" ht="30.75" customHeight="1" thickBot="1" x14ac:dyDescent="0.25">
      <c r="B24" s="243"/>
      <c r="C24" s="244"/>
      <c r="D24" s="244"/>
      <c r="E24" s="244"/>
      <c r="F24" s="244"/>
      <c r="G24" s="244"/>
      <c r="H24" s="244"/>
      <c r="I24" s="244"/>
      <c r="J24" s="244"/>
      <c r="K24" s="244"/>
      <c r="L24" s="244"/>
      <c r="M24" s="244"/>
      <c r="N24" s="244"/>
      <c r="O24" s="244"/>
      <c r="P24" s="244"/>
      <c r="Q24" s="245"/>
      <c r="R24" s="246" t="s">
        <v>62</v>
      </c>
      <c r="S24" s="246" t="s">
        <v>62</v>
      </c>
      <c r="T24" s="246" t="s">
        <v>49</v>
      </c>
      <c r="U24" s="246" t="s">
        <v>62</v>
      </c>
      <c r="V24" s="246" t="s">
        <v>63</v>
      </c>
      <c r="W24" s="247" t="s">
        <v>64</v>
      </c>
      <c r="Y24" s="53"/>
    </row>
    <row r="25" spans="2:27" ht="23.25" customHeight="1" thickBot="1" x14ac:dyDescent="0.25">
      <c r="B25" s="248" t="s">
        <v>65</v>
      </c>
      <c r="C25" s="249"/>
      <c r="D25" s="249"/>
      <c r="E25" s="250" t="s">
        <v>1729</v>
      </c>
      <c r="F25" s="250"/>
      <c r="G25" s="250"/>
      <c r="H25" s="251"/>
      <c r="I25" s="251"/>
      <c r="J25" s="251"/>
      <c r="K25" s="251"/>
      <c r="L25" s="251"/>
      <c r="M25" s="251"/>
      <c r="N25" s="251"/>
      <c r="O25" s="251"/>
      <c r="P25" s="252"/>
      <c r="Q25" s="252"/>
      <c r="R25" s="253">
        <v>13.085163</v>
      </c>
      <c r="S25" s="253"/>
      <c r="T25" s="252"/>
      <c r="U25" s="253">
        <v>4.3989851499999997</v>
      </c>
      <c r="V25" s="252"/>
      <c r="W25" s="254">
        <f>+IF(ISERR(U25/R25*100),"N/A",ROUND(U25/R25*100,2))</f>
        <v>33.619999999999997</v>
      </c>
    </row>
    <row r="26" spans="2:27" ht="26.25" customHeight="1" thickBot="1" x14ac:dyDescent="0.25">
      <c r="B26" s="255" t="s">
        <v>68</v>
      </c>
      <c r="C26" s="256"/>
      <c r="D26" s="256"/>
      <c r="E26" s="257" t="s">
        <v>1729</v>
      </c>
      <c r="F26" s="257"/>
      <c r="G26" s="257"/>
      <c r="H26" s="258"/>
      <c r="I26" s="258"/>
      <c r="J26" s="258"/>
      <c r="K26" s="258"/>
      <c r="L26" s="258"/>
      <c r="M26" s="258"/>
      <c r="N26" s="258"/>
      <c r="O26" s="258"/>
      <c r="P26" s="259"/>
      <c r="Q26" s="259"/>
      <c r="R26" s="260">
        <v>4.3989851499999997</v>
      </c>
      <c r="S26" s="260">
        <v>4.3989851499999997</v>
      </c>
      <c r="T26" s="260">
        <f>+IF(ISERR(S26/R26*100),"N/A",ROUND(S26/R26*100,2))</f>
        <v>100</v>
      </c>
      <c r="U26" s="260">
        <v>4.3989851499999997</v>
      </c>
      <c r="V26" s="260">
        <f>+IF(ISERR(U26/S26*100),"N/A",ROUND(U26/S26*100,2))</f>
        <v>100</v>
      </c>
      <c r="W26" s="261">
        <f>+IF(ISERR(U26/R26*100),"N/A",ROUND(U26/R26*100,2))</f>
        <v>100</v>
      </c>
    </row>
    <row r="27" spans="2:27" ht="22.5" customHeight="1" thickTop="1" thickBot="1" x14ac:dyDescent="0.25">
      <c r="B27" s="181" t="s">
        <v>69</v>
      </c>
      <c r="C27" s="182"/>
      <c r="D27" s="182"/>
      <c r="E27" s="182"/>
      <c r="F27" s="182"/>
      <c r="G27" s="182"/>
      <c r="H27" s="183"/>
      <c r="I27" s="183"/>
      <c r="J27" s="183"/>
      <c r="K27" s="183"/>
      <c r="L27" s="183"/>
      <c r="M27" s="183"/>
      <c r="N27" s="183"/>
      <c r="O27" s="183"/>
      <c r="P27" s="183"/>
      <c r="Q27" s="183"/>
      <c r="R27" s="183"/>
      <c r="S27" s="183"/>
      <c r="T27" s="183"/>
      <c r="U27" s="183"/>
      <c r="V27" s="183"/>
      <c r="W27" s="184"/>
    </row>
    <row r="28" spans="2:27" ht="37.5" customHeight="1" thickTop="1" x14ac:dyDescent="0.2">
      <c r="B28" s="268" t="s">
        <v>2207</v>
      </c>
      <c r="C28" s="269"/>
      <c r="D28" s="269"/>
      <c r="E28" s="269"/>
      <c r="F28" s="269"/>
      <c r="G28" s="269"/>
      <c r="H28" s="269"/>
      <c r="I28" s="269"/>
      <c r="J28" s="269"/>
      <c r="K28" s="269"/>
      <c r="L28" s="269"/>
      <c r="M28" s="269"/>
      <c r="N28" s="269"/>
      <c r="O28" s="269"/>
      <c r="P28" s="269"/>
      <c r="Q28" s="269"/>
      <c r="R28" s="269"/>
      <c r="S28" s="269"/>
      <c r="T28" s="269"/>
      <c r="U28" s="269"/>
      <c r="V28" s="269"/>
      <c r="W28" s="270"/>
    </row>
    <row r="29" spans="2:27" ht="71.25" customHeight="1" thickBot="1" x14ac:dyDescent="0.25">
      <c r="B29" s="271"/>
      <c r="C29" s="272"/>
      <c r="D29" s="272"/>
      <c r="E29" s="272"/>
      <c r="F29" s="272"/>
      <c r="G29" s="272"/>
      <c r="H29" s="272"/>
      <c r="I29" s="272"/>
      <c r="J29" s="272"/>
      <c r="K29" s="272"/>
      <c r="L29" s="272"/>
      <c r="M29" s="272"/>
      <c r="N29" s="272"/>
      <c r="O29" s="272"/>
      <c r="P29" s="272"/>
      <c r="Q29" s="272"/>
      <c r="R29" s="272"/>
      <c r="S29" s="272"/>
      <c r="T29" s="272"/>
      <c r="U29" s="272"/>
      <c r="V29" s="272"/>
      <c r="W29" s="273"/>
    </row>
    <row r="30" spans="2:27" ht="30" customHeight="1" thickTop="1" x14ac:dyDescent="0.2">
      <c r="B30" s="268" t="s">
        <v>2205</v>
      </c>
      <c r="C30" s="269"/>
      <c r="D30" s="269"/>
      <c r="E30" s="269"/>
      <c r="F30" s="269"/>
      <c r="G30" s="269"/>
      <c r="H30" s="269"/>
      <c r="I30" s="269"/>
      <c r="J30" s="269"/>
      <c r="K30" s="269"/>
      <c r="L30" s="269"/>
      <c r="M30" s="269"/>
      <c r="N30" s="269"/>
      <c r="O30" s="269"/>
      <c r="P30" s="269"/>
      <c r="Q30" s="269"/>
      <c r="R30" s="269"/>
      <c r="S30" s="269"/>
      <c r="T30" s="269"/>
      <c r="U30" s="269"/>
      <c r="V30" s="269"/>
      <c r="W30" s="270"/>
    </row>
    <row r="31" spans="2:27" ht="15" customHeight="1" thickBot="1" x14ac:dyDescent="0.25">
      <c r="B31" s="271"/>
      <c r="C31" s="272"/>
      <c r="D31" s="272"/>
      <c r="E31" s="272"/>
      <c r="F31" s="272"/>
      <c r="G31" s="272"/>
      <c r="H31" s="272"/>
      <c r="I31" s="272"/>
      <c r="J31" s="272"/>
      <c r="K31" s="272"/>
      <c r="L31" s="272"/>
      <c r="M31" s="272"/>
      <c r="N31" s="272"/>
      <c r="O31" s="272"/>
      <c r="P31" s="272"/>
      <c r="Q31" s="272"/>
      <c r="R31" s="272"/>
      <c r="S31" s="272"/>
      <c r="T31" s="272"/>
      <c r="U31" s="272"/>
      <c r="V31" s="272"/>
      <c r="W31" s="273"/>
    </row>
    <row r="32" spans="2:27" ht="27.75" customHeight="1" thickTop="1" x14ac:dyDescent="0.2">
      <c r="B32" s="268" t="s">
        <v>2206</v>
      </c>
      <c r="C32" s="269"/>
      <c r="D32" s="269"/>
      <c r="E32" s="269"/>
      <c r="F32" s="269"/>
      <c r="G32" s="269"/>
      <c r="H32" s="269"/>
      <c r="I32" s="269"/>
      <c r="J32" s="269"/>
      <c r="K32" s="269"/>
      <c r="L32" s="269"/>
      <c r="M32" s="269"/>
      <c r="N32" s="269"/>
      <c r="O32" s="269"/>
      <c r="P32" s="269"/>
      <c r="Q32" s="269"/>
      <c r="R32" s="269"/>
      <c r="S32" s="269"/>
      <c r="T32" s="269"/>
      <c r="U32" s="269"/>
      <c r="V32" s="269"/>
      <c r="W32" s="270"/>
    </row>
    <row r="33" spans="2:23" ht="15.75" thickBot="1" x14ac:dyDescent="0.25">
      <c r="B33" s="274"/>
      <c r="C33" s="275"/>
      <c r="D33" s="275"/>
      <c r="E33" s="275"/>
      <c r="F33" s="275"/>
      <c r="G33" s="275"/>
      <c r="H33" s="275"/>
      <c r="I33" s="275"/>
      <c r="J33" s="275"/>
      <c r="K33" s="275"/>
      <c r="L33" s="275"/>
      <c r="M33" s="275"/>
      <c r="N33" s="275"/>
      <c r="O33" s="275"/>
      <c r="P33" s="275"/>
      <c r="Q33" s="275"/>
      <c r="R33" s="275"/>
      <c r="S33" s="275"/>
      <c r="T33" s="275"/>
      <c r="U33" s="275"/>
      <c r="V33" s="275"/>
      <c r="W33" s="276"/>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in="1" max="22" man="1"/>
  </rowBreaks>
  <colBreaks count="1" manualBreakCount="1">
    <brk id="23" max="1048575" man="1"/>
  </col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Normal="100" zoomScaleSheetLayoutView="100" workbookViewId="0">
      <selection sqref="A1:D1"/>
    </sheetView>
  </sheetViews>
  <sheetFormatPr baseColWidth="10" defaultColWidth="11.5" defaultRowHeight="15" x14ac:dyDescent="0.2"/>
  <cols>
    <col min="1" max="1" width="2" style="51" customWidth="1"/>
    <col min="2" max="2" width="16.5" style="54" customWidth="1"/>
    <col min="3" max="3" width="5.875" style="55" customWidth="1"/>
    <col min="4" max="4" width="8.625" style="55" customWidth="1"/>
    <col min="5" max="5" width="9.75" style="55" customWidth="1"/>
    <col min="6" max="6" width="3.375" style="55" customWidth="1"/>
    <col min="7" max="7" width="6.25" style="55" customWidth="1"/>
    <col min="8" max="8" width="6" style="51" customWidth="1"/>
    <col min="9" max="9" width="6.625" style="51" customWidth="1"/>
    <col min="10" max="13" width="10" style="51" customWidth="1"/>
    <col min="14" max="14" width="8" style="51" customWidth="1"/>
    <col min="15" max="15" width="9" style="51" customWidth="1"/>
    <col min="16" max="16" width="8.25" style="51" customWidth="1"/>
    <col min="17" max="17" width="8.75" style="51" customWidth="1"/>
    <col min="18" max="18" width="11.875" style="51" customWidth="1"/>
    <col min="19" max="19" width="12.5" style="51" customWidth="1"/>
    <col min="20" max="21" width="11.125" style="51" customWidth="1"/>
    <col min="22" max="22" width="10.5" style="51" customWidth="1"/>
    <col min="23" max="23" width="10" style="51" customWidth="1"/>
    <col min="24" max="24" width="11.5" style="51"/>
    <col min="25" max="25" width="14.625" style="51" customWidth="1"/>
    <col min="26" max="28" width="11.5" style="51"/>
    <col min="29" max="29" width="12" style="51" bestFit="1" customWidth="1"/>
    <col min="30" max="16384" width="11.5" style="51"/>
  </cols>
  <sheetData>
    <row r="1" spans="1:25" s="50" customFormat="1" ht="39.75" customHeight="1" x14ac:dyDescent="0.3">
      <c r="A1" s="69" t="s">
        <v>0</v>
      </c>
      <c r="B1" s="69"/>
      <c r="C1" s="69"/>
      <c r="D1" s="69"/>
      <c r="E1" s="69"/>
      <c r="F1" s="69"/>
      <c r="G1" s="69"/>
      <c r="H1" s="69"/>
      <c r="I1" s="69"/>
      <c r="J1" s="69"/>
      <c r="K1" s="69"/>
      <c r="L1" s="69"/>
      <c r="M1" s="69"/>
      <c r="N1" s="69"/>
      <c r="O1" s="69"/>
      <c r="P1" s="69"/>
      <c r="Q1" s="70" t="s">
        <v>1</v>
      </c>
      <c r="R1" s="71"/>
      <c r="S1" s="71"/>
      <c r="T1" s="71"/>
      <c r="U1" s="72"/>
      <c r="V1" s="73"/>
      <c r="W1" s="74"/>
      <c r="X1" s="49"/>
      <c r="Y1" s="49"/>
    </row>
    <row r="2" spans="1:25" ht="49.5" customHeight="1" thickBot="1" x14ac:dyDescent="0.25">
      <c r="A2" s="77"/>
      <c r="B2" s="78" t="s">
        <v>2140</v>
      </c>
      <c r="C2" s="78"/>
      <c r="D2" s="78"/>
      <c r="E2" s="78"/>
      <c r="F2" s="78"/>
      <c r="G2" s="78"/>
      <c r="H2" s="78"/>
      <c r="I2" s="78"/>
      <c r="J2" s="78"/>
      <c r="K2" s="78"/>
      <c r="L2" s="78"/>
      <c r="M2" s="78"/>
      <c r="N2" s="78"/>
      <c r="O2" s="78"/>
      <c r="P2" s="78"/>
      <c r="Q2" s="78"/>
      <c r="R2" s="78"/>
      <c r="S2" s="78"/>
      <c r="T2" s="78"/>
      <c r="U2" s="78"/>
      <c r="V2" s="78"/>
      <c r="W2" s="78"/>
    </row>
    <row r="3" spans="1:25" ht="22.5" customHeight="1" thickTop="1" thickBot="1" x14ac:dyDescent="0.25">
      <c r="B3" s="181" t="s">
        <v>2</v>
      </c>
      <c r="C3" s="182"/>
      <c r="D3" s="182"/>
      <c r="E3" s="182"/>
      <c r="F3" s="182"/>
      <c r="G3" s="182"/>
      <c r="H3" s="183"/>
      <c r="I3" s="183"/>
      <c r="J3" s="183"/>
      <c r="K3" s="183"/>
      <c r="L3" s="183"/>
      <c r="M3" s="183"/>
      <c r="N3" s="183"/>
      <c r="O3" s="183"/>
      <c r="P3" s="183"/>
      <c r="Q3" s="183"/>
      <c r="R3" s="183"/>
      <c r="S3" s="183"/>
      <c r="T3" s="183"/>
      <c r="U3" s="183"/>
      <c r="V3" s="183"/>
      <c r="W3" s="184"/>
    </row>
    <row r="4" spans="1:25" ht="54" customHeight="1" thickTop="1" thickBot="1" x14ac:dyDescent="0.25">
      <c r="B4" s="185" t="s">
        <v>3</v>
      </c>
      <c r="C4" s="186">
        <v>47</v>
      </c>
      <c r="D4" s="187" t="s">
        <v>1725</v>
      </c>
      <c r="E4" s="187"/>
      <c r="F4" s="187"/>
      <c r="G4" s="187"/>
      <c r="H4" s="188"/>
      <c r="J4" s="189" t="s">
        <v>6</v>
      </c>
      <c r="K4" s="187"/>
      <c r="L4" s="186" t="s">
        <v>2145</v>
      </c>
      <c r="M4" s="190" t="s">
        <v>2146</v>
      </c>
      <c r="N4" s="190"/>
      <c r="O4" s="190"/>
      <c r="P4" s="190"/>
      <c r="Q4" s="191"/>
      <c r="R4" s="192"/>
      <c r="S4" s="193" t="s">
        <v>2149</v>
      </c>
      <c r="T4" s="194"/>
      <c r="U4" s="194"/>
      <c r="V4" s="195">
        <v>8.3582820000000009</v>
      </c>
      <c r="W4" s="196"/>
    </row>
    <row r="5" spans="1:25" ht="15.75" customHeight="1" thickTop="1" x14ac:dyDescent="0.2">
      <c r="B5" s="197" t="s">
        <v>10</v>
      </c>
      <c r="C5" s="198" t="s">
        <v>10</v>
      </c>
      <c r="D5" s="198"/>
      <c r="E5" s="198"/>
      <c r="F5" s="198"/>
      <c r="G5" s="198"/>
      <c r="H5" s="198"/>
      <c r="I5" s="198"/>
      <c r="J5" s="198"/>
      <c r="K5" s="198"/>
      <c r="L5" s="198"/>
      <c r="M5" s="198"/>
      <c r="N5" s="198"/>
      <c r="O5" s="198"/>
      <c r="P5" s="198"/>
      <c r="Q5" s="198"/>
      <c r="R5" s="198"/>
      <c r="S5" s="198"/>
      <c r="T5" s="198"/>
      <c r="U5" s="198"/>
      <c r="V5" s="198"/>
      <c r="W5" s="199"/>
    </row>
    <row r="6" spans="1:25" ht="30" customHeight="1" thickBot="1" x14ac:dyDescent="0.25">
      <c r="B6" s="197" t="s">
        <v>11</v>
      </c>
      <c r="C6" s="200" t="s">
        <v>1732</v>
      </c>
      <c r="D6" s="201" t="s">
        <v>1742</v>
      </c>
      <c r="E6" s="201"/>
      <c r="F6" s="201"/>
      <c r="G6" s="201"/>
      <c r="H6" s="201"/>
      <c r="J6" s="202" t="s">
        <v>14</v>
      </c>
      <c r="K6" s="202"/>
      <c r="L6" s="202" t="s">
        <v>15</v>
      </c>
      <c r="M6" s="202"/>
      <c r="N6" s="199" t="s">
        <v>10</v>
      </c>
      <c r="O6" s="199"/>
      <c r="P6" s="199"/>
      <c r="Q6" s="199"/>
      <c r="R6" s="199"/>
      <c r="S6" s="199"/>
      <c r="T6" s="199"/>
      <c r="U6" s="199"/>
      <c r="V6" s="199"/>
      <c r="W6" s="199"/>
    </row>
    <row r="7" spans="1:25" ht="30" customHeight="1" thickBot="1" x14ac:dyDescent="0.25">
      <c r="B7" s="203"/>
      <c r="C7" s="200" t="s">
        <v>10</v>
      </c>
      <c r="D7" s="198" t="s">
        <v>10</v>
      </c>
      <c r="E7" s="198"/>
      <c r="F7" s="198"/>
      <c r="G7" s="198"/>
      <c r="H7" s="198"/>
      <c r="J7" s="204" t="s">
        <v>16</v>
      </c>
      <c r="K7" s="204" t="s">
        <v>17</v>
      </c>
      <c r="L7" s="204" t="s">
        <v>16</v>
      </c>
      <c r="M7" s="204" t="s">
        <v>17</v>
      </c>
      <c r="N7" s="53"/>
      <c r="O7" s="199" t="s">
        <v>10</v>
      </c>
      <c r="P7" s="199"/>
      <c r="Q7" s="199"/>
      <c r="R7" s="199"/>
      <c r="S7" s="199"/>
      <c r="T7" s="199"/>
      <c r="U7" s="199"/>
      <c r="V7" s="199"/>
      <c r="W7" s="199"/>
    </row>
    <row r="8" spans="1:25" ht="30" customHeight="1" thickBot="1" x14ac:dyDescent="0.25">
      <c r="B8" s="203"/>
      <c r="C8" s="200" t="s">
        <v>10</v>
      </c>
      <c r="D8" s="198" t="s">
        <v>10</v>
      </c>
      <c r="E8" s="198"/>
      <c r="F8" s="198"/>
      <c r="G8" s="198"/>
      <c r="H8" s="198"/>
      <c r="J8" s="205">
        <v>0</v>
      </c>
      <c r="K8" s="205">
        <v>0</v>
      </c>
      <c r="L8" s="205">
        <v>0</v>
      </c>
      <c r="M8" s="205">
        <v>0</v>
      </c>
      <c r="N8" s="53"/>
      <c r="P8" s="199" t="s">
        <v>10</v>
      </c>
      <c r="Q8" s="199"/>
      <c r="R8" s="199"/>
      <c r="S8" s="199"/>
      <c r="T8" s="199"/>
      <c r="U8" s="199"/>
      <c r="V8" s="199"/>
      <c r="W8" s="199"/>
    </row>
    <row r="9" spans="1:25" ht="25.5" customHeight="1" thickBot="1" x14ac:dyDescent="0.25">
      <c r="B9" s="203"/>
      <c r="C9" s="198" t="s">
        <v>10</v>
      </c>
      <c r="D9" s="198"/>
      <c r="E9" s="198"/>
      <c r="F9" s="198"/>
      <c r="G9" s="198"/>
      <c r="H9" s="198"/>
      <c r="I9" s="198"/>
      <c r="J9" s="198"/>
      <c r="K9" s="198"/>
      <c r="L9" s="198"/>
      <c r="M9" s="198"/>
      <c r="N9" s="198"/>
      <c r="O9" s="198"/>
      <c r="P9" s="198"/>
      <c r="Q9" s="198"/>
      <c r="R9" s="198"/>
      <c r="S9" s="198"/>
      <c r="T9" s="198"/>
      <c r="U9" s="198"/>
      <c r="V9" s="198"/>
      <c r="W9" s="199"/>
    </row>
    <row r="10" spans="1:25" ht="66.75" customHeight="1" thickTop="1" thickBot="1" x14ac:dyDescent="0.25">
      <c r="B10" s="206" t="s">
        <v>22</v>
      </c>
      <c r="C10" s="195" t="s">
        <v>2147</v>
      </c>
      <c r="D10" s="195"/>
      <c r="E10" s="195"/>
      <c r="F10" s="195"/>
      <c r="G10" s="195"/>
      <c r="H10" s="195"/>
      <c r="I10" s="195"/>
      <c r="J10" s="195"/>
      <c r="K10" s="195"/>
      <c r="L10" s="195"/>
      <c r="M10" s="195"/>
      <c r="N10" s="195"/>
      <c r="O10" s="195"/>
      <c r="P10" s="195"/>
      <c r="Q10" s="195"/>
      <c r="R10" s="195"/>
      <c r="S10" s="195"/>
      <c r="T10" s="195"/>
      <c r="U10" s="195"/>
      <c r="V10" s="195"/>
      <c r="W10" s="196"/>
    </row>
    <row r="11" spans="1:25" ht="9" customHeight="1" thickTop="1" thickBot="1" x14ac:dyDescent="0.25"/>
    <row r="12" spans="1:25" ht="21.75" customHeight="1" thickTop="1" thickBot="1" x14ac:dyDescent="0.25">
      <c r="B12" s="181" t="s">
        <v>24</v>
      </c>
      <c r="C12" s="182"/>
      <c r="D12" s="182"/>
      <c r="E12" s="182"/>
      <c r="F12" s="182"/>
      <c r="G12" s="182"/>
      <c r="H12" s="183"/>
      <c r="I12" s="183"/>
      <c r="J12" s="183"/>
      <c r="K12" s="183"/>
      <c r="L12" s="183"/>
      <c r="M12" s="183"/>
      <c r="N12" s="183"/>
      <c r="O12" s="183"/>
      <c r="P12" s="183"/>
      <c r="Q12" s="183"/>
      <c r="R12" s="183"/>
      <c r="S12" s="183"/>
      <c r="T12" s="183"/>
      <c r="U12" s="183"/>
      <c r="V12" s="183"/>
      <c r="W12" s="184"/>
    </row>
    <row r="13" spans="1:25" ht="19.5" customHeight="1" thickTop="1" x14ac:dyDescent="0.2">
      <c r="B13" s="207" t="s">
        <v>25</v>
      </c>
      <c r="C13" s="208"/>
      <c r="D13" s="208"/>
      <c r="E13" s="208"/>
      <c r="F13" s="208"/>
      <c r="G13" s="208"/>
      <c r="H13" s="208"/>
      <c r="I13" s="208"/>
      <c r="J13" s="209"/>
      <c r="K13" s="208" t="s">
        <v>26</v>
      </c>
      <c r="L13" s="208"/>
      <c r="M13" s="208"/>
      <c r="N13" s="208"/>
      <c r="O13" s="208"/>
      <c r="P13" s="208"/>
      <c r="Q13" s="208"/>
      <c r="R13" s="210"/>
      <c r="S13" s="208" t="s">
        <v>27</v>
      </c>
      <c r="T13" s="208"/>
      <c r="U13" s="208"/>
      <c r="V13" s="208"/>
      <c r="W13" s="211"/>
    </row>
    <row r="14" spans="1:25" ht="69" customHeight="1" x14ac:dyDescent="0.2">
      <c r="B14" s="197" t="s">
        <v>28</v>
      </c>
      <c r="C14" s="201" t="s">
        <v>10</v>
      </c>
      <c r="D14" s="201"/>
      <c r="E14" s="201"/>
      <c r="F14" s="201"/>
      <c r="G14" s="201"/>
      <c r="H14" s="201"/>
      <c r="I14" s="201"/>
      <c r="J14" s="54"/>
      <c r="K14" s="54" t="s">
        <v>29</v>
      </c>
      <c r="L14" s="201" t="s">
        <v>10</v>
      </c>
      <c r="M14" s="201"/>
      <c r="N14" s="201"/>
      <c r="O14" s="201"/>
      <c r="P14" s="201"/>
      <c r="Q14" s="201"/>
      <c r="S14" s="54" t="s">
        <v>30</v>
      </c>
      <c r="T14" s="212" t="s">
        <v>1740</v>
      </c>
      <c r="U14" s="212"/>
      <c r="V14" s="212"/>
      <c r="W14" s="212"/>
    </row>
    <row r="15" spans="1:25" ht="86.25" customHeight="1" x14ac:dyDescent="0.2">
      <c r="B15" s="197" t="s">
        <v>32</v>
      </c>
      <c r="C15" s="201" t="s">
        <v>10</v>
      </c>
      <c r="D15" s="201"/>
      <c r="E15" s="201"/>
      <c r="F15" s="201"/>
      <c r="G15" s="201"/>
      <c r="H15" s="201"/>
      <c r="I15" s="201"/>
      <c r="J15" s="54"/>
      <c r="K15" s="54" t="s">
        <v>32</v>
      </c>
      <c r="L15" s="201" t="s">
        <v>10</v>
      </c>
      <c r="M15" s="201"/>
      <c r="N15" s="201"/>
      <c r="O15" s="201"/>
      <c r="P15" s="201"/>
      <c r="Q15" s="201"/>
      <c r="S15" s="54" t="s">
        <v>33</v>
      </c>
      <c r="T15" s="212" t="s">
        <v>10</v>
      </c>
      <c r="U15" s="212"/>
      <c r="V15" s="212"/>
      <c r="W15" s="212"/>
    </row>
    <row r="16" spans="1:25" ht="25.5" customHeight="1" thickBot="1" x14ac:dyDescent="0.25">
      <c r="B16" s="213" t="s">
        <v>34</v>
      </c>
      <c r="C16" s="214" t="s">
        <v>10</v>
      </c>
      <c r="D16" s="214"/>
      <c r="E16" s="214"/>
      <c r="F16" s="214"/>
      <c r="G16" s="214"/>
      <c r="H16" s="214"/>
      <c r="I16" s="214"/>
      <c r="J16" s="214"/>
      <c r="K16" s="214"/>
      <c r="L16" s="214"/>
      <c r="M16" s="214"/>
      <c r="N16" s="214"/>
      <c r="O16" s="214"/>
      <c r="P16" s="214"/>
      <c r="Q16" s="214"/>
      <c r="R16" s="214"/>
      <c r="S16" s="214"/>
      <c r="T16" s="214"/>
      <c r="U16" s="214"/>
      <c r="V16" s="214"/>
      <c r="W16" s="215"/>
    </row>
    <row r="17" spans="2:27" ht="21.75" customHeight="1" thickTop="1" thickBot="1" x14ac:dyDescent="0.25">
      <c r="B17" s="181" t="s">
        <v>35</v>
      </c>
      <c r="C17" s="182"/>
      <c r="D17" s="182"/>
      <c r="E17" s="182"/>
      <c r="F17" s="182"/>
      <c r="G17" s="182"/>
      <c r="H17" s="183"/>
      <c r="I17" s="183"/>
      <c r="J17" s="183"/>
      <c r="K17" s="183"/>
      <c r="L17" s="183"/>
      <c r="M17" s="183"/>
      <c r="N17" s="183"/>
      <c r="O17" s="183"/>
      <c r="P17" s="183"/>
      <c r="Q17" s="183"/>
      <c r="R17" s="183"/>
      <c r="S17" s="183"/>
      <c r="T17" s="183"/>
      <c r="U17" s="183"/>
      <c r="V17" s="183"/>
      <c r="W17" s="184"/>
    </row>
    <row r="18" spans="2:27" ht="25.5" customHeight="1" thickTop="1" thickBot="1" x14ac:dyDescent="0.25">
      <c r="B18" s="216" t="s">
        <v>36</v>
      </c>
      <c r="C18" s="217"/>
      <c r="D18" s="217"/>
      <c r="E18" s="217"/>
      <c r="F18" s="217"/>
      <c r="G18" s="217"/>
      <c r="H18" s="217"/>
      <c r="I18" s="217"/>
      <c r="J18" s="217"/>
      <c r="K18" s="217"/>
      <c r="L18" s="217"/>
      <c r="M18" s="217"/>
      <c r="N18" s="217"/>
      <c r="O18" s="217"/>
      <c r="P18" s="217"/>
      <c r="Q18" s="217"/>
      <c r="R18" s="217"/>
      <c r="S18" s="217"/>
      <c r="T18" s="218"/>
      <c r="U18" s="219" t="s">
        <v>37</v>
      </c>
      <c r="V18" s="220"/>
      <c r="W18" s="221"/>
    </row>
    <row r="19" spans="2:27" ht="12.75" customHeight="1" x14ac:dyDescent="0.2">
      <c r="B19" s="222" t="s">
        <v>38</v>
      </c>
      <c r="C19" s="223"/>
      <c r="D19" s="223"/>
      <c r="E19" s="223"/>
      <c r="F19" s="223"/>
      <c r="G19" s="223"/>
      <c r="H19" s="223"/>
      <c r="I19" s="223"/>
      <c r="J19" s="223"/>
      <c r="K19" s="223"/>
      <c r="L19" s="223"/>
      <c r="M19" s="223" t="s">
        <v>39</v>
      </c>
      <c r="N19" s="223"/>
      <c r="O19" s="223" t="s">
        <v>40</v>
      </c>
      <c r="P19" s="223"/>
      <c r="Q19" s="223" t="s">
        <v>41</v>
      </c>
      <c r="R19" s="223"/>
      <c r="S19" s="223" t="s">
        <v>42</v>
      </c>
      <c r="T19" s="224" t="s">
        <v>43</v>
      </c>
      <c r="U19" s="225" t="s">
        <v>44</v>
      </c>
      <c r="V19" s="226" t="s">
        <v>45</v>
      </c>
      <c r="W19" s="227" t="s">
        <v>46</v>
      </c>
    </row>
    <row r="20" spans="2:27" ht="27" customHeight="1" thickBot="1" x14ac:dyDescent="0.25">
      <c r="B20" s="228"/>
      <c r="C20" s="229"/>
      <c r="D20" s="229"/>
      <c r="E20" s="229"/>
      <c r="F20" s="229"/>
      <c r="G20" s="229"/>
      <c r="H20" s="229"/>
      <c r="I20" s="229"/>
      <c r="J20" s="229"/>
      <c r="K20" s="229"/>
      <c r="L20" s="229"/>
      <c r="M20" s="229"/>
      <c r="N20" s="229"/>
      <c r="O20" s="229"/>
      <c r="P20" s="229"/>
      <c r="Q20" s="229"/>
      <c r="R20" s="229"/>
      <c r="S20" s="229"/>
      <c r="T20" s="230"/>
      <c r="U20" s="231"/>
      <c r="V20" s="229"/>
      <c r="W20" s="232"/>
      <c r="Z20" s="52" t="s">
        <v>10</v>
      </c>
      <c r="AA20" s="52" t="s">
        <v>47</v>
      </c>
    </row>
    <row r="21" spans="2:27" ht="56.25" customHeight="1" thickBot="1" x14ac:dyDescent="0.25">
      <c r="B21" s="233"/>
      <c r="C21" s="234"/>
      <c r="D21" s="234"/>
      <c r="E21" s="234"/>
      <c r="F21" s="234"/>
      <c r="G21" s="234"/>
      <c r="H21" s="234"/>
      <c r="I21" s="234"/>
      <c r="J21" s="234"/>
      <c r="K21" s="234"/>
      <c r="L21" s="234"/>
      <c r="M21" s="235"/>
      <c r="N21" s="235"/>
      <c r="O21" s="235"/>
      <c r="P21" s="235"/>
      <c r="Q21" s="235"/>
      <c r="R21" s="235"/>
      <c r="S21" s="236"/>
      <c r="T21" s="236"/>
      <c r="U21" s="236"/>
      <c r="V21" s="236"/>
      <c r="W21" s="237"/>
    </row>
    <row r="22" spans="2:27" ht="21.75" customHeight="1" thickTop="1" thickBot="1" x14ac:dyDescent="0.25">
      <c r="B22" s="181" t="s">
        <v>59</v>
      </c>
      <c r="C22" s="182"/>
      <c r="D22" s="182"/>
      <c r="E22" s="182"/>
      <c r="F22" s="182"/>
      <c r="G22" s="182"/>
      <c r="H22" s="183"/>
      <c r="I22" s="183"/>
      <c r="J22" s="183"/>
      <c r="K22" s="183"/>
      <c r="L22" s="183"/>
      <c r="M22" s="183"/>
      <c r="N22" s="183"/>
      <c r="O22" s="183"/>
      <c r="P22" s="183"/>
      <c r="Q22" s="183"/>
      <c r="R22" s="183"/>
      <c r="S22" s="183"/>
      <c r="T22" s="183"/>
      <c r="U22" s="183"/>
      <c r="V22" s="183"/>
      <c r="W22" s="184"/>
      <c r="X22" s="53"/>
    </row>
    <row r="23" spans="2:27" ht="29.25" customHeight="1" thickTop="1" thickBot="1" x14ac:dyDescent="0.25">
      <c r="B23" s="238" t="s">
        <v>2141</v>
      </c>
      <c r="C23" s="239"/>
      <c r="D23" s="239"/>
      <c r="E23" s="239"/>
      <c r="F23" s="239"/>
      <c r="G23" s="239"/>
      <c r="H23" s="239"/>
      <c r="I23" s="239"/>
      <c r="J23" s="239"/>
      <c r="K23" s="239"/>
      <c r="L23" s="239"/>
      <c r="M23" s="239"/>
      <c r="N23" s="239"/>
      <c r="O23" s="239"/>
      <c r="P23" s="239"/>
      <c r="Q23" s="240"/>
      <c r="R23" s="241" t="s">
        <v>42</v>
      </c>
      <c r="S23" s="220" t="s">
        <v>43</v>
      </c>
      <c r="T23" s="220"/>
      <c r="U23" s="242" t="s">
        <v>60</v>
      </c>
      <c r="V23" s="219" t="s">
        <v>61</v>
      </c>
      <c r="W23" s="221"/>
    </row>
    <row r="24" spans="2:27" ht="30.75" customHeight="1" thickBot="1" x14ac:dyDescent="0.25">
      <c r="B24" s="243"/>
      <c r="C24" s="244"/>
      <c r="D24" s="244"/>
      <c r="E24" s="244"/>
      <c r="F24" s="244"/>
      <c r="G24" s="244"/>
      <c r="H24" s="244"/>
      <c r="I24" s="244"/>
      <c r="J24" s="244"/>
      <c r="K24" s="244"/>
      <c r="L24" s="244"/>
      <c r="M24" s="244"/>
      <c r="N24" s="244"/>
      <c r="O24" s="244"/>
      <c r="P24" s="244"/>
      <c r="Q24" s="245"/>
      <c r="R24" s="246" t="s">
        <v>62</v>
      </c>
      <c r="S24" s="246" t="s">
        <v>62</v>
      </c>
      <c r="T24" s="246" t="s">
        <v>49</v>
      </c>
      <c r="U24" s="246" t="s">
        <v>62</v>
      </c>
      <c r="V24" s="246" t="s">
        <v>63</v>
      </c>
      <c r="W24" s="247" t="s">
        <v>64</v>
      </c>
      <c r="Y24" s="53"/>
    </row>
    <row r="25" spans="2:27" ht="23.25" customHeight="1" thickBot="1" x14ac:dyDescent="0.25">
      <c r="B25" s="248" t="s">
        <v>65</v>
      </c>
      <c r="C25" s="249"/>
      <c r="D25" s="249"/>
      <c r="E25" s="250" t="s">
        <v>1729</v>
      </c>
      <c r="F25" s="250"/>
      <c r="G25" s="250"/>
      <c r="H25" s="251"/>
      <c r="I25" s="251"/>
      <c r="J25" s="251"/>
      <c r="K25" s="251"/>
      <c r="L25" s="251"/>
      <c r="M25" s="251"/>
      <c r="N25" s="251"/>
      <c r="O25" s="251"/>
      <c r="P25" s="252"/>
      <c r="Q25" s="252"/>
      <c r="R25" s="253">
        <v>8.3582820000000009</v>
      </c>
      <c r="S25" s="253"/>
      <c r="T25" s="252"/>
      <c r="U25" s="253">
        <v>5.6024874100000002</v>
      </c>
      <c r="V25" s="252"/>
      <c r="W25" s="254">
        <f>+IF(ISERR(U25/R25*100),"N/A",ROUND(U25/R25*100,2))</f>
        <v>67.03</v>
      </c>
    </row>
    <row r="26" spans="2:27" ht="26.25" customHeight="1" thickBot="1" x14ac:dyDescent="0.25">
      <c r="B26" s="255" t="s">
        <v>68</v>
      </c>
      <c r="C26" s="256"/>
      <c r="D26" s="256"/>
      <c r="E26" s="257" t="s">
        <v>1729</v>
      </c>
      <c r="F26" s="257"/>
      <c r="G26" s="257"/>
      <c r="H26" s="258"/>
      <c r="I26" s="258"/>
      <c r="J26" s="258"/>
      <c r="K26" s="258"/>
      <c r="L26" s="258"/>
      <c r="M26" s="258"/>
      <c r="N26" s="258"/>
      <c r="O26" s="258"/>
      <c r="P26" s="259"/>
      <c r="Q26" s="259"/>
      <c r="R26" s="260">
        <v>5.6024874100000002</v>
      </c>
      <c r="S26" s="260">
        <v>5.6024874100000002</v>
      </c>
      <c r="T26" s="260">
        <f>+IF(ISERR(S26/R26*100),"N/A",ROUND(S26/R26*100,2))</f>
        <v>100</v>
      </c>
      <c r="U26" s="260">
        <v>5.6024874100000002</v>
      </c>
      <c r="V26" s="260">
        <f>+IF(ISERR(U26/S26*100),"N/A",ROUND(U26/S26*100,2))</f>
        <v>100</v>
      </c>
      <c r="W26" s="261">
        <f>+IF(ISERR(U26/R26*100),"N/A",ROUND(U26/R26*100,2))</f>
        <v>100</v>
      </c>
    </row>
    <row r="27" spans="2:27" ht="22.5" customHeight="1" thickTop="1" thickBot="1" x14ac:dyDescent="0.25">
      <c r="B27" s="181" t="s">
        <v>69</v>
      </c>
      <c r="C27" s="182"/>
      <c r="D27" s="182"/>
      <c r="E27" s="182"/>
      <c r="F27" s="182"/>
      <c r="G27" s="182"/>
      <c r="H27" s="183"/>
      <c r="I27" s="183"/>
      <c r="J27" s="183"/>
      <c r="K27" s="183"/>
      <c r="L27" s="183"/>
      <c r="M27" s="183"/>
      <c r="N27" s="183"/>
      <c r="O27" s="183"/>
      <c r="P27" s="183"/>
      <c r="Q27" s="183"/>
      <c r="R27" s="183"/>
      <c r="S27" s="183"/>
      <c r="T27" s="183"/>
      <c r="U27" s="183"/>
      <c r="V27" s="183"/>
      <c r="W27" s="184"/>
    </row>
    <row r="28" spans="2:27" ht="37.5" customHeight="1" thickTop="1" x14ac:dyDescent="0.2">
      <c r="B28" s="262" t="s">
        <v>2204</v>
      </c>
      <c r="C28" s="263"/>
      <c r="D28" s="263"/>
      <c r="E28" s="263"/>
      <c r="F28" s="263"/>
      <c r="G28" s="263"/>
      <c r="H28" s="263"/>
      <c r="I28" s="263"/>
      <c r="J28" s="263"/>
      <c r="K28" s="263"/>
      <c r="L28" s="263"/>
      <c r="M28" s="263"/>
      <c r="N28" s="263"/>
      <c r="O28" s="263"/>
      <c r="P28" s="263"/>
      <c r="Q28" s="263"/>
      <c r="R28" s="263"/>
      <c r="S28" s="263"/>
      <c r="T28" s="263"/>
      <c r="U28" s="263"/>
      <c r="V28" s="263"/>
      <c r="W28" s="264"/>
    </row>
    <row r="29" spans="2:27" ht="125.25" customHeight="1" thickBot="1" x14ac:dyDescent="0.25">
      <c r="B29" s="265"/>
      <c r="C29" s="266"/>
      <c r="D29" s="266"/>
      <c r="E29" s="266"/>
      <c r="F29" s="266"/>
      <c r="G29" s="266"/>
      <c r="H29" s="266"/>
      <c r="I29" s="266"/>
      <c r="J29" s="266"/>
      <c r="K29" s="266"/>
      <c r="L29" s="266"/>
      <c r="M29" s="266"/>
      <c r="N29" s="266"/>
      <c r="O29" s="266"/>
      <c r="P29" s="266"/>
      <c r="Q29" s="266"/>
      <c r="R29" s="266"/>
      <c r="S29" s="266"/>
      <c r="T29" s="266"/>
      <c r="U29" s="266"/>
      <c r="V29" s="266"/>
      <c r="W29" s="267"/>
    </row>
    <row r="30" spans="2:27" ht="30" customHeight="1" thickTop="1" x14ac:dyDescent="0.2">
      <c r="B30" s="268" t="s">
        <v>2205</v>
      </c>
      <c r="C30" s="269"/>
      <c r="D30" s="269"/>
      <c r="E30" s="269"/>
      <c r="F30" s="269"/>
      <c r="G30" s="269"/>
      <c r="H30" s="269"/>
      <c r="I30" s="269"/>
      <c r="J30" s="269"/>
      <c r="K30" s="269"/>
      <c r="L30" s="269"/>
      <c r="M30" s="269"/>
      <c r="N30" s="269"/>
      <c r="O30" s="269"/>
      <c r="P30" s="269"/>
      <c r="Q30" s="269"/>
      <c r="R30" s="269"/>
      <c r="S30" s="269"/>
      <c r="T30" s="269"/>
      <c r="U30" s="269"/>
      <c r="V30" s="269"/>
      <c r="W30" s="270"/>
    </row>
    <row r="31" spans="2:27" ht="21.75" customHeight="1" thickBot="1" x14ac:dyDescent="0.25">
      <c r="B31" s="271"/>
      <c r="C31" s="272"/>
      <c r="D31" s="272"/>
      <c r="E31" s="272"/>
      <c r="F31" s="272"/>
      <c r="G31" s="272"/>
      <c r="H31" s="272"/>
      <c r="I31" s="272"/>
      <c r="J31" s="272"/>
      <c r="K31" s="272"/>
      <c r="L31" s="272"/>
      <c r="M31" s="272"/>
      <c r="N31" s="272"/>
      <c r="O31" s="272"/>
      <c r="P31" s="272"/>
      <c r="Q31" s="272"/>
      <c r="R31" s="272"/>
      <c r="S31" s="272"/>
      <c r="T31" s="272"/>
      <c r="U31" s="272"/>
      <c r="V31" s="272"/>
      <c r="W31" s="273"/>
    </row>
    <row r="32" spans="2:27" ht="27.75" customHeight="1" thickTop="1" x14ac:dyDescent="0.2">
      <c r="B32" s="268" t="s">
        <v>2206</v>
      </c>
      <c r="C32" s="269"/>
      <c r="D32" s="269"/>
      <c r="E32" s="269"/>
      <c r="F32" s="269"/>
      <c r="G32" s="269"/>
      <c r="H32" s="269"/>
      <c r="I32" s="269"/>
      <c r="J32" s="269"/>
      <c r="K32" s="269"/>
      <c r="L32" s="269"/>
      <c r="M32" s="269"/>
      <c r="N32" s="269"/>
      <c r="O32" s="269"/>
      <c r="P32" s="269"/>
      <c r="Q32" s="269"/>
      <c r="R32" s="269"/>
      <c r="S32" s="269"/>
      <c r="T32" s="269"/>
      <c r="U32" s="269"/>
      <c r="V32" s="269"/>
      <c r="W32" s="270"/>
    </row>
    <row r="33" spans="2:23" ht="15.75" thickBot="1" x14ac:dyDescent="0.25">
      <c r="B33" s="274"/>
      <c r="C33" s="275"/>
      <c r="D33" s="275"/>
      <c r="E33" s="275"/>
      <c r="F33" s="275"/>
      <c r="G33" s="275"/>
      <c r="H33" s="275"/>
      <c r="I33" s="275"/>
      <c r="J33" s="275"/>
      <c r="K33" s="275"/>
      <c r="L33" s="275"/>
      <c r="M33" s="275"/>
      <c r="N33" s="275"/>
      <c r="O33" s="275"/>
      <c r="P33" s="275"/>
      <c r="Q33" s="275"/>
      <c r="R33" s="275"/>
      <c r="S33" s="275"/>
      <c r="T33" s="275"/>
      <c r="U33" s="275"/>
      <c r="V33" s="275"/>
      <c r="W33" s="276"/>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in="1" max="22"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1803</v>
      </c>
      <c r="D4" s="86" t="s">
        <v>1802</v>
      </c>
      <c r="E4" s="86"/>
      <c r="F4" s="86"/>
      <c r="G4" s="86"/>
      <c r="H4" s="87"/>
      <c r="I4" s="88"/>
      <c r="J4" s="89" t="s">
        <v>6</v>
      </c>
      <c r="K4" s="86"/>
      <c r="L4" s="85" t="s">
        <v>1801</v>
      </c>
      <c r="M4" s="90" t="s">
        <v>1800</v>
      </c>
      <c r="N4" s="90"/>
      <c r="O4" s="90"/>
      <c r="P4" s="90"/>
      <c r="Q4" s="91"/>
      <c r="R4" s="92"/>
      <c r="S4" s="93" t="s">
        <v>2149</v>
      </c>
      <c r="T4" s="94"/>
      <c r="U4" s="94"/>
      <c r="V4" s="95" t="s">
        <v>1799</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1787</v>
      </c>
      <c r="D6" s="101" t="s">
        <v>1798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1264</v>
      </c>
      <c r="D7" s="98" t="s">
        <v>1797</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1796</v>
      </c>
      <c r="K8" s="107" t="s">
        <v>1795</v>
      </c>
      <c r="L8" s="107" t="s">
        <v>1794</v>
      </c>
      <c r="M8" s="107" t="s">
        <v>1793</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202.5" customHeight="1" thickTop="1" thickBot="1" x14ac:dyDescent="0.25">
      <c r="B10" s="108" t="s">
        <v>22</v>
      </c>
      <c r="C10" s="95" t="s">
        <v>1792</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1791</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1790</v>
      </c>
      <c r="C21" s="140"/>
      <c r="D21" s="140"/>
      <c r="E21" s="140"/>
      <c r="F21" s="140"/>
      <c r="G21" s="140"/>
      <c r="H21" s="140"/>
      <c r="I21" s="140"/>
      <c r="J21" s="140"/>
      <c r="K21" s="140"/>
      <c r="L21" s="140"/>
      <c r="M21" s="141" t="s">
        <v>1264</v>
      </c>
      <c r="N21" s="141"/>
      <c r="O21" s="141" t="s">
        <v>49</v>
      </c>
      <c r="P21" s="141"/>
      <c r="Q21" s="142" t="s">
        <v>50</v>
      </c>
      <c r="R21" s="142"/>
      <c r="S21" s="143" t="s">
        <v>51</v>
      </c>
      <c r="T21" s="143" t="s">
        <v>51</v>
      </c>
      <c r="U21" s="143" t="s">
        <v>1789</v>
      </c>
      <c r="V21" s="143">
        <f>+IF(ISERR(U21/T21*100),"N/A",ROUND(U21/T21*100,2))</f>
        <v>96.9</v>
      </c>
      <c r="W21" s="144">
        <f>+IF(ISERR(U21/S21*100),"N/A",ROUND(U21/S21*100,2))</f>
        <v>96.9</v>
      </c>
    </row>
    <row r="22" spans="2:27" ht="56.25" customHeight="1" thickBot="1" x14ac:dyDescent="0.25">
      <c r="B22" s="139" t="s">
        <v>1788</v>
      </c>
      <c r="C22" s="140"/>
      <c r="D22" s="140"/>
      <c r="E22" s="140"/>
      <c r="F22" s="140"/>
      <c r="G22" s="140"/>
      <c r="H22" s="140"/>
      <c r="I22" s="140"/>
      <c r="J22" s="140"/>
      <c r="K22" s="140"/>
      <c r="L22" s="140"/>
      <c r="M22" s="141" t="s">
        <v>1787</v>
      </c>
      <c r="N22" s="141"/>
      <c r="O22" s="141" t="s">
        <v>49</v>
      </c>
      <c r="P22" s="141"/>
      <c r="Q22" s="142" t="s">
        <v>50</v>
      </c>
      <c r="R22" s="142"/>
      <c r="S22" s="143" t="s">
        <v>502</v>
      </c>
      <c r="T22" s="143" t="s">
        <v>502</v>
      </c>
      <c r="U22" s="143" t="s">
        <v>1786</v>
      </c>
      <c r="V22" s="143">
        <f>+IF(ISERR(U22/T22*100),"N/A",ROUND(U22/T22*100,2))</f>
        <v>117.42</v>
      </c>
      <c r="W22" s="144">
        <f>+IF(ISERR(U22/S22*100),"N/A",ROUND(U22/S22*100,2))</f>
        <v>117.42</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1263</v>
      </c>
      <c r="F26" s="158"/>
      <c r="G26" s="158"/>
      <c r="H26" s="159"/>
      <c r="I26" s="159"/>
      <c r="J26" s="159"/>
      <c r="K26" s="159"/>
      <c r="L26" s="159"/>
      <c r="M26" s="159"/>
      <c r="N26" s="159"/>
      <c r="O26" s="159"/>
      <c r="P26" s="160"/>
      <c r="Q26" s="160"/>
      <c r="R26" s="161" t="s">
        <v>1785</v>
      </c>
      <c r="S26" s="162" t="s">
        <v>10</v>
      </c>
      <c r="T26" s="160"/>
      <c r="U26" s="162" t="s">
        <v>1783</v>
      </c>
      <c r="V26" s="160"/>
      <c r="W26" s="163">
        <f>+IF(ISERR(U26/R26*100),"N/A",ROUND(U26/R26*100,2))</f>
        <v>86.44</v>
      </c>
    </row>
    <row r="27" spans="2:27" ht="26.25" customHeight="1" x14ac:dyDescent="0.2">
      <c r="B27" s="164" t="s">
        <v>68</v>
      </c>
      <c r="C27" s="165"/>
      <c r="D27" s="165"/>
      <c r="E27" s="166" t="s">
        <v>1263</v>
      </c>
      <c r="F27" s="166"/>
      <c r="G27" s="166"/>
      <c r="H27" s="167"/>
      <c r="I27" s="167"/>
      <c r="J27" s="167"/>
      <c r="K27" s="167"/>
      <c r="L27" s="167"/>
      <c r="M27" s="167"/>
      <c r="N27" s="167"/>
      <c r="O27" s="167"/>
      <c r="P27" s="168"/>
      <c r="Q27" s="168"/>
      <c r="R27" s="169" t="s">
        <v>1784</v>
      </c>
      <c r="S27" s="170" t="s">
        <v>1784</v>
      </c>
      <c r="T27" s="170">
        <f>+IF(ISERR(S27/R27*100),"N/A",ROUND(S27/R27*100,2))</f>
        <v>100</v>
      </c>
      <c r="U27" s="170" t="s">
        <v>1783</v>
      </c>
      <c r="V27" s="170">
        <f>+IF(ISERR(U27/S27*100),"N/A",ROUND(U27/S27*100,2))</f>
        <v>98.17</v>
      </c>
      <c r="W27" s="171">
        <f>+IF(ISERR(U27/R27*100),"N/A",ROUND(U27/R27*100,2))</f>
        <v>98.17</v>
      </c>
    </row>
    <row r="28" spans="2:27" ht="23.25" customHeight="1" thickBot="1" x14ac:dyDescent="0.25">
      <c r="B28" s="156" t="s">
        <v>65</v>
      </c>
      <c r="C28" s="157"/>
      <c r="D28" s="157"/>
      <c r="E28" s="158" t="s">
        <v>1781</v>
      </c>
      <c r="F28" s="158"/>
      <c r="G28" s="158"/>
      <c r="H28" s="159"/>
      <c r="I28" s="159"/>
      <c r="J28" s="159"/>
      <c r="K28" s="159"/>
      <c r="L28" s="159"/>
      <c r="M28" s="159"/>
      <c r="N28" s="159"/>
      <c r="O28" s="159"/>
      <c r="P28" s="160"/>
      <c r="Q28" s="160"/>
      <c r="R28" s="161" t="s">
        <v>1782</v>
      </c>
      <c r="S28" s="162" t="s">
        <v>10</v>
      </c>
      <c r="T28" s="160"/>
      <c r="U28" s="162" t="s">
        <v>1778</v>
      </c>
      <c r="V28" s="160"/>
      <c r="W28" s="163">
        <f>+IF(ISERR(U28/R28*100),"N/A",ROUND(U28/R28*100,2))</f>
        <v>118.47</v>
      </c>
    </row>
    <row r="29" spans="2:27" ht="26.25" customHeight="1" thickBot="1" x14ac:dyDescent="0.25">
      <c r="B29" s="164" t="s">
        <v>68</v>
      </c>
      <c r="C29" s="165"/>
      <c r="D29" s="165"/>
      <c r="E29" s="166" t="s">
        <v>1781</v>
      </c>
      <c r="F29" s="166"/>
      <c r="G29" s="166"/>
      <c r="H29" s="167"/>
      <c r="I29" s="167"/>
      <c r="J29" s="167"/>
      <c r="K29" s="167"/>
      <c r="L29" s="167"/>
      <c r="M29" s="167"/>
      <c r="N29" s="167"/>
      <c r="O29" s="167"/>
      <c r="P29" s="168"/>
      <c r="Q29" s="168"/>
      <c r="R29" s="169" t="s">
        <v>1780</v>
      </c>
      <c r="S29" s="170" t="s">
        <v>1779</v>
      </c>
      <c r="T29" s="170">
        <f>+IF(ISERR(S29/R29*100),"N/A",ROUND(S29/R29*100,2))</f>
        <v>100</v>
      </c>
      <c r="U29" s="170" t="s">
        <v>1778</v>
      </c>
      <c r="V29" s="170">
        <f>+IF(ISERR(U29/S29*100),"N/A",ROUND(U29/S29*100,2))</f>
        <v>96.83</v>
      </c>
      <c r="W29" s="171">
        <f>+IF(ISERR(U29/R29*100),"N/A",ROUND(U29/R29*100,2))</f>
        <v>96.83</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2201</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22.2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2202</v>
      </c>
      <c r="C33" s="173"/>
      <c r="D33" s="173"/>
      <c r="E33" s="173"/>
      <c r="F33" s="173"/>
      <c r="G33" s="173"/>
      <c r="H33" s="173"/>
      <c r="I33" s="173"/>
      <c r="J33" s="173"/>
      <c r="K33" s="173"/>
      <c r="L33" s="173"/>
      <c r="M33" s="173"/>
      <c r="N33" s="173"/>
      <c r="O33" s="173"/>
      <c r="P33" s="173"/>
      <c r="Q33" s="173"/>
      <c r="R33" s="173"/>
      <c r="S33" s="173"/>
      <c r="T33" s="173"/>
      <c r="U33" s="173"/>
      <c r="V33" s="173"/>
      <c r="W33" s="174"/>
    </row>
    <row r="34" spans="2:23" ht="202.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2203</v>
      </c>
      <c r="C35" s="173"/>
      <c r="D35" s="173"/>
      <c r="E35" s="173"/>
      <c r="F35" s="173"/>
      <c r="G35" s="173"/>
      <c r="H35" s="173"/>
      <c r="I35" s="173"/>
      <c r="J35" s="173"/>
      <c r="K35" s="173"/>
      <c r="L35" s="173"/>
      <c r="M35" s="173"/>
      <c r="N35" s="173"/>
      <c r="O35" s="173"/>
      <c r="P35" s="173"/>
      <c r="Q35" s="173"/>
      <c r="R35" s="173"/>
      <c r="S35" s="173"/>
      <c r="T35" s="173"/>
      <c r="U35" s="173"/>
      <c r="V35" s="173"/>
      <c r="W35" s="174"/>
    </row>
    <row r="36" spans="2:23" ht="118.5" customHeight="1"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1803</v>
      </c>
      <c r="D4" s="86" t="s">
        <v>1802</v>
      </c>
      <c r="E4" s="86"/>
      <c r="F4" s="86"/>
      <c r="G4" s="86"/>
      <c r="H4" s="87"/>
      <c r="I4" s="88"/>
      <c r="J4" s="89" t="s">
        <v>6</v>
      </c>
      <c r="K4" s="86"/>
      <c r="L4" s="85" t="s">
        <v>1817</v>
      </c>
      <c r="M4" s="90" t="s">
        <v>1816</v>
      </c>
      <c r="N4" s="90"/>
      <c r="O4" s="90"/>
      <c r="P4" s="90"/>
      <c r="Q4" s="91"/>
      <c r="R4" s="92"/>
      <c r="S4" s="93" t="s">
        <v>2149</v>
      </c>
      <c r="T4" s="94"/>
      <c r="U4" s="94"/>
      <c r="V4" s="95" t="s">
        <v>1815</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1264</v>
      </c>
      <c r="D6" s="101" t="s">
        <v>1797</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1814</v>
      </c>
      <c r="K8" s="107" t="s">
        <v>1813</v>
      </c>
      <c r="L8" s="107" t="s">
        <v>1812</v>
      </c>
      <c r="M8" s="107" t="s">
        <v>1811</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1810</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1809</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1808</v>
      </c>
      <c r="C21" s="140"/>
      <c r="D21" s="140"/>
      <c r="E21" s="140"/>
      <c r="F21" s="140"/>
      <c r="G21" s="140"/>
      <c r="H21" s="140"/>
      <c r="I21" s="140"/>
      <c r="J21" s="140"/>
      <c r="K21" s="140"/>
      <c r="L21" s="140"/>
      <c r="M21" s="141" t="s">
        <v>1264</v>
      </c>
      <c r="N21" s="141"/>
      <c r="O21" s="141" t="s">
        <v>49</v>
      </c>
      <c r="P21" s="141"/>
      <c r="Q21" s="142" t="s">
        <v>50</v>
      </c>
      <c r="R21" s="142"/>
      <c r="S21" s="143" t="s">
        <v>259</v>
      </c>
      <c r="T21" s="143" t="s">
        <v>259</v>
      </c>
      <c r="U21" s="143" t="s">
        <v>1807</v>
      </c>
      <c r="V21" s="143">
        <f>+IF(ISERR(U21/T21*100),"N/A",ROUND(U21/T21*100,2))</f>
        <v>106.67</v>
      </c>
      <c r="W21" s="144">
        <f>+IF(ISERR(U21/S21*100),"N/A",ROUND(U21/S21*100,2))</f>
        <v>106.67</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1263</v>
      </c>
      <c r="F25" s="158"/>
      <c r="G25" s="158"/>
      <c r="H25" s="159"/>
      <c r="I25" s="159"/>
      <c r="J25" s="159"/>
      <c r="K25" s="159"/>
      <c r="L25" s="159"/>
      <c r="M25" s="159"/>
      <c r="N25" s="159"/>
      <c r="O25" s="159"/>
      <c r="P25" s="160"/>
      <c r="Q25" s="160"/>
      <c r="R25" s="161" t="s">
        <v>1806</v>
      </c>
      <c r="S25" s="162" t="s">
        <v>10</v>
      </c>
      <c r="T25" s="160"/>
      <c r="U25" s="162" t="s">
        <v>1804</v>
      </c>
      <c r="V25" s="160"/>
      <c r="W25" s="163">
        <f>+IF(ISERR(U25/R25*100),"N/A",ROUND(U25/R25*100,2))</f>
        <v>98.13</v>
      </c>
    </row>
    <row r="26" spans="2:27" ht="26.25" customHeight="1" thickBot="1" x14ac:dyDescent="0.25">
      <c r="B26" s="164" t="s">
        <v>68</v>
      </c>
      <c r="C26" s="165"/>
      <c r="D26" s="165"/>
      <c r="E26" s="166" t="s">
        <v>1263</v>
      </c>
      <c r="F26" s="166"/>
      <c r="G26" s="166"/>
      <c r="H26" s="167"/>
      <c r="I26" s="167"/>
      <c r="J26" s="167"/>
      <c r="K26" s="167"/>
      <c r="L26" s="167"/>
      <c r="M26" s="167"/>
      <c r="N26" s="167"/>
      <c r="O26" s="167"/>
      <c r="P26" s="168"/>
      <c r="Q26" s="168"/>
      <c r="R26" s="169" t="s">
        <v>1805</v>
      </c>
      <c r="S26" s="170" t="s">
        <v>1805</v>
      </c>
      <c r="T26" s="170">
        <f>+IF(ISERR(S26/R26*100),"N/A",ROUND(S26/R26*100,2))</f>
        <v>100</v>
      </c>
      <c r="U26" s="170" t="s">
        <v>1804</v>
      </c>
      <c r="V26" s="170">
        <f>+IF(ISERR(U26/S26*100),"N/A",ROUND(U26/S26*100,2))</f>
        <v>99.73</v>
      </c>
      <c r="W26" s="171">
        <f>+IF(ISERR(U26/R26*100),"N/A",ROUND(U26/R26*100,2))</f>
        <v>99.73</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2198</v>
      </c>
      <c r="C28" s="173"/>
      <c r="D28" s="173"/>
      <c r="E28" s="173"/>
      <c r="F28" s="173"/>
      <c r="G28" s="173"/>
      <c r="H28" s="173"/>
      <c r="I28" s="173"/>
      <c r="J28" s="173"/>
      <c r="K28" s="173"/>
      <c r="L28" s="173"/>
      <c r="M28" s="173"/>
      <c r="N28" s="173"/>
      <c r="O28" s="173"/>
      <c r="P28" s="173"/>
      <c r="Q28" s="173"/>
      <c r="R28" s="173"/>
      <c r="S28" s="173"/>
      <c r="T28" s="173"/>
      <c r="U28" s="173"/>
      <c r="V28" s="173"/>
      <c r="W28" s="174"/>
    </row>
    <row r="29" spans="2:27" ht="49.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2199</v>
      </c>
      <c r="C30" s="173"/>
      <c r="D30" s="173"/>
      <c r="E30" s="173"/>
      <c r="F30" s="173"/>
      <c r="G30" s="173"/>
      <c r="H30" s="173"/>
      <c r="I30" s="173"/>
      <c r="J30" s="173"/>
      <c r="K30" s="173"/>
      <c r="L30" s="173"/>
      <c r="M30" s="173"/>
      <c r="N30" s="173"/>
      <c r="O30" s="173"/>
      <c r="P30" s="173"/>
      <c r="Q30" s="173"/>
      <c r="R30" s="173"/>
      <c r="S30" s="173"/>
      <c r="T30" s="173"/>
      <c r="U30" s="173"/>
      <c r="V30" s="173"/>
      <c r="W30" s="174"/>
    </row>
    <row r="31" spans="2:27" ht="52.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2200</v>
      </c>
      <c r="C32" s="173"/>
      <c r="D32" s="173"/>
      <c r="E32" s="173"/>
      <c r="F32" s="173"/>
      <c r="G32" s="173"/>
      <c r="H32" s="173"/>
      <c r="I32" s="173"/>
      <c r="J32" s="173"/>
      <c r="K32" s="173"/>
      <c r="L32" s="173"/>
      <c r="M32" s="173"/>
      <c r="N32" s="173"/>
      <c r="O32" s="173"/>
      <c r="P32" s="173"/>
      <c r="Q32" s="173"/>
      <c r="R32" s="173"/>
      <c r="S32" s="173"/>
      <c r="T32" s="173"/>
      <c r="U32" s="173"/>
      <c r="V32" s="173"/>
      <c r="W32" s="174"/>
    </row>
    <row r="33" spans="2:23" ht="89.25"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7"/>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1858</v>
      </c>
      <c r="D4" s="86" t="s">
        <v>1857</v>
      </c>
      <c r="E4" s="86"/>
      <c r="F4" s="86"/>
      <c r="G4" s="86"/>
      <c r="H4" s="87"/>
      <c r="I4" s="88"/>
      <c r="J4" s="89" t="s">
        <v>6</v>
      </c>
      <c r="K4" s="86"/>
      <c r="L4" s="85" t="s">
        <v>1856</v>
      </c>
      <c r="M4" s="90" t="s">
        <v>1855</v>
      </c>
      <c r="N4" s="90"/>
      <c r="O4" s="90"/>
      <c r="P4" s="90"/>
      <c r="Q4" s="91"/>
      <c r="R4" s="92"/>
      <c r="S4" s="93" t="s">
        <v>2149</v>
      </c>
      <c r="T4" s="94"/>
      <c r="U4" s="94"/>
      <c r="V4" s="95">
        <v>66.25</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496</v>
      </c>
      <c r="D6" s="101" t="s">
        <v>1854</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1821</v>
      </c>
      <c r="D7" s="98" t="s">
        <v>1853</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1852</v>
      </c>
      <c r="K8" s="107" t="s">
        <v>1851</v>
      </c>
      <c r="L8" s="107" t="s">
        <v>1850</v>
      </c>
      <c r="M8" s="107" t="s">
        <v>1849</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96.5" customHeight="1" thickTop="1" thickBot="1" x14ac:dyDescent="0.25">
      <c r="B10" s="108" t="s">
        <v>22</v>
      </c>
      <c r="C10" s="95" t="s">
        <v>1848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1847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1846</v>
      </c>
      <c r="C21" s="140"/>
      <c r="D21" s="140"/>
      <c r="E21" s="140"/>
      <c r="F21" s="140"/>
      <c r="G21" s="140"/>
      <c r="H21" s="140"/>
      <c r="I21" s="140"/>
      <c r="J21" s="140"/>
      <c r="K21" s="140"/>
      <c r="L21" s="140"/>
      <c r="M21" s="141" t="s">
        <v>496</v>
      </c>
      <c r="N21" s="141"/>
      <c r="O21" s="141" t="s">
        <v>49</v>
      </c>
      <c r="P21" s="141"/>
      <c r="Q21" s="142" t="s">
        <v>50</v>
      </c>
      <c r="R21" s="142"/>
      <c r="S21" s="143" t="s">
        <v>699</v>
      </c>
      <c r="T21" s="143" t="s">
        <v>699</v>
      </c>
      <c r="U21" s="143" t="s">
        <v>51</v>
      </c>
      <c r="V21" s="143">
        <f t="shared" ref="V21:V33" si="0">+IF(ISERR(U21/T21*100),"N/A",ROUND(U21/T21*100,2))</f>
        <v>125</v>
      </c>
      <c r="W21" s="144">
        <f t="shared" ref="W21:W33" si="1">+IF(ISERR(U21/S21*100),"N/A",ROUND(U21/S21*100,2))</f>
        <v>125</v>
      </c>
    </row>
    <row r="22" spans="2:27" ht="56.25" customHeight="1" x14ac:dyDescent="0.2">
      <c r="B22" s="139" t="s">
        <v>1845</v>
      </c>
      <c r="C22" s="140"/>
      <c r="D22" s="140"/>
      <c r="E22" s="140"/>
      <c r="F22" s="140"/>
      <c r="G22" s="140"/>
      <c r="H22" s="140"/>
      <c r="I22" s="140"/>
      <c r="J22" s="140"/>
      <c r="K22" s="140"/>
      <c r="L22" s="140"/>
      <c r="M22" s="141" t="s">
        <v>496</v>
      </c>
      <c r="N22" s="141"/>
      <c r="O22" s="141" t="s">
        <v>49</v>
      </c>
      <c r="P22" s="141"/>
      <c r="Q22" s="142" t="s">
        <v>50</v>
      </c>
      <c r="R22" s="142"/>
      <c r="S22" s="143" t="s">
        <v>699</v>
      </c>
      <c r="T22" s="143" t="s">
        <v>699</v>
      </c>
      <c r="U22" s="143" t="s">
        <v>51</v>
      </c>
      <c r="V22" s="143">
        <f t="shared" si="0"/>
        <v>125</v>
      </c>
      <c r="W22" s="144">
        <f t="shared" si="1"/>
        <v>125</v>
      </c>
    </row>
    <row r="23" spans="2:27" ht="56.25" customHeight="1" x14ac:dyDescent="0.2">
      <c r="B23" s="139" t="s">
        <v>1844</v>
      </c>
      <c r="C23" s="140"/>
      <c r="D23" s="140"/>
      <c r="E23" s="140"/>
      <c r="F23" s="140"/>
      <c r="G23" s="140"/>
      <c r="H23" s="140"/>
      <c r="I23" s="140"/>
      <c r="J23" s="140"/>
      <c r="K23" s="140"/>
      <c r="L23" s="140"/>
      <c r="M23" s="141" t="s">
        <v>496</v>
      </c>
      <c r="N23" s="141"/>
      <c r="O23" s="141" t="s">
        <v>49</v>
      </c>
      <c r="P23" s="141"/>
      <c r="Q23" s="142" t="s">
        <v>50</v>
      </c>
      <c r="R23" s="142"/>
      <c r="S23" s="143" t="s">
        <v>51</v>
      </c>
      <c r="T23" s="143" t="s">
        <v>51</v>
      </c>
      <c r="U23" s="143" t="s">
        <v>619</v>
      </c>
      <c r="V23" s="143">
        <f t="shared" si="0"/>
        <v>87.5</v>
      </c>
      <c r="W23" s="144">
        <f t="shared" si="1"/>
        <v>87.5</v>
      </c>
    </row>
    <row r="24" spans="2:27" ht="56.25" customHeight="1" x14ac:dyDescent="0.2">
      <c r="B24" s="139" t="s">
        <v>1843</v>
      </c>
      <c r="C24" s="140"/>
      <c r="D24" s="140"/>
      <c r="E24" s="140"/>
      <c r="F24" s="140"/>
      <c r="G24" s="140"/>
      <c r="H24" s="140"/>
      <c r="I24" s="140"/>
      <c r="J24" s="140"/>
      <c r="K24" s="140"/>
      <c r="L24" s="140"/>
      <c r="M24" s="141" t="s">
        <v>496</v>
      </c>
      <c r="N24" s="141"/>
      <c r="O24" s="141" t="s">
        <v>49</v>
      </c>
      <c r="P24" s="141"/>
      <c r="Q24" s="142" t="s">
        <v>50</v>
      </c>
      <c r="R24" s="142"/>
      <c r="S24" s="143" t="s">
        <v>699</v>
      </c>
      <c r="T24" s="143" t="s">
        <v>699</v>
      </c>
      <c r="U24" s="143" t="s">
        <v>1842</v>
      </c>
      <c r="V24" s="143">
        <f t="shared" si="0"/>
        <v>36.25</v>
      </c>
      <c r="W24" s="144">
        <f t="shared" si="1"/>
        <v>36.25</v>
      </c>
    </row>
    <row r="25" spans="2:27" ht="56.25" customHeight="1" x14ac:dyDescent="0.2">
      <c r="B25" s="139" t="s">
        <v>1841</v>
      </c>
      <c r="C25" s="140"/>
      <c r="D25" s="140"/>
      <c r="E25" s="140"/>
      <c r="F25" s="140"/>
      <c r="G25" s="140"/>
      <c r="H25" s="140"/>
      <c r="I25" s="140"/>
      <c r="J25" s="140"/>
      <c r="K25" s="140"/>
      <c r="L25" s="140"/>
      <c r="M25" s="141" t="s">
        <v>496</v>
      </c>
      <c r="N25" s="141"/>
      <c r="O25" s="141" t="s">
        <v>49</v>
      </c>
      <c r="P25" s="141"/>
      <c r="Q25" s="142" t="s">
        <v>64</v>
      </c>
      <c r="R25" s="142"/>
      <c r="S25" s="143" t="s">
        <v>1208</v>
      </c>
      <c r="T25" s="143" t="s">
        <v>1208</v>
      </c>
      <c r="U25" s="143" t="s">
        <v>1840</v>
      </c>
      <c r="V25" s="143">
        <f t="shared" si="0"/>
        <v>134.46</v>
      </c>
      <c r="W25" s="144">
        <f t="shared" si="1"/>
        <v>134.46</v>
      </c>
    </row>
    <row r="26" spans="2:27" ht="56.25" customHeight="1" x14ac:dyDescent="0.2">
      <c r="B26" s="139" t="s">
        <v>1839</v>
      </c>
      <c r="C26" s="140"/>
      <c r="D26" s="140"/>
      <c r="E26" s="140"/>
      <c r="F26" s="140"/>
      <c r="G26" s="140"/>
      <c r="H26" s="140"/>
      <c r="I26" s="140"/>
      <c r="J26" s="140"/>
      <c r="K26" s="140"/>
      <c r="L26" s="140"/>
      <c r="M26" s="141" t="s">
        <v>496</v>
      </c>
      <c r="N26" s="141"/>
      <c r="O26" s="141" t="s">
        <v>49</v>
      </c>
      <c r="P26" s="141"/>
      <c r="Q26" s="142" t="s">
        <v>64</v>
      </c>
      <c r="R26" s="142"/>
      <c r="S26" s="143" t="s">
        <v>1208</v>
      </c>
      <c r="T26" s="143" t="s">
        <v>1208</v>
      </c>
      <c r="U26" s="143" t="s">
        <v>1838</v>
      </c>
      <c r="V26" s="143">
        <f t="shared" si="0"/>
        <v>139.56</v>
      </c>
      <c r="W26" s="144">
        <f t="shared" si="1"/>
        <v>139.56</v>
      </c>
    </row>
    <row r="27" spans="2:27" ht="56.25" customHeight="1" x14ac:dyDescent="0.2">
      <c r="B27" s="139" t="s">
        <v>1837</v>
      </c>
      <c r="C27" s="140"/>
      <c r="D27" s="140"/>
      <c r="E27" s="140"/>
      <c r="F27" s="140"/>
      <c r="G27" s="140"/>
      <c r="H27" s="140"/>
      <c r="I27" s="140"/>
      <c r="J27" s="140"/>
      <c r="K27" s="140"/>
      <c r="L27" s="140"/>
      <c r="M27" s="141" t="s">
        <v>496</v>
      </c>
      <c r="N27" s="141"/>
      <c r="O27" s="141" t="s">
        <v>49</v>
      </c>
      <c r="P27" s="141"/>
      <c r="Q27" s="142" t="s">
        <v>50</v>
      </c>
      <c r="R27" s="142"/>
      <c r="S27" s="143" t="s">
        <v>51</v>
      </c>
      <c r="T27" s="143" t="s">
        <v>51</v>
      </c>
      <c r="U27" s="143" t="s">
        <v>56</v>
      </c>
      <c r="V27" s="143">
        <f t="shared" si="0"/>
        <v>0</v>
      </c>
      <c r="W27" s="144">
        <f t="shared" si="1"/>
        <v>0</v>
      </c>
    </row>
    <row r="28" spans="2:27" ht="56.25" customHeight="1" x14ac:dyDescent="0.2">
      <c r="B28" s="139" t="s">
        <v>1836</v>
      </c>
      <c r="C28" s="140"/>
      <c r="D28" s="140"/>
      <c r="E28" s="140"/>
      <c r="F28" s="140"/>
      <c r="G28" s="140"/>
      <c r="H28" s="140"/>
      <c r="I28" s="140"/>
      <c r="J28" s="140"/>
      <c r="K28" s="140"/>
      <c r="L28" s="140"/>
      <c r="M28" s="141" t="s">
        <v>496</v>
      </c>
      <c r="N28" s="141"/>
      <c r="O28" s="141" t="s">
        <v>49</v>
      </c>
      <c r="P28" s="141"/>
      <c r="Q28" s="142" t="s">
        <v>64</v>
      </c>
      <c r="R28" s="142"/>
      <c r="S28" s="143" t="s">
        <v>51</v>
      </c>
      <c r="T28" s="143" t="s">
        <v>51</v>
      </c>
      <c r="U28" s="143" t="s">
        <v>51</v>
      </c>
      <c r="V28" s="143">
        <f t="shared" si="0"/>
        <v>100</v>
      </c>
      <c r="W28" s="144">
        <f t="shared" si="1"/>
        <v>100</v>
      </c>
    </row>
    <row r="29" spans="2:27" ht="56.25" customHeight="1" x14ac:dyDescent="0.2">
      <c r="B29" s="139" t="s">
        <v>1835</v>
      </c>
      <c r="C29" s="140"/>
      <c r="D29" s="140"/>
      <c r="E29" s="140"/>
      <c r="F29" s="140"/>
      <c r="G29" s="140"/>
      <c r="H29" s="140"/>
      <c r="I29" s="140"/>
      <c r="J29" s="140"/>
      <c r="K29" s="140"/>
      <c r="L29" s="140"/>
      <c r="M29" s="141" t="s">
        <v>496</v>
      </c>
      <c r="N29" s="141"/>
      <c r="O29" s="141" t="s">
        <v>49</v>
      </c>
      <c r="P29" s="141"/>
      <c r="Q29" s="142" t="s">
        <v>50</v>
      </c>
      <c r="R29" s="142"/>
      <c r="S29" s="143" t="s">
        <v>772</v>
      </c>
      <c r="T29" s="143" t="s">
        <v>772</v>
      </c>
      <c r="U29" s="143" t="s">
        <v>1834</v>
      </c>
      <c r="V29" s="143">
        <f t="shared" si="0"/>
        <v>105.18</v>
      </c>
      <c r="W29" s="144">
        <f t="shared" si="1"/>
        <v>105.18</v>
      </c>
    </row>
    <row r="30" spans="2:27" ht="63" customHeight="1" x14ac:dyDescent="0.2">
      <c r="B30" s="139" t="s">
        <v>1833</v>
      </c>
      <c r="C30" s="140"/>
      <c r="D30" s="140"/>
      <c r="E30" s="140"/>
      <c r="F30" s="140"/>
      <c r="G30" s="140"/>
      <c r="H30" s="140"/>
      <c r="I30" s="140"/>
      <c r="J30" s="140"/>
      <c r="K30" s="140"/>
      <c r="L30" s="140"/>
      <c r="M30" s="141" t="s">
        <v>1821</v>
      </c>
      <c r="N30" s="141"/>
      <c r="O30" s="141" t="s">
        <v>49</v>
      </c>
      <c r="P30" s="141"/>
      <c r="Q30" s="142" t="s">
        <v>50</v>
      </c>
      <c r="R30" s="142"/>
      <c r="S30" s="143" t="s">
        <v>1832</v>
      </c>
      <c r="T30" s="143" t="s">
        <v>1831</v>
      </c>
      <c r="U30" s="143" t="s">
        <v>1830</v>
      </c>
      <c r="V30" s="143">
        <f t="shared" si="0"/>
        <v>108.62</v>
      </c>
      <c r="W30" s="144">
        <f t="shared" si="1"/>
        <v>108.97</v>
      </c>
    </row>
    <row r="31" spans="2:27" ht="56.25" customHeight="1" x14ac:dyDescent="0.2">
      <c r="B31" s="139" t="s">
        <v>1829</v>
      </c>
      <c r="C31" s="140"/>
      <c r="D31" s="140"/>
      <c r="E31" s="140"/>
      <c r="F31" s="140"/>
      <c r="G31" s="140"/>
      <c r="H31" s="140"/>
      <c r="I31" s="140"/>
      <c r="J31" s="140"/>
      <c r="K31" s="140"/>
      <c r="L31" s="140"/>
      <c r="M31" s="141" t="s">
        <v>1821</v>
      </c>
      <c r="N31" s="141"/>
      <c r="O31" s="141" t="s">
        <v>49</v>
      </c>
      <c r="P31" s="141"/>
      <c r="Q31" s="142" t="s">
        <v>50</v>
      </c>
      <c r="R31" s="142"/>
      <c r="S31" s="143" t="s">
        <v>1828</v>
      </c>
      <c r="T31" s="143" t="s">
        <v>1827</v>
      </c>
      <c r="U31" s="143" t="s">
        <v>1826</v>
      </c>
      <c r="V31" s="143">
        <f t="shared" si="0"/>
        <v>122.08</v>
      </c>
      <c r="W31" s="144">
        <f t="shared" si="1"/>
        <v>122.19</v>
      </c>
    </row>
    <row r="32" spans="2:27" ht="56.25" customHeight="1" x14ac:dyDescent="0.2">
      <c r="B32" s="139" t="s">
        <v>1825</v>
      </c>
      <c r="C32" s="140"/>
      <c r="D32" s="140"/>
      <c r="E32" s="140"/>
      <c r="F32" s="140"/>
      <c r="G32" s="140"/>
      <c r="H32" s="140"/>
      <c r="I32" s="140"/>
      <c r="J32" s="140"/>
      <c r="K32" s="140"/>
      <c r="L32" s="140"/>
      <c r="M32" s="141" t="s">
        <v>1821</v>
      </c>
      <c r="N32" s="141"/>
      <c r="O32" s="141" t="s">
        <v>49</v>
      </c>
      <c r="P32" s="141"/>
      <c r="Q32" s="142" t="s">
        <v>50</v>
      </c>
      <c r="R32" s="142"/>
      <c r="S32" s="143" t="s">
        <v>271</v>
      </c>
      <c r="T32" s="143" t="s">
        <v>1824</v>
      </c>
      <c r="U32" s="143" t="s">
        <v>1823</v>
      </c>
      <c r="V32" s="143">
        <f t="shared" si="0"/>
        <v>110.89</v>
      </c>
      <c r="W32" s="144">
        <f t="shared" si="1"/>
        <v>110.9</v>
      </c>
    </row>
    <row r="33" spans="2:25" ht="56.25" customHeight="1" thickBot="1" x14ac:dyDescent="0.25">
      <c r="B33" s="139" t="s">
        <v>1822</v>
      </c>
      <c r="C33" s="140"/>
      <c r="D33" s="140"/>
      <c r="E33" s="140"/>
      <c r="F33" s="140"/>
      <c r="G33" s="140"/>
      <c r="H33" s="140"/>
      <c r="I33" s="140"/>
      <c r="J33" s="140"/>
      <c r="K33" s="140"/>
      <c r="L33" s="140"/>
      <c r="M33" s="141" t="s">
        <v>1821</v>
      </c>
      <c r="N33" s="141"/>
      <c r="O33" s="141" t="s">
        <v>49</v>
      </c>
      <c r="P33" s="141"/>
      <c r="Q33" s="142" t="s">
        <v>50</v>
      </c>
      <c r="R33" s="142"/>
      <c r="S33" s="143" t="s">
        <v>51</v>
      </c>
      <c r="T33" s="143" t="s">
        <v>51</v>
      </c>
      <c r="U33" s="143" t="s">
        <v>1820</v>
      </c>
      <c r="V33" s="143">
        <f t="shared" si="0"/>
        <v>86.91</v>
      </c>
      <c r="W33" s="144">
        <f t="shared" si="1"/>
        <v>86.91</v>
      </c>
    </row>
    <row r="34" spans="2:25" ht="21.75" customHeight="1" thickTop="1" thickBot="1" x14ac:dyDescent="0.25">
      <c r="B34" s="79" t="s">
        <v>59</v>
      </c>
      <c r="C34" s="80"/>
      <c r="D34" s="80"/>
      <c r="E34" s="80"/>
      <c r="F34" s="80"/>
      <c r="G34" s="80"/>
      <c r="H34" s="81"/>
      <c r="I34" s="81"/>
      <c r="J34" s="81"/>
      <c r="K34" s="81"/>
      <c r="L34" s="81"/>
      <c r="M34" s="81"/>
      <c r="N34" s="81"/>
      <c r="O34" s="81"/>
      <c r="P34" s="81"/>
      <c r="Q34" s="81"/>
      <c r="R34" s="81"/>
      <c r="S34" s="81"/>
      <c r="T34" s="81"/>
      <c r="U34" s="81"/>
      <c r="V34" s="81"/>
      <c r="W34" s="82"/>
      <c r="X34" s="145"/>
    </row>
    <row r="35" spans="2:25" ht="29.25" customHeight="1" thickTop="1" thickBot="1" x14ac:dyDescent="0.25">
      <c r="B35" s="146" t="s">
        <v>2141</v>
      </c>
      <c r="C35" s="147"/>
      <c r="D35" s="147"/>
      <c r="E35" s="147"/>
      <c r="F35" s="147"/>
      <c r="G35" s="147"/>
      <c r="H35" s="147"/>
      <c r="I35" s="147"/>
      <c r="J35" s="147"/>
      <c r="K35" s="147"/>
      <c r="L35" s="147"/>
      <c r="M35" s="147"/>
      <c r="N35" s="147"/>
      <c r="O35" s="147"/>
      <c r="P35" s="147"/>
      <c r="Q35" s="148"/>
      <c r="R35" s="149" t="s">
        <v>42</v>
      </c>
      <c r="S35" s="125" t="s">
        <v>43</v>
      </c>
      <c r="T35" s="125"/>
      <c r="U35" s="150" t="s">
        <v>60</v>
      </c>
      <c r="V35" s="124" t="s">
        <v>61</v>
      </c>
      <c r="W35" s="126"/>
    </row>
    <row r="36" spans="2:25" ht="30.75" customHeight="1" thickBot="1" x14ac:dyDescent="0.25">
      <c r="B36" s="151"/>
      <c r="C36" s="152"/>
      <c r="D36" s="152"/>
      <c r="E36" s="152"/>
      <c r="F36" s="152"/>
      <c r="G36" s="152"/>
      <c r="H36" s="152"/>
      <c r="I36" s="152"/>
      <c r="J36" s="152"/>
      <c r="K36" s="152"/>
      <c r="L36" s="152"/>
      <c r="M36" s="152"/>
      <c r="N36" s="152"/>
      <c r="O36" s="152"/>
      <c r="P36" s="152"/>
      <c r="Q36" s="153"/>
      <c r="R36" s="154" t="s">
        <v>62</v>
      </c>
      <c r="S36" s="154" t="s">
        <v>62</v>
      </c>
      <c r="T36" s="154" t="s">
        <v>49</v>
      </c>
      <c r="U36" s="154" t="s">
        <v>62</v>
      </c>
      <c r="V36" s="154" t="s">
        <v>63</v>
      </c>
      <c r="W36" s="155" t="s">
        <v>64</v>
      </c>
      <c r="Y36" s="145"/>
    </row>
    <row r="37" spans="2:25" ht="23.25" customHeight="1" thickBot="1" x14ac:dyDescent="0.25">
      <c r="B37" s="156" t="s">
        <v>65</v>
      </c>
      <c r="C37" s="157"/>
      <c r="D37" s="157"/>
      <c r="E37" s="158" t="s">
        <v>482</v>
      </c>
      <c r="F37" s="158"/>
      <c r="G37" s="158"/>
      <c r="H37" s="159"/>
      <c r="I37" s="159"/>
      <c r="J37" s="159"/>
      <c r="K37" s="159"/>
      <c r="L37" s="159"/>
      <c r="M37" s="159"/>
      <c r="N37" s="159"/>
      <c r="O37" s="159"/>
      <c r="P37" s="160"/>
      <c r="Q37" s="160"/>
      <c r="R37" s="161">
        <v>2.25</v>
      </c>
      <c r="S37" s="162" t="s">
        <v>10</v>
      </c>
      <c r="T37" s="160"/>
      <c r="U37" s="162">
        <v>0.50091126999999991</v>
      </c>
      <c r="V37" s="160"/>
      <c r="W37" s="163">
        <f>+IF(ISERR(U37/R37*100),"N/A",ROUND(U37/R37*100,2))</f>
        <v>22.26</v>
      </c>
    </row>
    <row r="38" spans="2:25" ht="26.25" customHeight="1" x14ac:dyDescent="0.2">
      <c r="B38" s="164" t="s">
        <v>68</v>
      </c>
      <c r="C38" s="165"/>
      <c r="D38" s="165"/>
      <c r="E38" s="166" t="s">
        <v>482</v>
      </c>
      <c r="F38" s="166"/>
      <c r="G38" s="166"/>
      <c r="H38" s="167"/>
      <c r="I38" s="167"/>
      <c r="J38" s="167"/>
      <c r="K38" s="167"/>
      <c r="L38" s="167"/>
      <c r="M38" s="167"/>
      <c r="N38" s="167"/>
      <c r="O38" s="167"/>
      <c r="P38" s="168"/>
      <c r="Q38" s="168"/>
      <c r="R38" s="169">
        <v>0.50091126999999991</v>
      </c>
      <c r="S38" s="169">
        <v>0.50091126999999991</v>
      </c>
      <c r="T38" s="170">
        <v>100</v>
      </c>
      <c r="U38" s="170">
        <v>0.50091126999999991</v>
      </c>
      <c r="V38" s="170">
        <f>+IF(ISERR(U38/S38*100),"N/A",ROUND(U38/S38*100,2))</f>
        <v>100</v>
      </c>
      <c r="W38" s="171">
        <f>+IF(ISERR(U38/R38*100),"N/A",ROUND(U38/R38*100,2))</f>
        <v>100</v>
      </c>
    </row>
    <row r="39" spans="2:25" ht="23.25" customHeight="1" thickBot="1" x14ac:dyDescent="0.25">
      <c r="B39" s="156" t="s">
        <v>65</v>
      </c>
      <c r="C39" s="157"/>
      <c r="D39" s="157"/>
      <c r="E39" s="158" t="s">
        <v>1819</v>
      </c>
      <c r="F39" s="158"/>
      <c r="G39" s="158"/>
      <c r="H39" s="159"/>
      <c r="I39" s="159"/>
      <c r="J39" s="159"/>
      <c r="K39" s="159"/>
      <c r="L39" s="159"/>
      <c r="M39" s="159"/>
      <c r="N39" s="159"/>
      <c r="O39" s="159"/>
      <c r="P39" s="160"/>
      <c r="Q39" s="160"/>
      <c r="R39" s="161">
        <v>64.003747000000004</v>
      </c>
      <c r="S39" s="162" t="s">
        <v>10</v>
      </c>
      <c r="T39" s="160"/>
      <c r="U39" s="162">
        <v>72.481813629999991</v>
      </c>
      <c r="V39" s="160"/>
      <c r="W39" s="163">
        <f>+IF(ISERR(U39/R39*100),"N/A",ROUND(U39/R39*100,2))</f>
        <v>113.25</v>
      </c>
    </row>
    <row r="40" spans="2:25" ht="26.25" customHeight="1" thickBot="1" x14ac:dyDescent="0.25">
      <c r="B40" s="164" t="s">
        <v>68</v>
      </c>
      <c r="C40" s="165"/>
      <c r="D40" s="165"/>
      <c r="E40" s="166" t="s">
        <v>1819</v>
      </c>
      <c r="F40" s="166"/>
      <c r="G40" s="166"/>
      <c r="H40" s="167"/>
      <c r="I40" s="167"/>
      <c r="J40" s="167"/>
      <c r="K40" s="167"/>
      <c r="L40" s="167"/>
      <c r="M40" s="167"/>
      <c r="N40" s="167"/>
      <c r="O40" s="167"/>
      <c r="P40" s="168"/>
      <c r="Q40" s="168"/>
      <c r="R40" s="169">
        <v>72.481813629999991</v>
      </c>
      <c r="S40" s="170">
        <v>72.481813629999991</v>
      </c>
      <c r="T40" s="170">
        <f>+IF(ISERR(S40/R40*100),"N/A",ROUND(S40/R40*100,2))</f>
        <v>100</v>
      </c>
      <c r="U40" s="170">
        <v>72.481813629999991</v>
      </c>
      <c r="V40" s="170">
        <f>+IF(ISERR(U40/S40*100),"N/A",ROUND(U40/S40*100,2))</f>
        <v>100</v>
      </c>
      <c r="W40" s="171">
        <f>+IF(ISERR(U40/R40*100),"N/A",ROUND(U40/R40*100,2))</f>
        <v>100</v>
      </c>
    </row>
    <row r="41" spans="2:25" ht="22.5" customHeight="1" thickTop="1" thickBot="1" x14ac:dyDescent="0.25">
      <c r="B41" s="79" t="s">
        <v>69</v>
      </c>
      <c r="C41" s="80"/>
      <c r="D41" s="80"/>
      <c r="E41" s="80"/>
      <c r="F41" s="80"/>
      <c r="G41" s="80"/>
      <c r="H41" s="81"/>
      <c r="I41" s="81"/>
      <c r="J41" s="81"/>
      <c r="K41" s="81"/>
      <c r="L41" s="81"/>
      <c r="M41" s="81"/>
      <c r="N41" s="81"/>
      <c r="O41" s="81"/>
      <c r="P41" s="81"/>
      <c r="Q41" s="81"/>
      <c r="R41" s="81"/>
      <c r="S41" s="81"/>
      <c r="T41" s="81"/>
      <c r="U41" s="81"/>
      <c r="V41" s="81"/>
      <c r="W41" s="82"/>
    </row>
    <row r="42" spans="2:25" ht="37.5" customHeight="1" thickTop="1" x14ac:dyDescent="0.2">
      <c r="B42" s="172" t="s">
        <v>2195</v>
      </c>
      <c r="C42" s="173"/>
      <c r="D42" s="173"/>
      <c r="E42" s="173"/>
      <c r="F42" s="173"/>
      <c r="G42" s="173"/>
      <c r="H42" s="173"/>
      <c r="I42" s="173"/>
      <c r="J42" s="173"/>
      <c r="K42" s="173"/>
      <c r="L42" s="173"/>
      <c r="M42" s="173"/>
      <c r="N42" s="173"/>
      <c r="O42" s="173"/>
      <c r="P42" s="173"/>
      <c r="Q42" s="173"/>
      <c r="R42" s="173"/>
      <c r="S42" s="173"/>
      <c r="T42" s="173"/>
      <c r="U42" s="173"/>
      <c r="V42" s="173"/>
      <c r="W42" s="174"/>
    </row>
    <row r="43" spans="2:25" ht="294" customHeight="1" thickBot="1" x14ac:dyDescent="0.25">
      <c r="B43" s="175"/>
      <c r="C43" s="176"/>
      <c r="D43" s="176"/>
      <c r="E43" s="176"/>
      <c r="F43" s="176"/>
      <c r="G43" s="176"/>
      <c r="H43" s="176"/>
      <c r="I43" s="176"/>
      <c r="J43" s="176"/>
      <c r="K43" s="176"/>
      <c r="L43" s="176"/>
      <c r="M43" s="176"/>
      <c r="N43" s="176"/>
      <c r="O43" s="176"/>
      <c r="P43" s="176"/>
      <c r="Q43" s="176"/>
      <c r="R43" s="176"/>
      <c r="S43" s="176"/>
      <c r="T43" s="176"/>
      <c r="U43" s="176"/>
      <c r="V43" s="176"/>
      <c r="W43" s="177"/>
    </row>
    <row r="44" spans="2:25" ht="37.5" customHeight="1" thickTop="1" x14ac:dyDescent="0.2">
      <c r="B44" s="172" t="s">
        <v>2196</v>
      </c>
      <c r="C44" s="173"/>
      <c r="D44" s="173"/>
      <c r="E44" s="173"/>
      <c r="F44" s="173"/>
      <c r="G44" s="173"/>
      <c r="H44" s="173"/>
      <c r="I44" s="173"/>
      <c r="J44" s="173"/>
      <c r="K44" s="173"/>
      <c r="L44" s="173"/>
      <c r="M44" s="173"/>
      <c r="N44" s="173"/>
      <c r="O44" s="173"/>
      <c r="P44" s="173"/>
      <c r="Q44" s="173"/>
      <c r="R44" s="173"/>
      <c r="S44" s="173"/>
      <c r="T44" s="173"/>
      <c r="U44" s="173"/>
      <c r="V44" s="173"/>
      <c r="W44" s="174"/>
    </row>
    <row r="45" spans="2:25" ht="291" customHeight="1" thickBot="1" x14ac:dyDescent="0.25">
      <c r="B45" s="175"/>
      <c r="C45" s="176"/>
      <c r="D45" s="176"/>
      <c r="E45" s="176"/>
      <c r="F45" s="176"/>
      <c r="G45" s="176"/>
      <c r="H45" s="176"/>
      <c r="I45" s="176"/>
      <c r="J45" s="176"/>
      <c r="K45" s="176"/>
      <c r="L45" s="176"/>
      <c r="M45" s="176"/>
      <c r="N45" s="176"/>
      <c r="O45" s="176"/>
      <c r="P45" s="176"/>
      <c r="Q45" s="176"/>
      <c r="R45" s="176"/>
      <c r="S45" s="176"/>
      <c r="T45" s="176"/>
      <c r="U45" s="176"/>
      <c r="V45" s="176"/>
      <c r="W45" s="177"/>
    </row>
    <row r="46" spans="2:25" ht="37.5" customHeight="1" thickTop="1" x14ac:dyDescent="0.2">
      <c r="B46" s="172" t="s">
        <v>2197</v>
      </c>
      <c r="C46" s="173"/>
      <c r="D46" s="173"/>
      <c r="E46" s="173"/>
      <c r="F46" s="173"/>
      <c r="G46" s="173"/>
      <c r="H46" s="173"/>
      <c r="I46" s="173"/>
      <c r="J46" s="173"/>
      <c r="K46" s="173"/>
      <c r="L46" s="173"/>
      <c r="M46" s="173"/>
      <c r="N46" s="173"/>
      <c r="O46" s="173"/>
      <c r="P46" s="173"/>
      <c r="Q46" s="173"/>
      <c r="R46" s="173"/>
      <c r="S46" s="173"/>
      <c r="T46" s="173"/>
      <c r="U46" s="173"/>
      <c r="V46" s="173"/>
      <c r="W46" s="174"/>
    </row>
    <row r="47" spans="2:25" ht="63.75" customHeight="1" thickBot="1" x14ac:dyDescent="0.25">
      <c r="B47" s="178"/>
      <c r="C47" s="179"/>
      <c r="D47" s="179"/>
      <c r="E47" s="179"/>
      <c r="F47" s="179"/>
      <c r="G47" s="179"/>
      <c r="H47" s="179"/>
      <c r="I47" s="179"/>
      <c r="J47" s="179"/>
      <c r="K47" s="179"/>
      <c r="L47" s="179"/>
      <c r="M47" s="179"/>
      <c r="N47" s="179"/>
      <c r="O47" s="179"/>
      <c r="P47" s="179"/>
      <c r="Q47" s="179"/>
      <c r="R47" s="179"/>
      <c r="S47" s="179"/>
      <c r="T47" s="179"/>
      <c r="U47" s="179"/>
      <c r="V47" s="179"/>
      <c r="W47" s="180"/>
    </row>
  </sheetData>
  <mergeCells count="101">
    <mergeCell ref="B33:L33"/>
    <mergeCell ref="M33:N33"/>
    <mergeCell ref="O33:P33"/>
    <mergeCell ref="Q33:R33"/>
    <mergeCell ref="B40:D40"/>
    <mergeCell ref="B42:W43"/>
    <mergeCell ref="B44:W45"/>
    <mergeCell ref="B46:W47"/>
    <mergeCell ref="B35:Q36"/>
    <mergeCell ref="S35:T35"/>
    <mergeCell ref="V35:W35"/>
    <mergeCell ref="B37:D37"/>
    <mergeCell ref="B38:D38"/>
    <mergeCell ref="B39:D39"/>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0" min="1" max="22" man="1"/>
    <brk id="43" min="1" max="22"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1858</v>
      </c>
      <c r="D4" s="86" t="s">
        <v>1857</v>
      </c>
      <c r="E4" s="86"/>
      <c r="F4" s="86"/>
      <c r="G4" s="86"/>
      <c r="H4" s="87"/>
      <c r="I4" s="88"/>
      <c r="J4" s="89" t="s">
        <v>6</v>
      </c>
      <c r="K4" s="86"/>
      <c r="L4" s="85" t="s">
        <v>428</v>
      </c>
      <c r="M4" s="90" t="s">
        <v>1877</v>
      </c>
      <c r="N4" s="90"/>
      <c r="O4" s="90"/>
      <c r="P4" s="90"/>
      <c r="Q4" s="91"/>
      <c r="R4" s="92"/>
      <c r="S4" s="93" t="s">
        <v>2149</v>
      </c>
      <c r="T4" s="94"/>
      <c r="U4" s="94"/>
      <c r="V4" s="95">
        <v>0.50058899999999995</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1860</v>
      </c>
      <c r="D6" s="101" t="s">
        <v>1876</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1875</v>
      </c>
      <c r="K8" s="107" t="s">
        <v>1590</v>
      </c>
      <c r="L8" s="107" t="s">
        <v>1874</v>
      </c>
      <c r="M8" s="107" t="s">
        <v>1873</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1872</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1871</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1870</v>
      </c>
      <c r="C21" s="140"/>
      <c r="D21" s="140"/>
      <c r="E21" s="140"/>
      <c r="F21" s="140"/>
      <c r="G21" s="140"/>
      <c r="H21" s="140"/>
      <c r="I21" s="140"/>
      <c r="J21" s="140"/>
      <c r="K21" s="140"/>
      <c r="L21" s="140"/>
      <c r="M21" s="141" t="s">
        <v>1860</v>
      </c>
      <c r="N21" s="141"/>
      <c r="O21" s="141" t="s">
        <v>49</v>
      </c>
      <c r="P21" s="141"/>
      <c r="Q21" s="142" t="s">
        <v>64</v>
      </c>
      <c r="R21" s="142"/>
      <c r="S21" s="143" t="s">
        <v>51</v>
      </c>
      <c r="T21" s="143" t="s">
        <v>51</v>
      </c>
      <c r="U21" s="143" t="s">
        <v>51</v>
      </c>
      <c r="V21" s="143">
        <f>+IF(ISERR(U21/T21*100),"N/A",ROUND(U21/T21*100,2))</f>
        <v>100</v>
      </c>
      <c r="W21" s="144">
        <f>+IF(ISERR(U21/S21*100),"N/A",ROUND(U21/S21*100,2))</f>
        <v>100</v>
      </c>
    </row>
    <row r="22" spans="2:27" ht="56.25" customHeight="1" x14ac:dyDescent="0.2">
      <c r="B22" s="139" t="s">
        <v>1869</v>
      </c>
      <c r="C22" s="140"/>
      <c r="D22" s="140"/>
      <c r="E22" s="140"/>
      <c r="F22" s="140"/>
      <c r="G22" s="140"/>
      <c r="H22" s="140"/>
      <c r="I22" s="140"/>
      <c r="J22" s="140"/>
      <c r="K22" s="140"/>
      <c r="L22" s="140"/>
      <c r="M22" s="141" t="s">
        <v>1860</v>
      </c>
      <c r="N22" s="141"/>
      <c r="O22" s="141" t="s">
        <v>49</v>
      </c>
      <c r="P22" s="141"/>
      <c r="Q22" s="142" t="s">
        <v>50</v>
      </c>
      <c r="R22" s="142"/>
      <c r="S22" s="143" t="s">
        <v>1868</v>
      </c>
      <c r="T22" s="143" t="s">
        <v>1867</v>
      </c>
      <c r="U22" s="143" t="s">
        <v>1866</v>
      </c>
      <c r="V22" s="143">
        <f>+IF(ISERR(U22/T22*100),"N/A",ROUND(U22/T22*100,2))</f>
        <v>113.94</v>
      </c>
      <c r="W22" s="144">
        <f>+IF(ISERR(U22/S22*100),"N/A",ROUND(U22/S22*100,2))</f>
        <v>114.07</v>
      </c>
    </row>
    <row r="23" spans="2:27" ht="56.25" customHeight="1" x14ac:dyDescent="0.2">
      <c r="B23" s="139" t="s">
        <v>1865</v>
      </c>
      <c r="C23" s="140"/>
      <c r="D23" s="140"/>
      <c r="E23" s="140"/>
      <c r="F23" s="140"/>
      <c r="G23" s="140"/>
      <c r="H23" s="140"/>
      <c r="I23" s="140"/>
      <c r="J23" s="140"/>
      <c r="K23" s="140"/>
      <c r="L23" s="140"/>
      <c r="M23" s="141" t="s">
        <v>1860</v>
      </c>
      <c r="N23" s="141"/>
      <c r="O23" s="141" t="s">
        <v>49</v>
      </c>
      <c r="P23" s="141"/>
      <c r="Q23" s="142" t="s">
        <v>64</v>
      </c>
      <c r="R23" s="142"/>
      <c r="S23" s="143" t="s">
        <v>1864</v>
      </c>
      <c r="T23" s="143" t="s">
        <v>1863</v>
      </c>
      <c r="U23" s="143" t="s">
        <v>1862</v>
      </c>
      <c r="V23" s="143">
        <f>+IF(ISERR(U23/T23*100),"N/A",ROUND(U23/T23*100,2))</f>
        <v>108.12</v>
      </c>
      <c r="W23" s="144">
        <f>+IF(ISERR(U23/S23*100),"N/A",ROUND(U23/S23*100,2))</f>
        <v>108.23</v>
      </c>
    </row>
    <row r="24" spans="2:27" ht="56.25" customHeight="1" thickBot="1" x14ac:dyDescent="0.25">
      <c r="B24" s="139" t="s">
        <v>1861</v>
      </c>
      <c r="C24" s="140"/>
      <c r="D24" s="140"/>
      <c r="E24" s="140"/>
      <c r="F24" s="140"/>
      <c r="G24" s="140"/>
      <c r="H24" s="140"/>
      <c r="I24" s="140"/>
      <c r="J24" s="140"/>
      <c r="K24" s="140"/>
      <c r="L24" s="140"/>
      <c r="M24" s="141" t="s">
        <v>1860</v>
      </c>
      <c r="N24" s="141"/>
      <c r="O24" s="141" t="s">
        <v>81</v>
      </c>
      <c r="P24" s="141"/>
      <c r="Q24" s="142" t="s">
        <v>64</v>
      </c>
      <c r="R24" s="142"/>
      <c r="S24" s="143" t="s">
        <v>411</v>
      </c>
      <c r="T24" s="143" t="s">
        <v>411</v>
      </c>
      <c r="U24" s="143" t="s">
        <v>495</v>
      </c>
      <c r="V24" s="143">
        <f>+IF(ISERR(U24/T24*100),"N/A",ROUND(U24/T24*100,2))</f>
        <v>133.33000000000001</v>
      </c>
      <c r="W24" s="144">
        <f>+IF(ISERR(U24/S24*100),"N/A",ROUND(U24/S24*100,2))</f>
        <v>133.33000000000001</v>
      </c>
    </row>
    <row r="25" spans="2:27" ht="21.75" customHeight="1" thickTop="1" thickBot="1" x14ac:dyDescent="0.25">
      <c r="B25" s="79" t="s">
        <v>59</v>
      </c>
      <c r="C25" s="80"/>
      <c r="D25" s="80"/>
      <c r="E25" s="80"/>
      <c r="F25" s="80"/>
      <c r="G25" s="80"/>
      <c r="H25" s="81"/>
      <c r="I25" s="81"/>
      <c r="J25" s="81"/>
      <c r="K25" s="81"/>
      <c r="L25" s="81"/>
      <c r="M25" s="81"/>
      <c r="N25" s="81"/>
      <c r="O25" s="81"/>
      <c r="P25" s="81"/>
      <c r="Q25" s="81"/>
      <c r="R25" s="81"/>
      <c r="S25" s="81"/>
      <c r="T25" s="81"/>
      <c r="U25" s="81"/>
      <c r="V25" s="81"/>
      <c r="W25" s="82"/>
      <c r="X25" s="145"/>
    </row>
    <row r="26" spans="2:27" ht="29.25" customHeight="1" thickTop="1" thickBot="1" x14ac:dyDescent="0.25">
      <c r="B26" s="146" t="s">
        <v>2141</v>
      </c>
      <c r="C26" s="147"/>
      <c r="D26" s="147"/>
      <c r="E26" s="147"/>
      <c r="F26" s="147"/>
      <c r="G26" s="147"/>
      <c r="H26" s="147"/>
      <c r="I26" s="147"/>
      <c r="J26" s="147"/>
      <c r="K26" s="147"/>
      <c r="L26" s="147"/>
      <c r="M26" s="147"/>
      <c r="N26" s="147"/>
      <c r="O26" s="147"/>
      <c r="P26" s="147"/>
      <c r="Q26" s="148"/>
      <c r="R26" s="149" t="s">
        <v>42</v>
      </c>
      <c r="S26" s="125" t="s">
        <v>43</v>
      </c>
      <c r="T26" s="125"/>
      <c r="U26" s="150" t="s">
        <v>60</v>
      </c>
      <c r="V26" s="124" t="s">
        <v>61</v>
      </c>
      <c r="W26" s="126"/>
    </row>
    <row r="27" spans="2:27" ht="30.75" customHeight="1" thickBot="1" x14ac:dyDescent="0.25">
      <c r="B27" s="151"/>
      <c r="C27" s="152"/>
      <c r="D27" s="152"/>
      <c r="E27" s="152"/>
      <c r="F27" s="152"/>
      <c r="G27" s="152"/>
      <c r="H27" s="152"/>
      <c r="I27" s="152"/>
      <c r="J27" s="152"/>
      <c r="K27" s="152"/>
      <c r="L27" s="152"/>
      <c r="M27" s="152"/>
      <c r="N27" s="152"/>
      <c r="O27" s="152"/>
      <c r="P27" s="152"/>
      <c r="Q27" s="153"/>
      <c r="R27" s="154" t="s">
        <v>62</v>
      </c>
      <c r="S27" s="154" t="s">
        <v>62</v>
      </c>
      <c r="T27" s="154" t="s">
        <v>49</v>
      </c>
      <c r="U27" s="154" t="s">
        <v>62</v>
      </c>
      <c r="V27" s="154" t="s">
        <v>63</v>
      </c>
      <c r="W27" s="155" t="s">
        <v>64</v>
      </c>
      <c r="Y27" s="145"/>
    </row>
    <row r="28" spans="2:27" ht="23.25" customHeight="1" thickBot="1" x14ac:dyDescent="0.25">
      <c r="B28" s="156" t="s">
        <v>65</v>
      </c>
      <c r="C28" s="157"/>
      <c r="D28" s="157"/>
      <c r="E28" s="158" t="s">
        <v>1859</v>
      </c>
      <c r="F28" s="158"/>
      <c r="G28" s="158"/>
      <c r="H28" s="159"/>
      <c r="I28" s="159"/>
      <c r="J28" s="159"/>
      <c r="K28" s="159"/>
      <c r="L28" s="159"/>
      <c r="M28" s="159"/>
      <c r="N28" s="159"/>
      <c r="O28" s="159"/>
      <c r="P28" s="160"/>
      <c r="Q28" s="160"/>
      <c r="R28" s="161">
        <v>0.50058899999999995</v>
      </c>
      <c r="S28" s="162" t="s">
        <v>10</v>
      </c>
      <c r="T28" s="160"/>
      <c r="U28" s="162">
        <v>0.50058899999999995</v>
      </c>
      <c r="V28" s="160"/>
      <c r="W28" s="163">
        <f>+IF(ISERR(U28/R28*100),"N/A",ROUND(U28/R28*100,2))</f>
        <v>100</v>
      </c>
    </row>
    <row r="29" spans="2:27" ht="26.25" customHeight="1" thickBot="1" x14ac:dyDescent="0.25">
      <c r="B29" s="164" t="s">
        <v>68</v>
      </c>
      <c r="C29" s="165"/>
      <c r="D29" s="165"/>
      <c r="E29" s="166" t="s">
        <v>1859</v>
      </c>
      <c r="F29" s="166"/>
      <c r="G29" s="166"/>
      <c r="H29" s="167"/>
      <c r="I29" s="167"/>
      <c r="J29" s="167"/>
      <c r="K29" s="167"/>
      <c r="L29" s="167"/>
      <c r="M29" s="167"/>
      <c r="N29" s="167"/>
      <c r="O29" s="167"/>
      <c r="P29" s="168"/>
      <c r="Q29" s="168"/>
      <c r="R29" s="169">
        <v>0.50058899999999995</v>
      </c>
      <c r="S29" s="170">
        <v>0.50058899999999995</v>
      </c>
      <c r="T29" s="170">
        <f>+IF(ISERR(S29/R29*100),"N/A",ROUND(S29/R29*100,2))</f>
        <v>100</v>
      </c>
      <c r="U29" s="170">
        <v>0.50058899999999995</v>
      </c>
      <c r="V29" s="170">
        <f>+IF(ISERR(U29/S29*100),"N/A",ROUND(U29/S29*100,2))</f>
        <v>100</v>
      </c>
      <c r="W29" s="171">
        <f>+IF(ISERR(U29/R29*100),"N/A",ROUND(U29/R29*100,2))</f>
        <v>100</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2192</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38"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2193</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38"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2194</v>
      </c>
      <c r="C35" s="173"/>
      <c r="D35" s="173"/>
      <c r="E35" s="173"/>
      <c r="F35" s="173"/>
      <c r="G35" s="173"/>
      <c r="H35" s="173"/>
      <c r="I35" s="173"/>
      <c r="J35" s="173"/>
      <c r="K35" s="173"/>
      <c r="L35" s="173"/>
      <c r="M35" s="173"/>
      <c r="N35" s="173"/>
      <c r="O35" s="173"/>
      <c r="P35" s="173"/>
      <c r="Q35" s="173"/>
      <c r="R35" s="173"/>
      <c r="S35" s="173"/>
      <c r="T35" s="173"/>
      <c r="U35" s="173"/>
      <c r="V35" s="173"/>
      <c r="W35" s="174"/>
    </row>
    <row r="36" spans="2:23" ht="63" customHeight="1"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1858</v>
      </c>
      <c r="D4" s="86" t="s">
        <v>1857</v>
      </c>
      <c r="E4" s="86"/>
      <c r="F4" s="86"/>
      <c r="G4" s="86"/>
      <c r="H4" s="87"/>
      <c r="I4" s="88"/>
      <c r="J4" s="89" t="s">
        <v>6</v>
      </c>
      <c r="K4" s="86"/>
      <c r="L4" s="85" t="s">
        <v>1801</v>
      </c>
      <c r="M4" s="90" t="s">
        <v>1882</v>
      </c>
      <c r="N4" s="90"/>
      <c r="O4" s="90"/>
      <c r="P4" s="90"/>
      <c r="Q4" s="91"/>
      <c r="R4" s="92"/>
      <c r="S4" s="93" t="s">
        <v>2149</v>
      </c>
      <c r="T4" s="94"/>
      <c r="U4" s="94"/>
      <c r="V4" s="95">
        <v>1.7</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454</v>
      </c>
      <c r="D6" s="101" t="s">
        <v>1881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87</v>
      </c>
      <c r="K8" s="107" t="s">
        <v>87</v>
      </c>
      <c r="L8" s="107" t="s">
        <v>87</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1880</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1847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1879</v>
      </c>
      <c r="C21" s="140"/>
      <c r="D21" s="140"/>
      <c r="E21" s="140"/>
      <c r="F21" s="140"/>
      <c r="G21" s="140"/>
      <c r="H21" s="140"/>
      <c r="I21" s="140"/>
      <c r="J21" s="140"/>
      <c r="K21" s="140"/>
      <c r="L21" s="140"/>
      <c r="M21" s="141" t="s">
        <v>454</v>
      </c>
      <c r="N21" s="141"/>
      <c r="O21" s="141" t="s">
        <v>49</v>
      </c>
      <c r="P21" s="141"/>
      <c r="Q21" s="142" t="s">
        <v>50</v>
      </c>
      <c r="R21" s="142"/>
      <c r="S21" s="143" t="s">
        <v>51</v>
      </c>
      <c r="T21" s="143" t="s">
        <v>51</v>
      </c>
      <c r="U21" s="143" t="s">
        <v>51</v>
      </c>
      <c r="V21" s="143">
        <f>+IF(ISERR(U21/T21*100),"N/A",ROUND(U21/T21*100,2))</f>
        <v>100</v>
      </c>
      <c r="W21" s="144">
        <f>+IF(ISERR(U21/S21*100),"N/A",ROUND(U21/S21*100,2))</f>
        <v>100</v>
      </c>
    </row>
    <row r="22" spans="2:27" ht="56.25" customHeight="1" thickBot="1" x14ac:dyDescent="0.25">
      <c r="B22" s="139" t="s">
        <v>1878</v>
      </c>
      <c r="C22" s="140"/>
      <c r="D22" s="140"/>
      <c r="E22" s="140"/>
      <c r="F22" s="140"/>
      <c r="G22" s="140"/>
      <c r="H22" s="140"/>
      <c r="I22" s="140"/>
      <c r="J22" s="140"/>
      <c r="K22" s="140"/>
      <c r="L22" s="140"/>
      <c r="M22" s="141" t="s">
        <v>454</v>
      </c>
      <c r="N22" s="141"/>
      <c r="O22" s="141" t="s">
        <v>49</v>
      </c>
      <c r="P22" s="141"/>
      <c r="Q22" s="142" t="s">
        <v>64</v>
      </c>
      <c r="R22" s="142"/>
      <c r="S22" s="143" t="s">
        <v>51</v>
      </c>
      <c r="T22" s="143" t="s">
        <v>51</v>
      </c>
      <c r="U22" s="143" t="s">
        <v>51</v>
      </c>
      <c r="V22" s="143">
        <f>+IF(ISERR(U22/T22*100),"N/A",ROUND(U22/T22*100,2))</f>
        <v>100</v>
      </c>
      <c r="W22" s="144">
        <f>+IF(ISERR(U22/S22*100),"N/A",ROUND(U22/S22*100,2))</f>
        <v>100</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451</v>
      </c>
      <c r="F26" s="158"/>
      <c r="G26" s="158"/>
      <c r="H26" s="159"/>
      <c r="I26" s="159"/>
      <c r="J26" s="159"/>
      <c r="K26" s="159"/>
      <c r="L26" s="159"/>
      <c r="M26" s="159"/>
      <c r="N26" s="159"/>
      <c r="O26" s="159"/>
      <c r="P26" s="160"/>
      <c r="Q26" s="160"/>
      <c r="R26" s="161">
        <v>1.7</v>
      </c>
      <c r="S26" s="162" t="s">
        <v>10</v>
      </c>
      <c r="T26" s="160"/>
      <c r="U26" s="162">
        <v>0.29984608000000001</v>
      </c>
      <c r="V26" s="160"/>
      <c r="W26" s="163">
        <f>+IF(ISERR(U26/R26*100),"N/A",ROUND(U26/R26*100,2))</f>
        <v>17.64</v>
      </c>
    </row>
    <row r="27" spans="2:27" ht="26.25" customHeight="1" thickBot="1" x14ac:dyDescent="0.25">
      <c r="B27" s="164" t="s">
        <v>68</v>
      </c>
      <c r="C27" s="165"/>
      <c r="D27" s="165"/>
      <c r="E27" s="166" t="s">
        <v>451</v>
      </c>
      <c r="F27" s="166"/>
      <c r="G27" s="166"/>
      <c r="H27" s="167"/>
      <c r="I27" s="167"/>
      <c r="J27" s="167"/>
      <c r="K27" s="167"/>
      <c r="L27" s="167"/>
      <c r="M27" s="167"/>
      <c r="N27" s="167"/>
      <c r="O27" s="167"/>
      <c r="P27" s="168"/>
      <c r="Q27" s="168"/>
      <c r="R27" s="169">
        <v>1.7</v>
      </c>
      <c r="S27" s="170">
        <v>1.7</v>
      </c>
      <c r="T27" s="170">
        <f>+IF(ISERR(S27/R27*100),"N/A",ROUND(S27/R27*100,2))</f>
        <v>100</v>
      </c>
      <c r="U27" s="170">
        <v>0.29984608000000001</v>
      </c>
      <c r="V27" s="170">
        <f>+IF(ISERR(U27/S27*100),"N/A",ROUND(U27/S27*100,2))</f>
        <v>17.64</v>
      </c>
      <c r="W27" s="171">
        <f>+IF(ISERR(U27/R27*100),"N/A",ROUND(U27/R27*100,2))</f>
        <v>17.64</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2189</v>
      </c>
      <c r="C29" s="173"/>
      <c r="D29" s="173"/>
      <c r="E29" s="173"/>
      <c r="F29" s="173"/>
      <c r="G29" s="173"/>
      <c r="H29" s="173"/>
      <c r="I29" s="173"/>
      <c r="J29" s="173"/>
      <c r="K29" s="173"/>
      <c r="L29" s="173"/>
      <c r="M29" s="173"/>
      <c r="N29" s="173"/>
      <c r="O29" s="173"/>
      <c r="P29" s="173"/>
      <c r="Q29" s="173"/>
      <c r="R29" s="173"/>
      <c r="S29" s="173"/>
      <c r="T29" s="173"/>
      <c r="U29" s="173"/>
      <c r="V29" s="173"/>
      <c r="W29" s="174"/>
    </row>
    <row r="30" spans="2:27" ht="89.2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2190</v>
      </c>
      <c r="C31" s="173"/>
      <c r="D31" s="173"/>
      <c r="E31" s="173"/>
      <c r="F31" s="173"/>
      <c r="G31" s="173"/>
      <c r="H31" s="173"/>
      <c r="I31" s="173"/>
      <c r="J31" s="173"/>
      <c r="K31" s="173"/>
      <c r="L31" s="173"/>
      <c r="M31" s="173"/>
      <c r="N31" s="173"/>
      <c r="O31" s="173"/>
      <c r="P31" s="173"/>
      <c r="Q31" s="173"/>
      <c r="R31" s="173"/>
      <c r="S31" s="173"/>
      <c r="T31" s="173"/>
      <c r="U31" s="173"/>
      <c r="V31" s="173"/>
      <c r="W31" s="174"/>
    </row>
    <row r="32" spans="2:27" ht="46.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2191</v>
      </c>
      <c r="C33" s="173"/>
      <c r="D33" s="173"/>
      <c r="E33" s="173"/>
      <c r="F33" s="173"/>
      <c r="G33" s="173"/>
      <c r="H33" s="173"/>
      <c r="I33" s="173"/>
      <c r="J33" s="173"/>
      <c r="K33" s="173"/>
      <c r="L33" s="173"/>
      <c r="M33" s="173"/>
      <c r="N33" s="173"/>
      <c r="O33" s="173"/>
      <c r="P33" s="173"/>
      <c r="Q33" s="173"/>
      <c r="R33" s="173"/>
      <c r="S33" s="173"/>
      <c r="T33" s="173"/>
      <c r="U33" s="173"/>
      <c r="V33" s="173"/>
      <c r="W33" s="174"/>
    </row>
    <row r="34" spans="2:23" ht="91.5" customHeight="1"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v>4</v>
      </c>
      <c r="D4" s="86" t="s">
        <v>94</v>
      </c>
      <c r="E4" s="86"/>
      <c r="F4" s="86"/>
      <c r="G4" s="86"/>
      <c r="H4" s="87"/>
      <c r="I4" s="88"/>
      <c r="J4" s="89" t="s">
        <v>6</v>
      </c>
      <c r="K4" s="86"/>
      <c r="L4" s="85" t="s">
        <v>1398</v>
      </c>
      <c r="M4" s="90" t="s">
        <v>1397</v>
      </c>
      <c r="N4" s="90"/>
      <c r="O4" s="90"/>
      <c r="P4" s="90"/>
      <c r="Q4" s="91"/>
      <c r="R4" s="92"/>
      <c r="S4" s="93" t="s">
        <v>2149</v>
      </c>
      <c r="T4" s="94"/>
      <c r="U4" s="94"/>
      <c r="V4" s="95" t="s">
        <v>1379</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74</v>
      </c>
      <c r="D6" s="101" t="s">
        <v>90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1396</v>
      </c>
      <c r="K8" s="107" t="s">
        <v>87</v>
      </c>
      <c r="L8" s="107" t="s">
        <v>1395</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1394</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1318</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1393</v>
      </c>
      <c r="C21" s="140"/>
      <c r="D21" s="140"/>
      <c r="E21" s="140"/>
      <c r="F21" s="140"/>
      <c r="G21" s="140"/>
      <c r="H21" s="140"/>
      <c r="I21" s="140"/>
      <c r="J21" s="140"/>
      <c r="K21" s="140"/>
      <c r="L21" s="140"/>
      <c r="M21" s="141" t="s">
        <v>1313</v>
      </c>
      <c r="N21" s="141"/>
      <c r="O21" s="141" t="s">
        <v>49</v>
      </c>
      <c r="P21" s="141"/>
      <c r="Q21" s="142" t="s">
        <v>188</v>
      </c>
      <c r="R21" s="142"/>
      <c r="S21" s="143" t="s">
        <v>1392</v>
      </c>
      <c r="T21" s="143" t="s">
        <v>1392</v>
      </c>
      <c r="U21" s="143" t="s">
        <v>1391</v>
      </c>
      <c r="V21" s="143">
        <f>+IF(ISERR(U21/T21*100),"N/A",ROUND(U21/T21*100,2))</f>
        <v>91.69</v>
      </c>
      <c r="W21" s="144">
        <f>+IF(ISERR(U21/S21*100),"N/A",ROUND(U21/S21*100,2))</f>
        <v>91.69</v>
      </c>
    </row>
    <row r="22" spans="2:27" ht="56.25" customHeight="1" x14ac:dyDescent="0.2">
      <c r="B22" s="139" t="s">
        <v>1390</v>
      </c>
      <c r="C22" s="140"/>
      <c r="D22" s="140"/>
      <c r="E22" s="140"/>
      <c r="F22" s="140"/>
      <c r="G22" s="140"/>
      <c r="H22" s="140"/>
      <c r="I22" s="140"/>
      <c r="J22" s="140"/>
      <c r="K22" s="140"/>
      <c r="L22" s="140"/>
      <c r="M22" s="141" t="s">
        <v>1313</v>
      </c>
      <c r="N22" s="141"/>
      <c r="O22" s="141" t="s">
        <v>1118</v>
      </c>
      <c r="P22" s="141"/>
      <c r="Q22" s="142" t="s">
        <v>188</v>
      </c>
      <c r="R22" s="142"/>
      <c r="S22" s="143" t="s">
        <v>1389</v>
      </c>
      <c r="T22" s="143" t="s">
        <v>1389</v>
      </c>
      <c r="U22" s="143" t="s">
        <v>1388</v>
      </c>
      <c r="V22" s="143">
        <f>+IF(ISERR(U22/T22*100),"N/A",ROUND(U22/T22*100,2))</f>
        <v>3412.76</v>
      </c>
      <c r="W22" s="144">
        <f>+IF(ISERR(U22/S22*100),"N/A",ROUND(U22/S22*100,2))</f>
        <v>3412.76</v>
      </c>
    </row>
    <row r="23" spans="2:27" ht="56.25" customHeight="1" x14ac:dyDescent="0.2">
      <c r="B23" s="139" t="s">
        <v>1387</v>
      </c>
      <c r="C23" s="140"/>
      <c r="D23" s="140"/>
      <c r="E23" s="140"/>
      <c r="F23" s="140"/>
      <c r="G23" s="140"/>
      <c r="H23" s="140"/>
      <c r="I23" s="140"/>
      <c r="J23" s="140"/>
      <c r="K23" s="140"/>
      <c r="L23" s="140"/>
      <c r="M23" s="141" t="s">
        <v>1313</v>
      </c>
      <c r="N23" s="141"/>
      <c r="O23" s="141" t="s">
        <v>1118</v>
      </c>
      <c r="P23" s="141"/>
      <c r="Q23" s="142" t="s">
        <v>64</v>
      </c>
      <c r="R23" s="142"/>
      <c r="S23" s="143" t="s">
        <v>1384</v>
      </c>
      <c r="T23" s="143" t="s">
        <v>1384</v>
      </c>
      <c r="U23" s="143" t="s">
        <v>1386</v>
      </c>
      <c r="V23" s="143">
        <f>+IF(ISERR(U23/T23*100),"N/A",ROUND(U23/T23*100,2))</f>
        <v>273.5</v>
      </c>
      <c r="W23" s="144">
        <f>+IF(ISERR(U23/S23*100),"N/A",ROUND(U23/S23*100,2))</f>
        <v>273.5</v>
      </c>
    </row>
    <row r="24" spans="2:27" ht="56.25" customHeight="1" x14ac:dyDescent="0.2">
      <c r="B24" s="139" t="s">
        <v>1385</v>
      </c>
      <c r="C24" s="140"/>
      <c r="D24" s="140"/>
      <c r="E24" s="140"/>
      <c r="F24" s="140"/>
      <c r="G24" s="140"/>
      <c r="H24" s="140"/>
      <c r="I24" s="140"/>
      <c r="J24" s="140"/>
      <c r="K24" s="140"/>
      <c r="L24" s="140"/>
      <c r="M24" s="141" t="s">
        <v>1313</v>
      </c>
      <c r="N24" s="141"/>
      <c r="O24" s="141" t="s">
        <v>1118</v>
      </c>
      <c r="P24" s="141"/>
      <c r="Q24" s="142" t="s">
        <v>64</v>
      </c>
      <c r="R24" s="142"/>
      <c r="S24" s="143" t="s">
        <v>1384</v>
      </c>
      <c r="T24" s="143" t="s">
        <v>1384</v>
      </c>
      <c r="U24" s="143" t="s">
        <v>1383</v>
      </c>
      <c r="V24" s="143">
        <f>+IF(ISERR(U24/T24*100),"N/A",ROUND(U24/T24*100,2))</f>
        <v>2070.5</v>
      </c>
      <c r="W24" s="144">
        <f>+IF(ISERR(U24/S24*100),"N/A",ROUND(U24/S24*100,2))</f>
        <v>2070.5</v>
      </c>
    </row>
    <row r="25" spans="2:27" ht="56.25" customHeight="1" thickBot="1" x14ac:dyDescent="0.25">
      <c r="B25" s="139" t="s">
        <v>1382</v>
      </c>
      <c r="C25" s="140"/>
      <c r="D25" s="140"/>
      <c r="E25" s="140"/>
      <c r="F25" s="140"/>
      <c r="G25" s="140"/>
      <c r="H25" s="140"/>
      <c r="I25" s="140"/>
      <c r="J25" s="140"/>
      <c r="K25" s="140"/>
      <c r="L25" s="140"/>
      <c r="M25" s="141" t="s">
        <v>1313</v>
      </c>
      <c r="N25" s="141"/>
      <c r="O25" s="141" t="s">
        <v>49</v>
      </c>
      <c r="P25" s="141"/>
      <c r="Q25" s="142" t="s">
        <v>64</v>
      </c>
      <c r="R25" s="142"/>
      <c r="S25" s="143" t="s">
        <v>1381</v>
      </c>
      <c r="T25" s="143" t="s">
        <v>1381</v>
      </c>
      <c r="U25" s="143" t="s">
        <v>1380</v>
      </c>
      <c r="V25" s="143">
        <f>+IF(ISERR(U25/T25*100),"N/A",ROUND(U25/T25*100,2))</f>
        <v>73.94</v>
      </c>
      <c r="W25" s="144">
        <f>+IF(ISERR(U25/S25*100),"N/A",ROUND(U25/S25*100,2))</f>
        <v>73.94</v>
      </c>
    </row>
    <row r="26" spans="2:27" ht="21.75" customHeight="1" thickTop="1" thickBot="1" x14ac:dyDescent="0.25">
      <c r="B26" s="79" t="s">
        <v>59</v>
      </c>
      <c r="C26" s="80"/>
      <c r="D26" s="80"/>
      <c r="E26" s="80"/>
      <c r="F26" s="80"/>
      <c r="G26" s="80"/>
      <c r="H26" s="81"/>
      <c r="I26" s="81"/>
      <c r="J26" s="81"/>
      <c r="K26" s="81"/>
      <c r="L26" s="81"/>
      <c r="M26" s="81"/>
      <c r="N26" s="81"/>
      <c r="O26" s="81"/>
      <c r="P26" s="81"/>
      <c r="Q26" s="81"/>
      <c r="R26" s="81"/>
      <c r="S26" s="81"/>
      <c r="T26" s="81"/>
      <c r="U26" s="81"/>
      <c r="V26" s="81"/>
      <c r="W26" s="82"/>
      <c r="X26" s="145"/>
    </row>
    <row r="27" spans="2:27" ht="29.25" customHeight="1" thickTop="1" thickBot="1" x14ac:dyDescent="0.25">
      <c r="B27" s="146" t="s">
        <v>2141</v>
      </c>
      <c r="C27" s="147"/>
      <c r="D27" s="147"/>
      <c r="E27" s="147"/>
      <c r="F27" s="147"/>
      <c r="G27" s="147"/>
      <c r="H27" s="147"/>
      <c r="I27" s="147"/>
      <c r="J27" s="147"/>
      <c r="K27" s="147"/>
      <c r="L27" s="147"/>
      <c r="M27" s="147"/>
      <c r="N27" s="147"/>
      <c r="O27" s="147"/>
      <c r="P27" s="147"/>
      <c r="Q27" s="148"/>
      <c r="R27" s="149" t="s">
        <v>42</v>
      </c>
      <c r="S27" s="125" t="s">
        <v>43</v>
      </c>
      <c r="T27" s="125"/>
      <c r="U27" s="150" t="s">
        <v>60</v>
      </c>
      <c r="V27" s="124" t="s">
        <v>61</v>
      </c>
      <c r="W27" s="126"/>
    </row>
    <row r="28" spans="2:27" ht="30.75" customHeight="1" thickBot="1" x14ac:dyDescent="0.25">
      <c r="B28" s="151"/>
      <c r="C28" s="152"/>
      <c r="D28" s="152"/>
      <c r="E28" s="152"/>
      <c r="F28" s="152"/>
      <c r="G28" s="152"/>
      <c r="H28" s="152"/>
      <c r="I28" s="152"/>
      <c r="J28" s="152"/>
      <c r="K28" s="152"/>
      <c r="L28" s="152"/>
      <c r="M28" s="152"/>
      <c r="N28" s="152"/>
      <c r="O28" s="152"/>
      <c r="P28" s="152"/>
      <c r="Q28" s="153"/>
      <c r="R28" s="154" t="s">
        <v>62</v>
      </c>
      <c r="S28" s="154" t="s">
        <v>62</v>
      </c>
      <c r="T28" s="154" t="s">
        <v>49</v>
      </c>
      <c r="U28" s="154" t="s">
        <v>62</v>
      </c>
      <c r="V28" s="154" t="s">
        <v>63</v>
      </c>
      <c r="W28" s="155" t="s">
        <v>64</v>
      </c>
      <c r="Y28" s="145"/>
    </row>
    <row r="29" spans="2:27" ht="23.25" customHeight="1" thickBot="1" x14ac:dyDescent="0.25">
      <c r="B29" s="156" t="s">
        <v>65</v>
      </c>
      <c r="C29" s="157"/>
      <c r="D29" s="157"/>
      <c r="E29" s="158" t="s">
        <v>1308</v>
      </c>
      <c r="F29" s="158"/>
      <c r="G29" s="158"/>
      <c r="H29" s="159"/>
      <c r="I29" s="159"/>
      <c r="J29" s="159"/>
      <c r="K29" s="159"/>
      <c r="L29" s="159"/>
      <c r="M29" s="159"/>
      <c r="N29" s="159"/>
      <c r="O29" s="159"/>
      <c r="P29" s="160"/>
      <c r="Q29" s="160"/>
      <c r="R29" s="161" t="s">
        <v>1379</v>
      </c>
      <c r="S29" s="162" t="s">
        <v>10</v>
      </c>
      <c r="T29" s="160"/>
      <c r="U29" s="162">
        <v>396.29505856999998</v>
      </c>
      <c r="V29" s="160"/>
      <c r="W29" s="163">
        <f>+IF(ISERR(U29/R29*100),"N/A",ROUND(U29/R29*100,2))</f>
        <v>94.31</v>
      </c>
    </row>
    <row r="30" spans="2:27" ht="26.25" customHeight="1" thickBot="1" x14ac:dyDescent="0.25">
      <c r="B30" s="164" t="s">
        <v>68</v>
      </c>
      <c r="C30" s="165"/>
      <c r="D30" s="165"/>
      <c r="E30" s="166" t="s">
        <v>1308</v>
      </c>
      <c r="F30" s="166"/>
      <c r="G30" s="166"/>
      <c r="H30" s="167"/>
      <c r="I30" s="167"/>
      <c r="J30" s="167"/>
      <c r="K30" s="167"/>
      <c r="L30" s="167"/>
      <c r="M30" s="167"/>
      <c r="N30" s="167"/>
      <c r="O30" s="167"/>
      <c r="P30" s="168"/>
      <c r="Q30" s="168"/>
      <c r="R30" s="169">
        <v>396.29505856999998</v>
      </c>
      <c r="S30" s="170">
        <v>396.29505856999998</v>
      </c>
      <c r="T30" s="170">
        <f>+IF(ISERR(S30/R30*100),"N/A",ROUND(S30/R30*100,2))</f>
        <v>100</v>
      </c>
      <c r="U30" s="170">
        <v>396.29505856999998</v>
      </c>
      <c r="V30" s="170">
        <f>+IF(ISERR(U30/S30*100),"N/A",ROUND(U30/S30*100,2))</f>
        <v>100</v>
      </c>
      <c r="W30" s="171">
        <f>+IF(ISERR(U30/R30*100),"N/A",ROUND(U30/R30*100,2))</f>
        <v>100</v>
      </c>
    </row>
    <row r="31" spans="2:27" ht="22.5" customHeight="1" thickTop="1" thickBot="1" x14ac:dyDescent="0.25">
      <c r="B31" s="79" t="s">
        <v>69</v>
      </c>
      <c r="C31" s="80"/>
      <c r="D31" s="80"/>
      <c r="E31" s="80"/>
      <c r="F31" s="80"/>
      <c r="G31" s="80"/>
      <c r="H31" s="81"/>
      <c r="I31" s="81"/>
      <c r="J31" s="81"/>
      <c r="K31" s="81"/>
      <c r="L31" s="81"/>
      <c r="M31" s="81"/>
      <c r="N31" s="81"/>
      <c r="O31" s="81"/>
      <c r="P31" s="81"/>
      <c r="Q31" s="81"/>
      <c r="R31" s="81"/>
      <c r="S31" s="81"/>
      <c r="T31" s="81"/>
      <c r="U31" s="81"/>
      <c r="V31" s="81"/>
      <c r="W31" s="82"/>
    </row>
    <row r="32" spans="2:27" ht="37.5" customHeight="1" thickTop="1" x14ac:dyDescent="0.2">
      <c r="B32" s="172" t="s">
        <v>2420</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29"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2421</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00.5" customHeight="1" thickBot="1" x14ac:dyDescent="0.25">
      <c r="B35" s="175"/>
      <c r="C35" s="176"/>
      <c r="D35" s="176"/>
      <c r="E35" s="176"/>
      <c r="F35" s="176"/>
      <c r="G35" s="176"/>
      <c r="H35" s="176"/>
      <c r="I35" s="176"/>
      <c r="J35" s="176"/>
      <c r="K35" s="176"/>
      <c r="L35" s="176"/>
      <c r="M35" s="176"/>
      <c r="N35" s="176"/>
      <c r="O35" s="176"/>
      <c r="P35" s="176"/>
      <c r="Q35" s="176"/>
      <c r="R35" s="176"/>
      <c r="S35" s="176"/>
      <c r="T35" s="176"/>
      <c r="U35" s="176"/>
      <c r="V35" s="176"/>
      <c r="W35" s="177"/>
    </row>
    <row r="36" spans="2:23" ht="37.5" customHeight="1" thickTop="1" x14ac:dyDescent="0.2">
      <c r="B36" s="172" t="s">
        <v>2422</v>
      </c>
      <c r="C36" s="173"/>
      <c r="D36" s="173"/>
      <c r="E36" s="173"/>
      <c r="F36" s="173"/>
      <c r="G36" s="173"/>
      <c r="H36" s="173"/>
      <c r="I36" s="173"/>
      <c r="J36" s="173"/>
      <c r="K36" s="173"/>
      <c r="L36" s="173"/>
      <c r="M36" s="173"/>
      <c r="N36" s="173"/>
      <c r="O36" s="173"/>
      <c r="P36" s="173"/>
      <c r="Q36" s="173"/>
      <c r="R36" s="173"/>
      <c r="S36" s="173"/>
      <c r="T36" s="173"/>
      <c r="U36" s="173"/>
      <c r="V36" s="173"/>
      <c r="W36" s="174"/>
    </row>
    <row r="37" spans="2:23" ht="70.5" customHeight="1" thickBot="1" x14ac:dyDescent="0.25">
      <c r="B37" s="178"/>
      <c r="C37" s="179"/>
      <c r="D37" s="179"/>
      <c r="E37" s="179"/>
      <c r="F37" s="179"/>
      <c r="G37" s="179"/>
      <c r="H37" s="179"/>
      <c r="I37" s="179"/>
      <c r="J37" s="179"/>
      <c r="K37" s="179"/>
      <c r="L37" s="179"/>
      <c r="M37" s="179"/>
      <c r="N37" s="179"/>
      <c r="O37" s="179"/>
      <c r="P37" s="179"/>
      <c r="Q37" s="179"/>
      <c r="R37" s="179"/>
      <c r="S37" s="179"/>
      <c r="T37" s="179"/>
      <c r="U37" s="179"/>
      <c r="V37" s="179"/>
      <c r="W37" s="180"/>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1858</v>
      </c>
      <c r="D4" s="86" t="s">
        <v>1857</v>
      </c>
      <c r="E4" s="86"/>
      <c r="F4" s="86"/>
      <c r="G4" s="86"/>
      <c r="H4" s="87"/>
      <c r="I4" s="88"/>
      <c r="J4" s="89" t="s">
        <v>6</v>
      </c>
      <c r="K4" s="86"/>
      <c r="L4" s="85" t="s">
        <v>1553</v>
      </c>
      <c r="M4" s="90" t="s">
        <v>1893</v>
      </c>
      <c r="N4" s="90"/>
      <c r="O4" s="90"/>
      <c r="P4" s="90"/>
      <c r="Q4" s="91"/>
      <c r="R4" s="92"/>
      <c r="S4" s="93" t="s">
        <v>2149</v>
      </c>
      <c r="T4" s="94"/>
      <c r="U4" s="94"/>
      <c r="V4" s="95">
        <v>0.9</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1886</v>
      </c>
      <c r="D6" s="101" t="s">
        <v>1892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1891</v>
      </c>
      <c r="K8" s="107" t="s">
        <v>1891</v>
      </c>
      <c r="L8" s="107" t="s">
        <v>1890</v>
      </c>
      <c r="M8" s="107" t="s">
        <v>1889</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95.25" customHeight="1" thickTop="1" thickBot="1" x14ac:dyDescent="0.25">
      <c r="B10" s="108" t="s">
        <v>22</v>
      </c>
      <c r="C10" s="95" t="s">
        <v>1888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1847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72" customHeight="1" thickBot="1" x14ac:dyDescent="0.25">
      <c r="B21" s="139" t="s">
        <v>1887</v>
      </c>
      <c r="C21" s="140"/>
      <c r="D21" s="140"/>
      <c r="E21" s="140"/>
      <c r="F21" s="140"/>
      <c r="G21" s="140"/>
      <c r="H21" s="140"/>
      <c r="I21" s="140"/>
      <c r="J21" s="140"/>
      <c r="K21" s="140"/>
      <c r="L21" s="140"/>
      <c r="M21" s="141" t="s">
        <v>1886</v>
      </c>
      <c r="N21" s="141"/>
      <c r="O21" s="141" t="s">
        <v>49</v>
      </c>
      <c r="P21" s="141"/>
      <c r="Q21" s="142" t="s">
        <v>50</v>
      </c>
      <c r="R21" s="142"/>
      <c r="S21" s="143" t="s">
        <v>716</v>
      </c>
      <c r="T21" s="143" t="s">
        <v>1885</v>
      </c>
      <c r="U21" s="143" t="s">
        <v>1884</v>
      </c>
      <c r="V21" s="143">
        <f>+IF(ISERR(U21/T21*100),"N/A",ROUND(U21/T21*100,2))</f>
        <v>98.98</v>
      </c>
      <c r="W21" s="144">
        <f>+IF(ISERR(U21/S21*100),"N/A",ROUND(U21/S21*100,2))</f>
        <v>99.08</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1883</v>
      </c>
      <c r="F25" s="158"/>
      <c r="G25" s="158"/>
      <c r="H25" s="159"/>
      <c r="I25" s="159"/>
      <c r="J25" s="159"/>
      <c r="K25" s="159"/>
      <c r="L25" s="159"/>
      <c r="M25" s="159"/>
      <c r="N25" s="159"/>
      <c r="O25" s="159"/>
      <c r="P25" s="160"/>
      <c r="Q25" s="160"/>
      <c r="R25" s="161">
        <v>0.9</v>
      </c>
      <c r="S25" s="162" t="s">
        <v>10</v>
      </c>
      <c r="T25" s="160"/>
      <c r="U25" s="162" t="s">
        <v>56</v>
      </c>
      <c r="V25" s="160"/>
      <c r="W25" s="163">
        <f>+IF(ISERR(U25/R25*100),"N/A",ROUND(U25/R25*100,2))</f>
        <v>0</v>
      </c>
    </row>
    <row r="26" spans="2:27" ht="26.25" customHeight="1" thickBot="1" x14ac:dyDescent="0.25">
      <c r="B26" s="164" t="s">
        <v>68</v>
      </c>
      <c r="C26" s="165"/>
      <c r="D26" s="165"/>
      <c r="E26" s="166" t="s">
        <v>1883</v>
      </c>
      <c r="F26" s="166"/>
      <c r="G26" s="166"/>
      <c r="H26" s="167"/>
      <c r="I26" s="167"/>
      <c r="J26" s="167"/>
      <c r="K26" s="167"/>
      <c r="L26" s="167"/>
      <c r="M26" s="167"/>
      <c r="N26" s="167"/>
      <c r="O26" s="167"/>
      <c r="P26" s="168"/>
      <c r="Q26" s="168"/>
      <c r="R26" s="169">
        <v>0.9</v>
      </c>
      <c r="S26" s="170">
        <v>0.9</v>
      </c>
      <c r="T26" s="170">
        <f>+IF(ISERR(S26/R26*100),"N/A",ROUND(S26/R26*100,2))</f>
        <v>100</v>
      </c>
      <c r="U26" s="170" t="s">
        <v>56</v>
      </c>
      <c r="V26" s="170">
        <f>+IF(ISERR(U26/S26*100),"N/A",ROUND(U26/S26*100,2))</f>
        <v>0</v>
      </c>
      <c r="W26" s="171">
        <f>+IF(ISERR(U26/R26*100),"N/A",ROUND(U26/R26*100,2))</f>
        <v>0</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2186</v>
      </c>
      <c r="C28" s="173"/>
      <c r="D28" s="173"/>
      <c r="E28" s="173"/>
      <c r="F28" s="173"/>
      <c r="G28" s="173"/>
      <c r="H28" s="173"/>
      <c r="I28" s="173"/>
      <c r="J28" s="173"/>
      <c r="K28" s="173"/>
      <c r="L28" s="173"/>
      <c r="M28" s="173"/>
      <c r="N28" s="173"/>
      <c r="O28" s="173"/>
      <c r="P28" s="173"/>
      <c r="Q28" s="173"/>
      <c r="R28" s="173"/>
      <c r="S28" s="173"/>
      <c r="T28" s="173"/>
      <c r="U28" s="173"/>
      <c r="V28" s="173"/>
      <c r="W28" s="174"/>
    </row>
    <row r="29" spans="2:27" ht="75.7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2187</v>
      </c>
      <c r="C30" s="173"/>
      <c r="D30" s="173"/>
      <c r="E30" s="173"/>
      <c r="F30" s="173"/>
      <c r="G30" s="173"/>
      <c r="H30" s="173"/>
      <c r="I30" s="173"/>
      <c r="J30" s="173"/>
      <c r="K30" s="173"/>
      <c r="L30" s="173"/>
      <c r="M30" s="173"/>
      <c r="N30" s="173"/>
      <c r="O30" s="173"/>
      <c r="P30" s="173"/>
      <c r="Q30" s="173"/>
      <c r="R30" s="173"/>
      <c r="S30" s="173"/>
      <c r="T30" s="173"/>
      <c r="U30" s="173"/>
      <c r="V30" s="173"/>
      <c r="W30" s="174"/>
    </row>
    <row r="31" spans="2:27" ht="72.7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2188</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1858</v>
      </c>
      <c r="D4" s="86" t="s">
        <v>1857</v>
      </c>
      <c r="E4" s="86"/>
      <c r="F4" s="86"/>
      <c r="G4" s="86"/>
      <c r="H4" s="87"/>
      <c r="I4" s="88"/>
      <c r="J4" s="89" t="s">
        <v>6</v>
      </c>
      <c r="K4" s="86"/>
      <c r="L4" s="85" t="s">
        <v>173</v>
      </c>
      <c r="M4" s="90" t="s">
        <v>172</v>
      </c>
      <c r="N4" s="90"/>
      <c r="O4" s="90"/>
      <c r="P4" s="90"/>
      <c r="Q4" s="91"/>
      <c r="R4" s="92"/>
      <c r="S4" s="93" t="s">
        <v>2149</v>
      </c>
      <c r="T4" s="94"/>
      <c r="U4" s="94"/>
      <c r="V4" s="95">
        <v>4.6529569999999998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1895</v>
      </c>
      <c r="D6" s="101" t="s">
        <v>1901</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1900</v>
      </c>
      <c r="K8" s="107" t="s">
        <v>1899</v>
      </c>
      <c r="L8" s="107" t="s">
        <v>1432</v>
      </c>
      <c r="M8" s="107" t="s">
        <v>1898</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21.5" customHeight="1" thickTop="1" thickBot="1" x14ac:dyDescent="0.25">
      <c r="B10" s="108" t="s">
        <v>22</v>
      </c>
      <c r="C10" s="95" t="s">
        <v>1897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1847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1896</v>
      </c>
      <c r="C21" s="140"/>
      <c r="D21" s="140"/>
      <c r="E21" s="140"/>
      <c r="F21" s="140"/>
      <c r="G21" s="140"/>
      <c r="H21" s="140"/>
      <c r="I21" s="140"/>
      <c r="J21" s="140"/>
      <c r="K21" s="140"/>
      <c r="L21" s="140"/>
      <c r="M21" s="141" t="s">
        <v>1895</v>
      </c>
      <c r="N21" s="141"/>
      <c r="O21" s="141" t="s">
        <v>49</v>
      </c>
      <c r="P21" s="141"/>
      <c r="Q21" s="142" t="s">
        <v>50</v>
      </c>
      <c r="R21" s="142"/>
      <c r="S21" s="143" t="s">
        <v>772</v>
      </c>
      <c r="T21" s="143" t="s">
        <v>772</v>
      </c>
      <c r="U21" s="143" t="s">
        <v>51</v>
      </c>
      <c r="V21" s="143">
        <f>+IF(ISERR(U21/T21*100),"N/A",ROUND(U21/T21*100,2))</f>
        <v>111.11</v>
      </c>
      <c r="W21" s="144">
        <f>+IF(ISERR(U21/S21*100),"N/A",ROUND(U21/S21*100,2))</f>
        <v>111.11</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1894</v>
      </c>
      <c r="F25" s="158"/>
      <c r="G25" s="158"/>
      <c r="H25" s="159"/>
      <c r="I25" s="159"/>
      <c r="J25" s="159"/>
      <c r="K25" s="159"/>
      <c r="L25" s="159"/>
      <c r="M25" s="159"/>
      <c r="N25" s="159"/>
      <c r="O25" s="159"/>
      <c r="P25" s="160"/>
      <c r="Q25" s="160"/>
      <c r="R25" s="161">
        <v>4.6529569999999998</v>
      </c>
      <c r="S25" s="162" t="s">
        <v>10</v>
      </c>
      <c r="T25" s="160"/>
      <c r="U25" s="162">
        <v>2.7500289100000002</v>
      </c>
      <c r="V25" s="160"/>
      <c r="W25" s="163">
        <f>+IF(ISERR(U25/R25*100),"N/A",ROUND(U25/R25*100,2))</f>
        <v>59.1</v>
      </c>
    </row>
    <row r="26" spans="2:27" ht="26.25" customHeight="1" thickBot="1" x14ac:dyDescent="0.25">
      <c r="B26" s="164" t="s">
        <v>68</v>
      </c>
      <c r="C26" s="165"/>
      <c r="D26" s="165"/>
      <c r="E26" s="166" t="s">
        <v>1894</v>
      </c>
      <c r="F26" s="166"/>
      <c r="G26" s="166"/>
      <c r="H26" s="167"/>
      <c r="I26" s="167"/>
      <c r="J26" s="167"/>
      <c r="K26" s="167"/>
      <c r="L26" s="167"/>
      <c r="M26" s="167"/>
      <c r="N26" s="167"/>
      <c r="O26" s="167"/>
      <c r="P26" s="168"/>
      <c r="Q26" s="168"/>
      <c r="R26" s="169">
        <v>4.6529569999999998</v>
      </c>
      <c r="S26" s="170">
        <v>4.6529569999999998</v>
      </c>
      <c r="T26" s="170">
        <f>+IF(ISERR(S26/R26*100),"N/A",ROUND(S26/R26*100,2))</f>
        <v>100</v>
      </c>
      <c r="U26" s="170">
        <v>2.7500289100000002</v>
      </c>
      <c r="V26" s="170">
        <f>+IF(ISERR(U26/S26*100),"N/A",ROUND(U26/S26*100,2))</f>
        <v>59.1</v>
      </c>
      <c r="W26" s="171">
        <f>+IF(ISERR(U26/R26*100),"N/A",ROUND(U26/R26*100,2))</f>
        <v>59.1</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2183</v>
      </c>
      <c r="C28" s="173"/>
      <c r="D28" s="173"/>
      <c r="E28" s="173"/>
      <c r="F28" s="173"/>
      <c r="G28" s="173"/>
      <c r="H28" s="173"/>
      <c r="I28" s="173"/>
      <c r="J28" s="173"/>
      <c r="K28" s="173"/>
      <c r="L28" s="173"/>
      <c r="M28" s="173"/>
      <c r="N28" s="173"/>
      <c r="O28" s="173"/>
      <c r="P28" s="173"/>
      <c r="Q28" s="173"/>
      <c r="R28" s="173"/>
      <c r="S28" s="173"/>
      <c r="T28" s="173"/>
      <c r="U28" s="173"/>
      <c r="V28" s="173"/>
      <c r="W28" s="174"/>
    </row>
    <row r="29" spans="2:27" ht="37.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2184</v>
      </c>
      <c r="C30" s="173"/>
      <c r="D30" s="173"/>
      <c r="E30" s="173"/>
      <c r="F30" s="173"/>
      <c r="G30" s="173"/>
      <c r="H30" s="173"/>
      <c r="I30" s="173"/>
      <c r="J30" s="173"/>
      <c r="K30" s="173"/>
      <c r="L30" s="173"/>
      <c r="M30" s="173"/>
      <c r="N30" s="173"/>
      <c r="O30" s="173"/>
      <c r="P30" s="173"/>
      <c r="Q30" s="173"/>
      <c r="R30" s="173"/>
      <c r="S30" s="173"/>
      <c r="T30" s="173"/>
      <c r="U30" s="173"/>
      <c r="V30" s="173"/>
      <c r="W30" s="174"/>
    </row>
    <row r="31" spans="2:27" ht="38.2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2185</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5.75"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1926</v>
      </c>
      <c r="D4" s="86" t="s">
        <v>1925</v>
      </c>
      <c r="E4" s="86"/>
      <c r="F4" s="86"/>
      <c r="G4" s="86"/>
      <c r="H4" s="87"/>
      <c r="I4" s="88"/>
      <c r="J4" s="89" t="s">
        <v>6</v>
      </c>
      <c r="K4" s="86"/>
      <c r="L4" s="85" t="s">
        <v>1665</v>
      </c>
      <c r="M4" s="90" t="s">
        <v>1924</v>
      </c>
      <c r="N4" s="90"/>
      <c r="O4" s="90"/>
      <c r="P4" s="90"/>
      <c r="Q4" s="91"/>
      <c r="R4" s="92"/>
      <c r="S4" s="93" t="s">
        <v>2149</v>
      </c>
      <c r="T4" s="94"/>
      <c r="U4" s="94"/>
      <c r="V4" s="95" t="s">
        <v>56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1906</v>
      </c>
      <c r="D6" s="101" t="s">
        <v>1923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1922</v>
      </c>
      <c r="K8" s="107" t="s">
        <v>1921</v>
      </c>
      <c r="L8" s="107" t="s">
        <v>1920</v>
      </c>
      <c r="M8" s="107" t="s">
        <v>1919</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71" customHeight="1" thickTop="1" thickBot="1" x14ac:dyDescent="0.25">
      <c r="B10" s="108" t="s">
        <v>22</v>
      </c>
      <c r="C10" s="95" t="s">
        <v>1918</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1917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1916</v>
      </c>
      <c r="C21" s="140"/>
      <c r="D21" s="140"/>
      <c r="E21" s="140"/>
      <c r="F21" s="140"/>
      <c r="G21" s="140"/>
      <c r="H21" s="140"/>
      <c r="I21" s="140"/>
      <c r="J21" s="140"/>
      <c r="K21" s="140"/>
      <c r="L21" s="140"/>
      <c r="M21" s="141" t="s">
        <v>1906</v>
      </c>
      <c r="N21" s="141"/>
      <c r="O21" s="141" t="s">
        <v>49</v>
      </c>
      <c r="P21" s="141"/>
      <c r="Q21" s="142" t="s">
        <v>50</v>
      </c>
      <c r="R21" s="142"/>
      <c r="S21" s="143" t="s">
        <v>772</v>
      </c>
      <c r="T21" s="143" t="s">
        <v>772</v>
      </c>
      <c r="U21" s="143" t="s">
        <v>1915</v>
      </c>
      <c r="V21" s="143">
        <f>+IF(ISERR(U21/T21*100),"N/A",ROUND(U21/T21*100,2))</f>
        <v>98</v>
      </c>
      <c r="W21" s="144">
        <f>+IF(ISERR(U21/S21*100),"N/A",ROUND(U21/S21*100,2))</f>
        <v>98</v>
      </c>
    </row>
    <row r="22" spans="2:27" ht="56.25" customHeight="1" x14ac:dyDescent="0.2">
      <c r="B22" s="139" t="s">
        <v>1914</v>
      </c>
      <c r="C22" s="140"/>
      <c r="D22" s="140"/>
      <c r="E22" s="140"/>
      <c r="F22" s="140"/>
      <c r="G22" s="140"/>
      <c r="H22" s="140"/>
      <c r="I22" s="140"/>
      <c r="J22" s="140"/>
      <c r="K22" s="140"/>
      <c r="L22" s="140"/>
      <c r="M22" s="141" t="s">
        <v>1906</v>
      </c>
      <c r="N22" s="141"/>
      <c r="O22" s="141" t="s">
        <v>1913</v>
      </c>
      <c r="P22" s="141"/>
      <c r="Q22" s="142" t="s">
        <v>64</v>
      </c>
      <c r="R22" s="142"/>
      <c r="S22" s="143" t="s">
        <v>125</v>
      </c>
      <c r="T22" s="143" t="s">
        <v>125</v>
      </c>
      <c r="U22" s="143" t="s">
        <v>1487</v>
      </c>
      <c r="V22" s="143">
        <f>+IF(ISERR(U22/T22*100),"N/A",ROUND(U22/T22*100,2))</f>
        <v>78</v>
      </c>
      <c r="W22" s="144">
        <f>+IF(ISERR(U22/S22*100),"N/A",ROUND(U22/S22*100,2))</f>
        <v>78</v>
      </c>
    </row>
    <row r="23" spans="2:27" ht="56.25" customHeight="1" x14ac:dyDescent="0.2">
      <c r="B23" s="139" t="s">
        <v>1912</v>
      </c>
      <c r="C23" s="140"/>
      <c r="D23" s="140"/>
      <c r="E23" s="140"/>
      <c r="F23" s="140"/>
      <c r="G23" s="140"/>
      <c r="H23" s="140"/>
      <c r="I23" s="140"/>
      <c r="J23" s="140"/>
      <c r="K23" s="140"/>
      <c r="L23" s="140"/>
      <c r="M23" s="141" t="s">
        <v>1906</v>
      </c>
      <c r="N23" s="141"/>
      <c r="O23" s="141" t="s">
        <v>49</v>
      </c>
      <c r="P23" s="141"/>
      <c r="Q23" s="142" t="s">
        <v>188</v>
      </c>
      <c r="R23" s="142"/>
      <c r="S23" s="143" t="s">
        <v>1911</v>
      </c>
      <c r="T23" s="143" t="s">
        <v>1911</v>
      </c>
      <c r="U23" s="143" t="s">
        <v>1910</v>
      </c>
      <c r="V23" s="143">
        <f>+IF(ISERR(U23/T23*100),"N/A",ROUND(U23/T23*100,2))</f>
        <v>129.94</v>
      </c>
      <c r="W23" s="144">
        <f>+IF(ISERR(U23/S23*100),"N/A",ROUND(U23/S23*100,2))</f>
        <v>129.94</v>
      </c>
    </row>
    <row r="24" spans="2:27" ht="56.25" customHeight="1" x14ac:dyDescent="0.2">
      <c r="B24" s="139" t="s">
        <v>1909</v>
      </c>
      <c r="C24" s="140"/>
      <c r="D24" s="140"/>
      <c r="E24" s="140"/>
      <c r="F24" s="140"/>
      <c r="G24" s="140"/>
      <c r="H24" s="140"/>
      <c r="I24" s="140"/>
      <c r="J24" s="140"/>
      <c r="K24" s="140"/>
      <c r="L24" s="140"/>
      <c r="M24" s="141" t="s">
        <v>1906</v>
      </c>
      <c r="N24" s="141"/>
      <c r="O24" s="141" t="s">
        <v>49</v>
      </c>
      <c r="P24" s="141"/>
      <c r="Q24" s="142" t="s">
        <v>188</v>
      </c>
      <c r="R24" s="142"/>
      <c r="S24" s="143" t="s">
        <v>1908</v>
      </c>
      <c r="T24" s="143" t="s">
        <v>1908</v>
      </c>
      <c r="U24" s="143" t="s">
        <v>515</v>
      </c>
      <c r="V24" s="143">
        <f>+IF(ISERR(U24/T24*100),"N/A",ROUND(U24/T24*100,2))</f>
        <v>112.1</v>
      </c>
      <c r="W24" s="144">
        <f>+IF(ISERR(U24/S24*100),"N/A",ROUND(U24/S24*100,2))</f>
        <v>112.1</v>
      </c>
    </row>
    <row r="25" spans="2:27" ht="56.25" customHeight="1" thickBot="1" x14ac:dyDescent="0.25">
      <c r="B25" s="139" t="s">
        <v>1907</v>
      </c>
      <c r="C25" s="140"/>
      <c r="D25" s="140"/>
      <c r="E25" s="140"/>
      <c r="F25" s="140"/>
      <c r="G25" s="140"/>
      <c r="H25" s="140"/>
      <c r="I25" s="140"/>
      <c r="J25" s="140"/>
      <c r="K25" s="140"/>
      <c r="L25" s="140"/>
      <c r="M25" s="141" t="s">
        <v>1906</v>
      </c>
      <c r="N25" s="141"/>
      <c r="O25" s="141" t="s">
        <v>49</v>
      </c>
      <c r="P25" s="141"/>
      <c r="Q25" s="142" t="s">
        <v>188</v>
      </c>
      <c r="R25" s="142"/>
      <c r="S25" s="143" t="s">
        <v>1905</v>
      </c>
      <c r="T25" s="143" t="s">
        <v>1904</v>
      </c>
      <c r="U25" s="143" t="s">
        <v>1903</v>
      </c>
      <c r="V25" s="143">
        <f>+IF(ISERR(U25/T25*100),"N/A",ROUND(U25/T25*100,2))</f>
        <v>136.5</v>
      </c>
      <c r="W25" s="144">
        <f>+IF(ISERR(U25/S25*100),"N/A",ROUND(U25/S25*100,2))</f>
        <v>136.9</v>
      </c>
    </row>
    <row r="26" spans="2:27" ht="21.75" customHeight="1" thickTop="1" thickBot="1" x14ac:dyDescent="0.25">
      <c r="B26" s="79" t="s">
        <v>59</v>
      </c>
      <c r="C26" s="80"/>
      <c r="D26" s="80"/>
      <c r="E26" s="80"/>
      <c r="F26" s="80"/>
      <c r="G26" s="80"/>
      <c r="H26" s="81"/>
      <c r="I26" s="81"/>
      <c r="J26" s="81"/>
      <c r="K26" s="81"/>
      <c r="L26" s="81"/>
      <c r="M26" s="81"/>
      <c r="N26" s="81"/>
      <c r="O26" s="81"/>
      <c r="P26" s="81"/>
      <c r="Q26" s="81"/>
      <c r="R26" s="81"/>
      <c r="S26" s="81"/>
      <c r="T26" s="81"/>
      <c r="U26" s="81"/>
      <c r="V26" s="81"/>
      <c r="W26" s="82"/>
      <c r="X26" s="145"/>
    </row>
    <row r="27" spans="2:27" ht="29.25" customHeight="1" thickTop="1" thickBot="1" x14ac:dyDescent="0.25">
      <c r="B27" s="146" t="s">
        <v>2141</v>
      </c>
      <c r="C27" s="147"/>
      <c r="D27" s="147"/>
      <c r="E27" s="147"/>
      <c r="F27" s="147"/>
      <c r="G27" s="147"/>
      <c r="H27" s="147"/>
      <c r="I27" s="147"/>
      <c r="J27" s="147"/>
      <c r="K27" s="147"/>
      <c r="L27" s="147"/>
      <c r="M27" s="147"/>
      <c r="N27" s="147"/>
      <c r="O27" s="147"/>
      <c r="P27" s="147"/>
      <c r="Q27" s="148"/>
      <c r="R27" s="149" t="s">
        <v>42</v>
      </c>
      <c r="S27" s="125" t="s">
        <v>43</v>
      </c>
      <c r="T27" s="125"/>
      <c r="U27" s="150" t="s">
        <v>60</v>
      </c>
      <c r="V27" s="124" t="s">
        <v>61</v>
      </c>
      <c r="W27" s="126"/>
    </row>
    <row r="28" spans="2:27" ht="30.75" customHeight="1" thickBot="1" x14ac:dyDescent="0.25">
      <c r="B28" s="151"/>
      <c r="C28" s="152"/>
      <c r="D28" s="152"/>
      <c r="E28" s="152"/>
      <c r="F28" s="152"/>
      <c r="G28" s="152"/>
      <c r="H28" s="152"/>
      <c r="I28" s="152"/>
      <c r="J28" s="152"/>
      <c r="K28" s="152"/>
      <c r="L28" s="152"/>
      <c r="M28" s="152"/>
      <c r="N28" s="152"/>
      <c r="O28" s="152"/>
      <c r="P28" s="152"/>
      <c r="Q28" s="153"/>
      <c r="R28" s="154" t="s">
        <v>62</v>
      </c>
      <c r="S28" s="154" t="s">
        <v>62</v>
      </c>
      <c r="T28" s="154" t="s">
        <v>49</v>
      </c>
      <c r="U28" s="154" t="s">
        <v>62</v>
      </c>
      <c r="V28" s="154" t="s">
        <v>63</v>
      </c>
      <c r="W28" s="155" t="s">
        <v>64</v>
      </c>
      <c r="Y28" s="145"/>
    </row>
    <row r="29" spans="2:27" ht="23.25" customHeight="1" thickBot="1" x14ac:dyDescent="0.25">
      <c r="B29" s="156" t="s">
        <v>65</v>
      </c>
      <c r="C29" s="157"/>
      <c r="D29" s="157"/>
      <c r="E29" s="158" t="s">
        <v>1902</v>
      </c>
      <c r="F29" s="158"/>
      <c r="G29" s="158"/>
      <c r="H29" s="159"/>
      <c r="I29" s="159"/>
      <c r="J29" s="159"/>
      <c r="K29" s="159"/>
      <c r="L29" s="159"/>
      <c r="M29" s="159"/>
      <c r="N29" s="159"/>
      <c r="O29" s="159"/>
      <c r="P29" s="160"/>
      <c r="Q29" s="160"/>
      <c r="R29" s="161" t="s">
        <v>1818</v>
      </c>
      <c r="S29" s="162" t="s">
        <v>10</v>
      </c>
      <c r="T29" s="160"/>
      <c r="U29" s="162" t="s">
        <v>56</v>
      </c>
      <c r="V29" s="160"/>
      <c r="W29" s="163" t="str">
        <f>+IF(ISERR(U29/R29*100),"N/A",ROUND(U29/R29*100,2))</f>
        <v>N/A</v>
      </c>
    </row>
    <row r="30" spans="2:27" ht="26.25" customHeight="1" thickBot="1" x14ac:dyDescent="0.25">
      <c r="B30" s="164" t="s">
        <v>68</v>
      </c>
      <c r="C30" s="165"/>
      <c r="D30" s="165"/>
      <c r="E30" s="166" t="s">
        <v>1902</v>
      </c>
      <c r="F30" s="166"/>
      <c r="G30" s="166"/>
      <c r="H30" s="167"/>
      <c r="I30" s="167"/>
      <c r="J30" s="167"/>
      <c r="K30" s="167"/>
      <c r="L30" s="167"/>
      <c r="M30" s="167"/>
      <c r="N30" s="167"/>
      <c r="O30" s="167"/>
      <c r="P30" s="168"/>
      <c r="Q30" s="168"/>
      <c r="R30" s="169" t="s">
        <v>1818</v>
      </c>
      <c r="S30" s="170" t="s">
        <v>56</v>
      </c>
      <c r="T30" s="170" t="str">
        <f>+IF(ISERR(S30/R30*100),"N/A",ROUND(S30/R30*100,2))</f>
        <v>N/A</v>
      </c>
      <c r="U30" s="170" t="s">
        <v>56</v>
      </c>
      <c r="V30" s="170" t="str">
        <f>+IF(ISERR(U30/S30*100),"N/A",ROUND(U30/S30*100,2))</f>
        <v>N/A</v>
      </c>
      <c r="W30" s="171" t="str">
        <f>+IF(ISERR(U30/R30*100),"N/A",ROUND(U30/R30*100,2))</f>
        <v>N/A</v>
      </c>
    </row>
    <row r="31" spans="2:27" ht="22.5" customHeight="1" thickTop="1" thickBot="1" x14ac:dyDescent="0.25">
      <c r="B31" s="79" t="s">
        <v>69</v>
      </c>
      <c r="C31" s="80"/>
      <c r="D31" s="80"/>
      <c r="E31" s="80"/>
      <c r="F31" s="80"/>
      <c r="G31" s="80"/>
      <c r="H31" s="81"/>
      <c r="I31" s="81"/>
      <c r="J31" s="81"/>
      <c r="K31" s="81"/>
      <c r="L31" s="81"/>
      <c r="M31" s="81"/>
      <c r="N31" s="81"/>
      <c r="O31" s="81"/>
      <c r="P31" s="81"/>
      <c r="Q31" s="81"/>
      <c r="R31" s="81"/>
      <c r="S31" s="81"/>
      <c r="T31" s="81"/>
      <c r="U31" s="81"/>
      <c r="V31" s="81"/>
      <c r="W31" s="82"/>
    </row>
    <row r="32" spans="2:27" ht="37.5" customHeight="1" thickTop="1" x14ac:dyDescent="0.2">
      <c r="B32" s="172" t="s">
        <v>2180</v>
      </c>
      <c r="C32" s="173"/>
      <c r="D32" s="173"/>
      <c r="E32" s="173"/>
      <c r="F32" s="173"/>
      <c r="G32" s="173"/>
      <c r="H32" s="173"/>
      <c r="I32" s="173"/>
      <c r="J32" s="173"/>
      <c r="K32" s="173"/>
      <c r="L32" s="173"/>
      <c r="M32" s="173"/>
      <c r="N32" s="173"/>
      <c r="O32" s="173"/>
      <c r="P32" s="173"/>
      <c r="Q32" s="173"/>
      <c r="R32" s="173"/>
      <c r="S32" s="173"/>
      <c r="T32" s="173"/>
      <c r="U32" s="173"/>
      <c r="V32" s="173"/>
      <c r="W32" s="174"/>
    </row>
    <row r="33" spans="2:23" ht="42.7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2181</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17" customHeight="1" thickBot="1" x14ac:dyDescent="0.25">
      <c r="B35" s="175"/>
      <c r="C35" s="176"/>
      <c r="D35" s="176"/>
      <c r="E35" s="176"/>
      <c r="F35" s="176"/>
      <c r="G35" s="176"/>
      <c r="H35" s="176"/>
      <c r="I35" s="176"/>
      <c r="J35" s="176"/>
      <c r="K35" s="176"/>
      <c r="L35" s="176"/>
      <c r="M35" s="176"/>
      <c r="N35" s="176"/>
      <c r="O35" s="176"/>
      <c r="P35" s="176"/>
      <c r="Q35" s="176"/>
      <c r="R35" s="176"/>
      <c r="S35" s="176"/>
      <c r="T35" s="176"/>
      <c r="U35" s="176"/>
      <c r="V35" s="176"/>
      <c r="W35" s="177"/>
    </row>
    <row r="36" spans="2:23" ht="37.5" customHeight="1" thickTop="1" x14ac:dyDescent="0.2">
      <c r="B36" s="172" t="s">
        <v>2182</v>
      </c>
      <c r="C36" s="173"/>
      <c r="D36" s="173"/>
      <c r="E36" s="173"/>
      <c r="F36" s="173"/>
      <c r="G36" s="173"/>
      <c r="H36" s="173"/>
      <c r="I36" s="173"/>
      <c r="J36" s="173"/>
      <c r="K36" s="173"/>
      <c r="L36" s="173"/>
      <c r="M36" s="173"/>
      <c r="N36" s="173"/>
      <c r="O36" s="173"/>
      <c r="P36" s="173"/>
      <c r="Q36" s="173"/>
      <c r="R36" s="173"/>
      <c r="S36" s="173"/>
      <c r="T36" s="173"/>
      <c r="U36" s="173"/>
      <c r="V36" s="173"/>
      <c r="W36" s="174"/>
    </row>
    <row r="37" spans="2:23" ht="59.25" customHeight="1" thickBot="1" x14ac:dyDescent="0.25">
      <c r="B37" s="178"/>
      <c r="C37" s="179"/>
      <c r="D37" s="179"/>
      <c r="E37" s="179"/>
      <c r="F37" s="179"/>
      <c r="G37" s="179"/>
      <c r="H37" s="179"/>
      <c r="I37" s="179"/>
      <c r="J37" s="179"/>
      <c r="K37" s="179"/>
      <c r="L37" s="179"/>
      <c r="M37" s="179"/>
      <c r="N37" s="179"/>
      <c r="O37" s="179"/>
      <c r="P37" s="179"/>
      <c r="Q37" s="179"/>
      <c r="R37" s="179"/>
      <c r="S37" s="179"/>
      <c r="T37" s="179"/>
      <c r="U37" s="179"/>
      <c r="V37" s="179"/>
      <c r="W37" s="180"/>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1926</v>
      </c>
      <c r="D4" s="86" t="s">
        <v>1925</v>
      </c>
      <c r="E4" s="86"/>
      <c r="F4" s="86"/>
      <c r="G4" s="86"/>
      <c r="H4" s="87"/>
      <c r="I4" s="88"/>
      <c r="J4" s="89" t="s">
        <v>6</v>
      </c>
      <c r="K4" s="86"/>
      <c r="L4" s="85" t="s">
        <v>1941</v>
      </c>
      <c r="M4" s="90" t="s">
        <v>1940</v>
      </c>
      <c r="N4" s="90"/>
      <c r="O4" s="90"/>
      <c r="P4" s="90"/>
      <c r="Q4" s="91"/>
      <c r="R4" s="92"/>
      <c r="S4" s="93" t="s">
        <v>2149</v>
      </c>
      <c r="T4" s="94"/>
      <c r="U4" s="94"/>
      <c r="V4" s="95" t="s">
        <v>56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1906</v>
      </c>
      <c r="D6" s="101" t="s">
        <v>1923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1939</v>
      </c>
      <c r="K8" s="107" t="s">
        <v>87</v>
      </c>
      <c r="L8" s="107" t="s">
        <v>1938</v>
      </c>
      <c r="M8" s="107" t="s">
        <v>1937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47" customHeight="1" thickTop="1" thickBot="1" x14ac:dyDescent="0.25">
      <c r="B10" s="108" t="s">
        <v>22</v>
      </c>
      <c r="C10" s="95" t="s">
        <v>1936</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1917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1935</v>
      </c>
      <c r="C21" s="140"/>
      <c r="D21" s="140"/>
      <c r="E21" s="140"/>
      <c r="F21" s="140"/>
      <c r="G21" s="140"/>
      <c r="H21" s="140"/>
      <c r="I21" s="140"/>
      <c r="J21" s="140"/>
      <c r="K21" s="140"/>
      <c r="L21" s="140"/>
      <c r="M21" s="141" t="s">
        <v>1906</v>
      </c>
      <c r="N21" s="141"/>
      <c r="O21" s="141" t="s">
        <v>49</v>
      </c>
      <c r="P21" s="141"/>
      <c r="Q21" s="142" t="s">
        <v>50</v>
      </c>
      <c r="R21" s="142"/>
      <c r="S21" s="143" t="s">
        <v>1908</v>
      </c>
      <c r="T21" s="143" t="s">
        <v>1908</v>
      </c>
      <c r="U21" s="143" t="s">
        <v>1934</v>
      </c>
      <c r="V21" s="143">
        <f>+IF(ISERR(U21/T21*100),"N/A",ROUND(U21/T21*100,2))</f>
        <v>114.03</v>
      </c>
      <c r="W21" s="144">
        <f>+IF(ISERR(U21/S21*100),"N/A",ROUND(U21/S21*100,2))</f>
        <v>114.03</v>
      </c>
    </row>
    <row r="22" spans="2:27" ht="56.25" customHeight="1" x14ac:dyDescent="0.2">
      <c r="B22" s="139" t="s">
        <v>1933</v>
      </c>
      <c r="C22" s="140"/>
      <c r="D22" s="140"/>
      <c r="E22" s="140"/>
      <c r="F22" s="140"/>
      <c r="G22" s="140"/>
      <c r="H22" s="140"/>
      <c r="I22" s="140"/>
      <c r="J22" s="140"/>
      <c r="K22" s="140"/>
      <c r="L22" s="140"/>
      <c r="M22" s="141" t="s">
        <v>1906</v>
      </c>
      <c r="N22" s="141"/>
      <c r="O22" s="141" t="s">
        <v>49</v>
      </c>
      <c r="P22" s="141"/>
      <c r="Q22" s="142" t="s">
        <v>50</v>
      </c>
      <c r="R22" s="142"/>
      <c r="S22" s="143" t="s">
        <v>1932</v>
      </c>
      <c r="T22" s="143" t="s">
        <v>1931</v>
      </c>
      <c r="U22" s="143" t="s">
        <v>1930</v>
      </c>
      <c r="V22" s="143">
        <f>+IF(ISERR(U22/T22*100),"N/A",ROUND(U22/T22*100,2))</f>
        <v>94.77</v>
      </c>
      <c r="W22" s="144">
        <f>+IF(ISERR(U22/S22*100),"N/A",ROUND(U22/S22*100,2))</f>
        <v>94.82</v>
      </c>
    </row>
    <row r="23" spans="2:27" ht="56.25" customHeight="1" thickBot="1" x14ac:dyDescent="0.25">
      <c r="B23" s="139" t="s">
        <v>1929</v>
      </c>
      <c r="C23" s="140"/>
      <c r="D23" s="140"/>
      <c r="E23" s="140"/>
      <c r="F23" s="140"/>
      <c r="G23" s="140"/>
      <c r="H23" s="140"/>
      <c r="I23" s="140"/>
      <c r="J23" s="140"/>
      <c r="K23" s="140"/>
      <c r="L23" s="140"/>
      <c r="M23" s="141" t="s">
        <v>1906</v>
      </c>
      <c r="N23" s="141"/>
      <c r="O23" s="141" t="s">
        <v>49</v>
      </c>
      <c r="P23" s="141"/>
      <c r="Q23" s="142" t="s">
        <v>50</v>
      </c>
      <c r="R23" s="142"/>
      <c r="S23" s="143" t="s">
        <v>1928</v>
      </c>
      <c r="T23" s="143" t="s">
        <v>1928</v>
      </c>
      <c r="U23" s="143" t="s">
        <v>1927</v>
      </c>
      <c r="V23" s="143">
        <f>+IF(ISERR(U23/T23*100),"N/A",ROUND(U23/T23*100,2))</f>
        <v>79.12</v>
      </c>
      <c r="W23" s="144">
        <f>+IF(ISERR(U23/S23*100),"N/A",ROUND(U23/S23*100,2))</f>
        <v>79.12</v>
      </c>
    </row>
    <row r="24" spans="2:27" ht="21.75" customHeight="1" thickTop="1" thickBot="1" x14ac:dyDescent="0.25">
      <c r="B24" s="79" t="s">
        <v>59</v>
      </c>
      <c r="C24" s="80"/>
      <c r="D24" s="80"/>
      <c r="E24" s="80"/>
      <c r="F24" s="80"/>
      <c r="G24" s="80"/>
      <c r="H24" s="81"/>
      <c r="I24" s="81"/>
      <c r="J24" s="81"/>
      <c r="K24" s="81"/>
      <c r="L24" s="81"/>
      <c r="M24" s="81"/>
      <c r="N24" s="81"/>
      <c r="O24" s="81"/>
      <c r="P24" s="81"/>
      <c r="Q24" s="81"/>
      <c r="R24" s="81"/>
      <c r="S24" s="81"/>
      <c r="T24" s="81"/>
      <c r="U24" s="81"/>
      <c r="V24" s="81"/>
      <c r="W24" s="82"/>
      <c r="X24" s="145"/>
    </row>
    <row r="25" spans="2:27" ht="29.25" customHeight="1" thickTop="1" thickBot="1" x14ac:dyDescent="0.25">
      <c r="B25" s="146" t="s">
        <v>2141</v>
      </c>
      <c r="C25" s="147"/>
      <c r="D25" s="147"/>
      <c r="E25" s="147"/>
      <c r="F25" s="147"/>
      <c r="G25" s="147"/>
      <c r="H25" s="147"/>
      <c r="I25" s="147"/>
      <c r="J25" s="147"/>
      <c r="K25" s="147"/>
      <c r="L25" s="147"/>
      <c r="M25" s="147"/>
      <c r="N25" s="147"/>
      <c r="O25" s="147"/>
      <c r="P25" s="147"/>
      <c r="Q25" s="148"/>
      <c r="R25" s="149" t="s">
        <v>42</v>
      </c>
      <c r="S25" s="125" t="s">
        <v>43</v>
      </c>
      <c r="T25" s="125"/>
      <c r="U25" s="150" t="s">
        <v>60</v>
      </c>
      <c r="V25" s="124" t="s">
        <v>61</v>
      </c>
      <c r="W25" s="126"/>
    </row>
    <row r="26" spans="2:27" ht="30.75" customHeight="1" thickBot="1" x14ac:dyDescent="0.25">
      <c r="B26" s="151"/>
      <c r="C26" s="152"/>
      <c r="D26" s="152"/>
      <c r="E26" s="152"/>
      <c r="F26" s="152"/>
      <c r="G26" s="152"/>
      <c r="H26" s="152"/>
      <c r="I26" s="152"/>
      <c r="J26" s="152"/>
      <c r="K26" s="152"/>
      <c r="L26" s="152"/>
      <c r="M26" s="152"/>
      <c r="N26" s="152"/>
      <c r="O26" s="152"/>
      <c r="P26" s="152"/>
      <c r="Q26" s="153"/>
      <c r="R26" s="154" t="s">
        <v>62</v>
      </c>
      <c r="S26" s="154" t="s">
        <v>62</v>
      </c>
      <c r="T26" s="154" t="s">
        <v>49</v>
      </c>
      <c r="U26" s="154" t="s">
        <v>62</v>
      </c>
      <c r="V26" s="154" t="s">
        <v>63</v>
      </c>
      <c r="W26" s="155" t="s">
        <v>64</v>
      </c>
      <c r="Y26" s="145"/>
    </row>
    <row r="27" spans="2:27" ht="23.25" customHeight="1" thickBot="1" x14ac:dyDescent="0.25">
      <c r="B27" s="156" t="s">
        <v>65</v>
      </c>
      <c r="C27" s="157"/>
      <c r="D27" s="157"/>
      <c r="E27" s="158" t="s">
        <v>1902</v>
      </c>
      <c r="F27" s="158"/>
      <c r="G27" s="158"/>
      <c r="H27" s="159"/>
      <c r="I27" s="159"/>
      <c r="J27" s="159"/>
      <c r="K27" s="159"/>
      <c r="L27" s="159"/>
      <c r="M27" s="159"/>
      <c r="N27" s="159"/>
      <c r="O27" s="159"/>
      <c r="P27" s="160"/>
      <c r="Q27" s="160"/>
      <c r="R27" s="161" t="s">
        <v>1818</v>
      </c>
      <c r="S27" s="162" t="s">
        <v>10</v>
      </c>
      <c r="T27" s="160"/>
      <c r="U27" s="162" t="s">
        <v>56</v>
      </c>
      <c r="V27" s="160"/>
      <c r="W27" s="163" t="str">
        <f>+IF(ISERR(U27/R27*100),"N/A",ROUND(U27/R27*100,2))</f>
        <v>N/A</v>
      </c>
    </row>
    <row r="28" spans="2:27" ht="26.25" customHeight="1" thickBot="1" x14ac:dyDescent="0.25">
      <c r="B28" s="164" t="s">
        <v>68</v>
      </c>
      <c r="C28" s="165"/>
      <c r="D28" s="165"/>
      <c r="E28" s="166" t="s">
        <v>1902</v>
      </c>
      <c r="F28" s="166"/>
      <c r="G28" s="166"/>
      <c r="H28" s="167"/>
      <c r="I28" s="167"/>
      <c r="J28" s="167"/>
      <c r="K28" s="167"/>
      <c r="L28" s="167"/>
      <c r="M28" s="167"/>
      <c r="N28" s="167"/>
      <c r="O28" s="167"/>
      <c r="P28" s="168"/>
      <c r="Q28" s="168"/>
      <c r="R28" s="169" t="s">
        <v>1818</v>
      </c>
      <c r="S28" s="170" t="s">
        <v>56</v>
      </c>
      <c r="T28" s="170" t="str">
        <f>+IF(ISERR(S28/R28*100),"N/A",ROUND(S28/R28*100,2))</f>
        <v>N/A</v>
      </c>
      <c r="U28" s="170" t="s">
        <v>56</v>
      </c>
      <c r="V28" s="170" t="str">
        <f>+IF(ISERR(U28/S28*100),"N/A",ROUND(U28/S28*100,2))</f>
        <v>N/A</v>
      </c>
      <c r="W28" s="171" t="str">
        <f>+IF(ISERR(U28/R28*100),"N/A",ROUND(U28/R28*100,2))</f>
        <v>N/A</v>
      </c>
    </row>
    <row r="29" spans="2:27" ht="22.5" customHeight="1" thickTop="1" thickBot="1" x14ac:dyDescent="0.25">
      <c r="B29" s="79" t="s">
        <v>69</v>
      </c>
      <c r="C29" s="80"/>
      <c r="D29" s="80"/>
      <c r="E29" s="80"/>
      <c r="F29" s="80"/>
      <c r="G29" s="80"/>
      <c r="H29" s="81"/>
      <c r="I29" s="81"/>
      <c r="J29" s="81"/>
      <c r="K29" s="81"/>
      <c r="L29" s="81"/>
      <c r="M29" s="81"/>
      <c r="N29" s="81"/>
      <c r="O29" s="81"/>
      <c r="P29" s="81"/>
      <c r="Q29" s="81"/>
      <c r="R29" s="81"/>
      <c r="S29" s="81"/>
      <c r="T29" s="81"/>
      <c r="U29" s="81"/>
      <c r="V29" s="81"/>
      <c r="W29" s="82"/>
    </row>
    <row r="30" spans="2:27" ht="37.5" customHeight="1" thickTop="1" x14ac:dyDescent="0.2">
      <c r="B30" s="172" t="s">
        <v>2177</v>
      </c>
      <c r="C30" s="173"/>
      <c r="D30" s="173"/>
      <c r="E30" s="173"/>
      <c r="F30" s="173"/>
      <c r="G30" s="173"/>
      <c r="H30" s="173"/>
      <c r="I30" s="173"/>
      <c r="J30" s="173"/>
      <c r="K30" s="173"/>
      <c r="L30" s="173"/>
      <c r="M30" s="173"/>
      <c r="N30" s="173"/>
      <c r="O30" s="173"/>
      <c r="P30" s="173"/>
      <c r="Q30" s="173"/>
      <c r="R30" s="173"/>
      <c r="S30" s="173"/>
      <c r="T30" s="173"/>
      <c r="U30" s="173"/>
      <c r="V30" s="173"/>
      <c r="W30" s="174"/>
    </row>
    <row r="31" spans="2:27" ht="152.2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2178</v>
      </c>
      <c r="C32" s="173"/>
      <c r="D32" s="173"/>
      <c r="E32" s="173"/>
      <c r="F32" s="173"/>
      <c r="G32" s="173"/>
      <c r="H32" s="173"/>
      <c r="I32" s="173"/>
      <c r="J32" s="173"/>
      <c r="K32" s="173"/>
      <c r="L32" s="173"/>
      <c r="M32" s="173"/>
      <c r="N32" s="173"/>
      <c r="O32" s="173"/>
      <c r="P32" s="173"/>
      <c r="Q32" s="173"/>
      <c r="R32" s="173"/>
      <c r="S32" s="173"/>
      <c r="T32" s="173"/>
      <c r="U32" s="173"/>
      <c r="V32" s="173"/>
      <c r="W32" s="174"/>
    </row>
    <row r="33" spans="2:23" ht="132.75" customHeight="1" thickBot="1" x14ac:dyDescent="0.25">
      <c r="B33" s="175"/>
      <c r="C33" s="176"/>
      <c r="D33" s="176"/>
      <c r="E33" s="176"/>
      <c r="F33" s="176"/>
      <c r="G33" s="176"/>
      <c r="H33" s="176"/>
      <c r="I33" s="176"/>
      <c r="J33" s="176"/>
      <c r="K33" s="176"/>
      <c r="L33" s="176"/>
      <c r="M33" s="176"/>
      <c r="N33" s="176"/>
      <c r="O33" s="176"/>
      <c r="P33" s="176"/>
      <c r="Q33" s="176"/>
      <c r="R33" s="176"/>
      <c r="S33" s="176"/>
      <c r="T33" s="176"/>
      <c r="U33" s="176"/>
      <c r="V33" s="176"/>
      <c r="W33" s="177"/>
    </row>
    <row r="34" spans="2:23" ht="37.5" customHeight="1" thickTop="1" x14ac:dyDescent="0.2">
      <c r="B34" s="172" t="s">
        <v>2179</v>
      </c>
      <c r="C34" s="173"/>
      <c r="D34" s="173"/>
      <c r="E34" s="173"/>
      <c r="F34" s="173"/>
      <c r="G34" s="173"/>
      <c r="H34" s="173"/>
      <c r="I34" s="173"/>
      <c r="J34" s="173"/>
      <c r="K34" s="173"/>
      <c r="L34" s="173"/>
      <c r="M34" s="173"/>
      <c r="N34" s="173"/>
      <c r="O34" s="173"/>
      <c r="P34" s="173"/>
      <c r="Q34" s="173"/>
      <c r="R34" s="173"/>
      <c r="S34" s="173"/>
      <c r="T34" s="173"/>
      <c r="U34" s="173"/>
      <c r="V34" s="173"/>
      <c r="W34" s="174"/>
    </row>
    <row r="35" spans="2:23" ht="146.25" customHeight="1" thickBot="1" x14ac:dyDescent="0.25">
      <c r="B35" s="178"/>
      <c r="C35" s="179"/>
      <c r="D35" s="179"/>
      <c r="E35" s="179"/>
      <c r="F35" s="179"/>
      <c r="G35" s="179"/>
      <c r="H35" s="179"/>
      <c r="I35" s="179"/>
      <c r="J35" s="179"/>
      <c r="K35" s="179"/>
      <c r="L35" s="179"/>
      <c r="M35" s="179"/>
      <c r="N35" s="179"/>
      <c r="O35" s="179"/>
      <c r="P35" s="179"/>
      <c r="Q35" s="179"/>
      <c r="R35" s="179"/>
      <c r="S35" s="179"/>
      <c r="T35" s="179"/>
      <c r="U35" s="179"/>
      <c r="V35" s="179"/>
      <c r="W35" s="180"/>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1926</v>
      </c>
      <c r="D4" s="86" t="s">
        <v>1925</v>
      </c>
      <c r="E4" s="86"/>
      <c r="F4" s="86"/>
      <c r="G4" s="86"/>
      <c r="H4" s="87"/>
      <c r="I4" s="88"/>
      <c r="J4" s="89" t="s">
        <v>6</v>
      </c>
      <c r="K4" s="86"/>
      <c r="L4" s="85" t="s">
        <v>1801</v>
      </c>
      <c r="M4" s="90" t="s">
        <v>746</v>
      </c>
      <c r="N4" s="90"/>
      <c r="O4" s="90"/>
      <c r="P4" s="90"/>
      <c r="Q4" s="91"/>
      <c r="R4" s="92"/>
      <c r="S4" s="93" t="s">
        <v>2149</v>
      </c>
      <c r="T4" s="94"/>
      <c r="U4" s="94"/>
      <c r="V4" s="95" t="s">
        <v>56</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1906</v>
      </c>
      <c r="D6" s="101" t="s">
        <v>1923</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1949</v>
      </c>
      <c r="K8" s="107" t="s">
        <v>87</v>
      </c>
      <c r="L8" s="107" t="s">
        <v>1948</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1947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1917</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1946</v>
      </c>
      <c r="C21" s="140"/>
      <c r="D21" s="140"/>
      <c r="E21" s="140"/>
      <c r="F21" s="140"/>
      <c r="G21" s="140"/>
      <c r="H21" s="140"/>
      <c r="I21" s="140"/>
      <c r="J21" s="140"/>
      <c r="K21" s="140"/>
      <c r="L21" s="140"/>
      <c r="M21" s="141" t="s">
        <v>1906</v>
      </c>
      <c r="N21" s="141"/>
      <c r="O21" s="141" t="s">
        <v>49</v>
      </c>
      <c r="P21" s="141"/>
      <c r="Q21" s="142" t="s">
        <v>50</v>
      </c>
      <c r="R21" s="142"/>
      <c r="S21" s="143" t="s">
        <v>502</v>
      </c>
      <c r="T21" s="143" t="s">
        <v>502</v>
      </c>
      <c r="U21" s="143" t="s">
        <v>1945</v>
      </c>
      <c r="V21" s="143">
        <f>+IF(ISERR(U21/T21*100),"N/A",ROUND(U21/T21*100,2))</f>
        <v>93.58</v>
      </c>
      <c r="W21" s="144">
        <f>+IF(ISERR(U21/S21*100),"N/A",ROUND(U21/S21*100,2))</f>
        <v>93.58</v>
      </c>
    </row>
    <row r="22" spans="2:27" ht="56.25" customHeight="1" thickBot="1" x14ac:dyDescent="0.25">
      <c r="B22" s="139" t="s">
        <v>1944</v>
      </c>
      <c r="C22" s="140"/>
      <c r="D22" s="140"/>
      <c r="E22" s="140"/>
      <c r="F22" s="140"/>
      <c r="G22" s="140"/>
      <c r="H22" s="140"/>
      <c r="I22" s="140"/>
      <c r="J22" s="140"/>
      <c r="K22" s="140"/>
      <c r="L22" s="140"/>
      <c r="M22" s="141" t="s">
        <v>1906</v>
      </c>
      <c r="N22" s="141"/>
      <c r="O22" s="141" t="s">
        <v>1580</v>
      </c>
      <c r="P22" s="141"/>
      <c r="Q22" s="142" t="s">
        <v>50</v>
      </c>
      <c r="R22" s="142"/>
      <c r="S22" s="143" t="s">
        <v>1943</v>
      </c>
      <c r="T22" s="143" t="s">
        <v>1943</v>
      </c>
      <c r="U22" s="143" t="s">
        <v>1942</v>
      </c>
      <c r="V22" s="143">
        <f>+IF(ISERR(U22/T22*100),"N/A",ROUND(U22/T22*100,2))</f>
        <v>98.33</v>
      </c>
      <c r="W22" s="144">
        <f>+IF(ISERR(U22/S22*100),"N/A",ROUND(U22/S22*100,2))</f>
        <v>98.33</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1902</v>
      </c>
      <c r="F26" s="158"/>
      <c r="G26" s="158"/>
      <c r="H26" s="159"/>
      <c r="I26" s="159"/>
      <c r="J26" s="159"/>
      <c r="K26" s="159"/>
      <c r="L26" s="159"/>
      <c r="M26" s="159"/>
      <c r="N26" s="159"/>
      <c r="O26" s="159"/>
      <c r="P26" s="160"/>
      <c r="Q26" s="160"/>
      <c r="R26" s="161" t="s">
        <v>1818</v>
      </c>
      <c r="S26" s="162" t="s">
        <v>10</v>
      </c>
      <c r="T26" s="160"/>
      <c r="U26" s="162" t="s">
        <v>56</v>
      </c>
      <c r="V26" s="160"/>
      <c r="W26" s="163" t="str">
        <f>+IF(ISERR(U26/R26*100),"N/A",ROUND(U26/R26*100,2))</f>
        <v>N/A</v>
      </c>
    </row>
    <row r="27" spans="2:27" ht="26.25" customHeight="1" thickBot="1" x14ac:dyDescent="0.25">
      <c r="B27" s="164" t="s">
        <v>68</v>
      </c>
      <c r="C27" s="165"/>
      <c r="D27" s="165"/>
      <c r="E27" s="166" t="s">
        <v>1902</v>
      </c>
      <c r="F27" s="166"/>
      <c r="G27" s="166"/>
      <c r="H27" s="167"/>
      <c r="I27" s="167"/>
      <c r="J27" s="167"/>
      <c r="K27" s="167"/>
      <c r="L27" s="167"/>
      <c r="M27" s="167"/>
      <c r="N27" s="167"/>
      <c r="O27" s="167"/>
      <c r="P27" s="168"/>
      <c r="Q27" s="168"/>
      <c r="R27" s="169" t="s">
        <v>1818</v>
      </c>
      <c r="S27" s="170" t="s">
        <v>56</v>
      </c>
      <c r="T27" s="170" t="str">
        <f>+IF(ISERR(S27/R27*100),"N/A",ROUND(S27/R27*100,2))</f>
        <v>N/A</v>
      </c>
      <c r="U27" s="170" t="s">
        <v>56</v>
      </c>
      <c r="V27" s="170" t="str">
        <f>+IF(ISERR(U27/S27*100),"N/A",ROUND(U27/S27*100,2))</f>
        <v>N/A</v>
      </c>
      <c r="W27" s="171" t="str">
        <f>+IF(ISERR(U27/R27*100),"N/A",ROUND(U27/R27*100,2))</f>
        <v>N/A</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2174</v>
      </c>
      <c r="C29" s="173"/>
      <c r="D29" s="173"/>
      <c r="E29" s="173"/>
      <c r="F29" s="173"/>
      <c r="G29" s="173"/>
      <c r="H29" s="173"/>
      <c r="I29" s="173"/>
      <c r="J29" s="173"/>
      <c r="K29" s="173"/>
      <c r="L29" s="173"/>
      <c r="M29" s="173"/>
      <c r="N29" s="173"/>
      <c r="O29" s="173"/>
      <c r="P29" s="173"/>
      <c r="Q29" s="173"/>
      <c r="R29" s="173"/>
      <c r="S29" s="173"/>
      <c r="T29" s="173"/>
      <c r="U29" s="173"/>
      <c r="V29" s="173"/>
      <c r="W29" s="174"/>
    </row>
    <row r="30" spans="2:27" ht="24.7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2175</v>
      </c>
      <c r="C31" s="173"/>
      <c r="D31" s="173"/>
      <c r="E31" s="173"/>
      <c r="F31" s="173"/>
      <c r="G31" s="173"/>
      <c r="H31" s="173"/>
      <c r="I31" s="173"/>
      <c r="J31" s="173"/>
      <c r="K31" s="173"/>
      <c r="L31" s="173"/>
      <c r="M31" s="173"/>
      <c r="N31" s="173"/>
      <c r="O31" s="173"/>
      <c r="P31" s="173"/>
      <c r="Q31" s="173"/>
      <c r="R31" s="173"/>
      <c r="S31" s="173"/>
      <c r="T31" s="173"/>
      <c r="U31" s="173"/>
      <c r="V31" s="173"/>
      <c r="W31" s="174"/>
    </row>
    <row r="32" spans="2:27" ht="78.7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2176</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75"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1974</v>
      </c>
      <c r="D4" s="86" t="s">
        <v>1973</v>
      </c>
      <c r="E4" s="86"/>
      <c r="F4" s="86"/>
      <c r="G4" s="86"/>
      <c r="H4" s="87"/>
      <c r="I4" s="88"/>
      <c r="J4" s="89" t="s">
        <v>6</v>
      </c>
      <c r="K4" s="86"/>
      <c r="L4" s="85" t="s">
        <v>782</v>
      </c>
      <c r="M4" s="90" t="s">
        <v>1972</v>
      </c>
      <c r="N4" s="90"/>
      <c r="O4" s="90"/>
      <c r="P4" s="90"/>
      <c r="Q4" s="91"/>
      <c r="R4" s="92"/>
      <c r="S4" s="93" t="s">
        <v>2149</v>
      </c>
      <c r="T4" s="94"/>
      <c r="U4" s="94"/>
      <c r="V4" s="95" t="s">
        <v>1971</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1953</v>
      </c>
      <c r="D6" s="101" t="s">
        <v>1970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1969</v>
      </c>
      <c r="K8" s="107" t="s">
        <v>1968</v>
      </c>
      <c r="L8" s="107" t="s">
        <v>1967</v>
      </c>
      <c r="M8" s="107" t="s">
        <v>1966</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84" customHeight="1" thickTop="1" thickBot="1" x14ac:dyDescent="0.25">
      <c r="B10" s="108" t="s">
        <v>22</v>
      </c>
      <c r="C10" s="95" t="s">
        <v>1965</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1964</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1963</v>
      </c>
      <c r="C21" s="140"/>
      <c r="D21" s="140"/>
      <c r="E21" s="140"/>
      <c r="F21" s="140"/>
      <c r="G21" s="140"/>
      <c r="H21" s="140"/>
      <c r="I21" s="140"/>
      <c r="J21" s="140"/>
      <c r="K21" s="140"/>
      <c r="L21" s="140"/>
      <c r="M21" s="141" t="s">
        <v>1953</v>
      </c>
      <c r="N21" s="141"/>
      <c r="O21" s="141" t="s">
        <v>49</v>
      </c>
      <c r="P21" s="141"/>
      <c r="Q21" s="142" t="s">
        <v>64</v>
      </c>
      <c r="R21" s="142"/>
      <c r="S21" s="143" t="s">
        <v>51</v>
      </c>
      <c r="T21" s="143" t="s">
        <v>51</v>
      </c>
      <c r="U21" s="143" t="s">
        <v>1962</v>
      </c>
      <c r="V21" s="143">
        <f t="shared" ref="V21:V26" si="0">+IF(ISERR(U21/T21*100),"N/A",ROUND(U21/T21*100,2))</f>
        <v>93.4</v>
      </c>
      <c r="W21" s="144">
        <f t="shared" ref="W21:W26" si="1">+IF(ISERR(U21/S21*100),"N/A",ROUND(U21/S21*100,2))</f>
        <v>93.4</v>
      </c>
    </row>
    <row r="22" spans="2:27" ht="56.25" customHeight="1" x14ac:dyDescent="0.2">
      <c r="B22" s="139" t="s">
        <v>1961</v>
      </c>
      <c r="C22" s="140"/>
      <c r="D22" s="140"/>
      <c r="E22" s="140"/>
      <c r="F22" s="140"/>
      <c r="G22" s="140"/>
      <c r="H22" s="140"/>
      <c r="I22" s="140"/>
      <c r="J22" s="140"/>
      <c r="K22" s="140"/>
      <c r="L22" s="140"/>
      <c r="M22" s="141" t="s">
        <v>1953</v>
      </c>
      <c r="N22" s="141"/>
      <c r="O22" s="141" t="s">
        <v>49</v>
      </c>
      <c r="P22" s="141"/>
      <c r="Q22" s="142" t="s">
        <v>50</v>
      </c>
      <c r="R22" s="142"/>
      <c r="S22" s="143" t="s">
        <v>51</v>
      </c>
      <c r="T22" s="143" t="s">
        <v>51</v>
      </c>
      <c r="U22" s="143" t="s">
        <v>1960</v>
      </c>
      <c r="V22" s="143">
        <f t="shared" si="0"/>
        <v>138.06</v>
      </c>
      <c r="W22" s="144">
        <f t="shared" si="1"/>
        <v>138.06</v>
      </c>
    </row>
    <row r="23" spans="2:27" ht="56.25" customHeight="1" x14ac:dyDescent="0.2">
      <c r="B23" s="139" t="s">
        <v>1959</v>
      </c>
      <c r="C23" s="140"/>
      <c r="D23" s="140"/>
      <c r="E23" s="140"/>
      <c r="F23" s="140"/>
      <c r="G23" s="140"/>
      <c r="H23" s="140"/>
      <c r="I23" s="140"/>
      <c r="J23" s="140"/>
      <c r="K23" s="140"/>
      <c r="L23" s="140"/>
      <c r="M23" s="141" t="s">
        <v>1953</v>
      </c>
      <c r="N23" s="141"/>
      <c r="O23" s="141" t="s">
        <v>49</v>
      </c>
      <c r="P23" s="141"/>
      <c r="Q23" s="142" t="s">
        <v>50</v>
      </c>
      <c r="R23" s="142"/>
      <c r="S23" s="143" t="s">
        <v>51</v>
      </c>
      <c r="T23" s="143" t="s">
        <v>51</v>
      </c>
      <c r="U23" s="143" t="s">
        <v>1958</v>
      </c>
      <c r="V23" s="143">
        <f t="shared" si="0"/>
        <v>210</v>
      </c>
      <c r="W23" s="144">
        <f t="shared" si="1"/>
        <v>210</v>
      </c>
    </row>
    <row r="24" spans="2:27" ht="56.25" customHeight="1" x14ac:dyDescent="0.2">
      <c r="B24" s="139" t="s">
        <v>1957</v>
      </c>
      <c r="C24" s="140"/>
      <c r="D24" s="140"/>
      <c r="E24" s="140"/>
      <c r="F24" s="140"/>
      <c r="G24" s="140"/>
      <c r="H24" s="140"/>
      <c r="I24" s="140"/>
      <c r="J24" s="140"/>
      <c r="K24" s="140"/>
      <c r="L24" s="140"/>
      <c r="M24" s="141" t="s">
        <v>1953</v>
      </c>
      <c r="N24" s="141"/>
      <c r="O24" s="141" t="s">
        <v>49</v>
      </c>
      <c r="P24" s="141"/>
      <c r="Q24" s="142" t="s">
        <v>50</v>
      </c>
      <c r="R24" s="142"/>
      <c r="S24" s="143" t="s">
        <v>51</v>
      </c>
      <c r="T24" s="143" t="s">
        <v>51</v>
      </c>
      <c r="U24" s="143" t="s">
        <v>1956</v>
      </c>
      <c r="V24" s="143">
        <f t="shared" si="0"/>
        <v>134.5</v>
      </c>
      <c r="W24" s="144">
        <f t="shared" si="1"/>
        <v>134.5</v>
      </c>
    </row>
    <row r="25" spans="2:27" ht="56.25" customHeight="1" x14ac:dyDescent="0.2">
      <c r="B25" s="139" t="s">
        <v>1955</v>
      </c>
      <c r="C25" s="140"/>
      <c r="D25" s="140"/>
      <c r="E25" s="140"/>
      <c r="F25" s="140"/>
      <c r="G25" s="140"/>
      <c r="H25" s="140"/>
      <c r="I25" s="140"/>
      <c r="J25" s="140"/>
      <c r="K25" s="140"/>
      <c r="L25" s="140"/>
      <c r="M25" s="141" t="s">
        <v>1953</v>
      </c>
      <c r="N25" s="141"/>
      <c r="O25" s="141" t="s">
        <v>49</v>
      </c>
      <c r="P25" s="141"/>
      <c r="Q25" s="142" t="s">
        <v>50</v>
      </c>
      <c r="R25" s="142"/>
      <c r="S25" s="143" t="s">
        <v>51</v>
      </c>
      <c r="T25" s="143" t="s">
        <v>51</v>
      </c>
      <c r="U25" s="143" t="s">
        <v>889</v>
      </c>
      <c r="V25" s="143">
        <f t="shared" si="0"/>
        <v>111.5</v>
      </c>
      <c r="W25" s="144">
        <f t="shared" si="1"/>
        <v>111.5</v>
      </c>
    </row>
    <row r="26" spans="2:27" ht="56.25" customHeight="1" thickBot="1" x14ac:dyDescent="0.25">
      <c r="B26" s="139" t="s">
        <v>1954</v>
      </c>
      <c r="C26" s="140"/>
      <c r="D26" s="140"/>
      <c r="E26" s="140"/>
      <c r="F26" s="140"/>
      <c r="G26" s="140"/>
      <c r="H26" s="140"/>
      <c r="I26" s="140"/>
      <c r="J26" s="140"/>
      <c r="K26" s="140"/>
      <c r="L26" s="140"/>
      <c r="M26" s="141" t="s">
        <v>1953</v>
      </c>
      <c r="N26" s="141"/>
      <c r="O26" s="141" t="s">
        <v>49</v>
      </c>
      <c r="P26" s="141"/>
      <c r="Q26" s="142" t="s">
        <v>64</v>
      </c>
      <c r="R26" s="142"/>
      <c r="S26" s="143" t="s">
        <v>51</v>
      </c>
      <c r="T26" s="143" t="s">
        <v>51</v>
      </c>
      <c r="U26" s="143" t="s">
        <v>1952</v>
      </c>
      <c r="V26" s="143">
        <f t="shared" si="0"/>
        <v>127.27</v>
      </c>
      <c r="W26" s="144">
        <f t="shared" si="1"/>
        <v>127.27</v>
      </c>
    </row>
    <row r="27" spans="2:27" ht="21.75" customHeight="1" thickTop="1" thickBot="1" x14ac:dyDescent="0.25">
      <c r="B27" s="79" t="s">
        <v>59</v>
      </c>
      <c r="C27" s="80"/>
      <c r="D27" s="80"/>
      <c r="E27" s="80"/>
      <c r="F27" s="80"/>
      <c r="G27" s="80"/>
      <c r="H27" s="81"/>
      <c r="I27" s="81"/>
      <c r="J27" s="81"/>
      <c r="K27" s="81"/>
      <c r="L27" s="81"/>
      <c r="M27" s="81"/>
      <c r="N27" s="81"/>
      <c r="O27" s="81"/>
      <c r="P27" s="81"/>
      <c r="Q27" s="81"/>
      <c r="R27" s="81"/>
      <c r="S27" s="81"/>
      <c r="T27" s="81"/>
      <c r="U27" s="81"/>
      <c r="V27" s="81"/>
      <c r="W27" s="82"/>
      <c r="X27" s="145"/>
    </row>
    <row r="28" spans="2:27" ht="29.25" customHeight="1" thickTop="1" thickBot="1" x14ac:dyDescent="0.25">
      <c r="B28" s="146" t="s">
        <v>2141</v>
      </c>
      <c r="C28" s="147"/>
      <c r="D28" s="147"/>
      <c r="E28" s="147"/>
      <c r="F28" s="147"/>
      <c r="G28" s="147"/>
      <c r="H28" s="147"/>
      <c r="I28" s="147"/>
      <c r="J28" s="147"/>
      <c r="K28" s="147"/>
      <c r="L28" s="147"/>
      <c r="M28" s="147"/>
      <c r="N28" s="147"/>
      <c r="O28" s="147"/>
      <c r="P28" s="147"/>
      <c r="Q28" s="148"/>
      <c r="R28" s="149" t="s">
        <v>42</v>
      </c>
      <c r="S28" s="125" t="s">
        <v>43</v>
      </c>
      <c r="T28" s="125"/>
      <c r="U28" s="150" t="s">
        <v>60</v>
      </c>
      <c r="V28" s="124" t="s">
        <v>61</v>
      </c>
      <c r="W28" s="126"/>
    </row>
    <row r="29" spans="2:27" ht="30.75" customHeight="1" thickBot="1" x14ac:dyDescent="0.25">
      <c r="B29" s="151"/>
      <c r="C29" s="152"/>
      <c r="D29" s="152"/>
      <c r="E29" s="152"/>
      <c r="F29" s="152"/>
      <c r="G29" s="152"/>
      <c r="H29" s="152"/>
      <c r="I29" s="152"/>
      <c r="J29" s="152"/>
      <c r="K29" s="152"/>
      <c r="L29" s="152"/>
      <c r="M29" s="152"/>
      <c r="N29" s="152"/>
      <c r="O29" s="152"/>
      <c r="P29" s="152"/>
      <c r="Q29" s="153"/>
      <c r="R29" s="154" t="s">
        <v>62</v>
      </c>
      <c r="S29" s="154" t="s">
        <v>62</v>
      </c>
      <c r="T29" s="154" t="s">
        <v>49</v>
      </c>
      <c r="U29" s="154" t="s">
        <v>62</v>
      </c>
      <c r="V29" s="154" t="s">
        <v>63</v>
      </c>
      <c r="W29" s="155" t="s">
        <v>64</v>
      </c>
      <c r="Y29" s="145"/>
    </row>
    <row r="30" spans="2:27" ht="23.25" customHeight="1" thickBot="1" x14ac:dyDescent="0.25">
      <c r="B30" s="156" t="s">
        <v>65</v>
      </c>
      <c r="C30" s="157"/>
      <c r="D30" s="157"/>
      <c r="E30" s="158" t="s">
        <v>1951</v>
      </c>
      <c r="F30" s="158"/>
      <c r="G30" s="158"/>
      <c r="H30" s="159"/>
      <c r="I30" s="159"/>
      <c r="J30" s="159"/>
      <c r="K30" s="159"/>
      <c r="L30" s="159"/>
      <c r="M30" s="159"/>
      <c r="N30" s="159"/>
      <c r="O30" s="159"/>
      <c r="P30" s="160"/>
      <c r="Q30" s="160"/>
      <c r="R30" s="161" t="s">
        <v>1950</v>
      </c>
      <c r="S30" s="162" t="s">
        <v>10</v>
      </c>
      <c r="T30" s="160"/>
      <c r="U30" s="162" t="s">
        <v>1204</v>
      </c>
      <c r="V30" s="160"/>
      <c r="W30" s="163">
        <f>+IF(ISERR(U30/R30*100),"N/A",ROUND(U30/R30*100,2))</f>
        <v>0.17</v>
      </c>
    </row>
    <row r="31" spans="2:27" ht="26.25" customHeight="1" thickBot="1" x14ac:dyDescent="0.25">
      <c r="B31" s="164" t="s">
        <v>68</v>
      </c>
      <c r="C31" s="165"/>
      <c r="D31" s="165"/>
      <c r="E31" s="166" t="s">
        <v>1951</v>
      </c>
      <c r="F31" s="166"/>
      <c r="G31" s="166"/>
      <c r="H31" s="167"/>
      <c r="I31" s="167"/>
      <c r="J31" s="167"/>
      <c r="K31" s="167"/>
      <c r="L31" s="167"/>
      <c r="M31" s="167"/>
      <c r="N31" s="167"/>
      <c r="O31" s="167"/>
      <c r="P31" s="168"/>
      <c r="Q31" s="168"/>
      <c r="R31" s="169" t="s">
        <v>1950</v>
      </c>
      <c r="S31" s="170" t="s">
        <v>1950</v>
      </c>
      <c r="T31" s="170">
        <f>+IF(ISERR(S31/R31*100),"N/A",ROUND(S31/R31*100,2))</f>
        <v>100</v>
      </c>
      <c r="U31" s="170" t="s">
        <v>1204</v>
      </c>
      <c r="V31" s="170">
        <f>+IF(ISERR(U31/S31*100),"N/A",ROUND(U31/S31*100,2))</f>
        <v>0.17</v>
      </c>
      <c r="W31" s="171">
        <f>+IF(ISERR(U31/R31*100),"N/A",ROUND(U31/R31*100,2))</f>
        <v>0.17</v>
      </c>
    </row>
    <row r="32" spans="2:27" ht="22.5" customHeight="1" thickTop="1" thickBot="1" x14ac:dyDescent="0.25">
      <c r="B32" s="79" t="s">
        <v>69</v>
      </c>
      <c r="C32" s="80"/>
      <c r="D32" s="80"/>
      <c r="E32" s="80"/>
      <c r="F32" s="80"/>
      <c r="G32" s="80"/>
      <c r="H32" s="81"/>
      <c r="I32" s="81"/>
      <c r="J32" s="81"/>
      <c r="K32" s="81"/>
      <c r="L32" s="81"/>
      <c r="M32" s="81"/>
      <c r="N32" s="81"/>
      <c r="O32" s="81"/>
      <c r="P32" s="81"/>
      <c r="Q32" s="81"/>
      <c r="R32" s="81"/>
      <c r="S32" s="81"/>
      <c r="T32" s="81"/>
      <c r="U32" s="81"/>
      <c r="V32" s="81"/>
      <c r="W32" s="82"/>
    </row>
    <row r="33" spans="2:23" ht="37.5" customHeight="1" thickTop="1" x14ac:dyDescent="0.2">
      <c r="B33" s="172" t="s">
        <v>2171</v>
      </c>
      <c r="C33" s="173"/>
      <c r="D33" s="173"/>
      <c r="E33" s="173"/>
      <c r="F33" s="173"/>
      <c r="G33" s="173"/>
      <c r="H33" s="173"/>
      <c r="I33" s="173"/>
      <c r="J33" s="173"/>
      <c r="K33" s="173"/>
      <c r="L33" s="173"/>
      <c r="M33" s="173"/>
      <c r="N33" s="173"/>
      <c r="O33" s="173"/>
      <c r="P33" s="173"/>
      <c r="Q33" s="173"/>
      <c r="R33" s="173"/>
      <c r="S33" s="173"/>
      <c r="T33" s="173"/>
      <c r="U33" s="173"/>
      <c r="V33" s="173"/>
      <c r="W33" s="174"/>
    </row>
    <row r="34" spans="2:23" ht="69.7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2172</v>
      </c>
      <c r="C35" s="173"/>
      <c r="D35" s="173"/>
      <c r="E35" s="173"/>
      <c r="F35" s="173"/>
      <c r="G35" s="173"/>
      <c r="H35" s="173"/>
      <c r="I35" s="173"/>
      <c r="J35" s="173"/>
      <c r="K35" s="173"/>
      <c r="L35" s="173"/>
      <c r="M35" s="173"/>
      <c r="N35" s="173"/>
      <c r="O35" s="173"/>
      <c r="P35" s="173"/>
      <c r="Q35" s="173"/>
      <c r="R35" s="173"/>
      <c r="S35" s="173"/>
      <c r="T35" s="173"/>
      <c r="U35" s="173"/>
      <c r="V35" s="173"/>
      <c r="W35" s="174"/>
    </row>
    <row r="36" spans="2:23" ht="113.25" customHeight="1" thickBot="1" x14ac:dyDescent="0.25">
      <c r="B36" s="175"/>
      <c r="C36" s="176"/>
      <c r="D36" s="176"/>
      <c r="E36" s="176"/>
      <c r="F36" s="176"/>
      <c r="G36" s="176"/>
      <c r="H36" s="176"/>
      <c r="I36" s="176"/>
      <c r="J36" s="176"/>
      <c r="K36" s="176"/>
      <c r="L36" s="176"/>
      <c r="M36" s="176"/>
      <c r="N36" s="176"/>
      <c r="O36" s="176"/>
      <c r="P36" s="176"/>
      <c r="Q36" s="176"/>
      <c r="R36" s="176"/>
      <c r="S36" s="176"/>
      <c r="T36" s="176"/>
      <c r="U36" s="176"/>
      <c r="V36" s="176"/>
      <c r="W36" s="177"/>
    </row>
    <row r="37" spans="2:23" ht="37.5" customHeight="1" thickTop="1" x14ac:dyDescent="0.2">
      <c r="B37" s="172" t="s">
        <v>2173</v>
      </c>
      <c r="C37" s="173"/>
      <c r="D37" s="173"/>
      <c r="E37" s="173"/>
      <c r="F37" s="173"/>
      <c r="G37" s="173"/>
      <c r="H37" s="173"/>
      <c r="I37" s="173"/>
      <c r="J37" s="173"/>
      <c r="K37" s="173"/>
      <c r="L37" s="173"/>
      <c r="M37" s="173"/>
      <c r="N37" s="173"/>
      <c r="O37" s="173"/>
      <c r="P37" s="173"/>
      <c r="Q37" s="173"/>
      <c r="R37" s="173"/>
      <c r="S37" s="173"/>
      <c r="T37" s="173"/>
      <c r="U37" s="173"/>
      <c r="V37" s="173"/>
      <c r="W37" s="174"/>
    </row>
    <row r="38" spans="2:23" ht="20.25" customHeight="1" thickBot="1" x14ac:dyDescent="0.25">
      <c r="B38" s="178"/>
      <c r="C38" s="179"/>
      <c r="D38" s="179"/>
      <c r="E38" s="179"/>
      <c r="F38" s="179"/>
      <c r="G38" s="179"/>
      <c r="H38" s="179"/>
      <c r="I38" s="179"/>
      <c r="J38" s="179"/>
      <c r="K38" s="179"/>
      <c r="L38" s="179"/>
      <c r="M38" s="179"/>
      <c r="N38" s="179"/>
      <c r="O38" s="179"/>
      <c r="P38" s="179"/>
      <c r="Q38" s="179"/>
      <c r="R38" s="179"/>
      <c r="S38" s="179"/>
      <c r="T38" s="179"/>
      <c r="U38" s="179"/>
      <c r="V38" s="179"/>
      <c r="W38" s="180"/>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1974</v>
      </c>
      <c r="D4" s="86" t="s">
        <v>1973</v>
      </c>
      <c r="E4" s="86"/>
      <c r="F4" s="86"/>
      <c r="G4" s="86"/>
      <c r="H4" s="87"/>
      <c r="I4" s="88"/>
      <c r="J4" s="89" t="s">
        <v>6</v>
      </c>
      <c r="K4" s="86"/>
      <c r="L4" s="85" t="s">
        <v>1985</v>
      </c>
      <c r="M4" s="90" t="s">
        <v>1984</v>
      </c>
      <c r="N4" s="90"/>
      <c r="O4" s="90"/>
      <c r="P4" s="90"/>
      <c r="Q4" s="91"/>
      <c r="R4" s="92"/>
      <c r="S4" s="93" t="s">
        <v>2149</v>
      </c>
      <c r="T4" s="94"/>
      <c r="U4" s="94"/>
      <c r="V4" s="95" t="s">
        <v>1983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1953</v>
      </c>
      <c r="D6" s="101" t="s">
        <v>1970</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1982</v>
      </c>
      <c r="K8" s="107" t="s">
        <v>87</v>
      </c>
      <c r="L8" s="107" t="s">
        <v>1981</v>
      </c>
      <c r="M8" s="107" t="s">
        <v>87</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1980</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1964</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thickBot="1" x14ac:dyDescent="0.25">
      <c r="B21" s="139" t="s">
        <v>1979</v>
      </c>
      <c r="C21" s="140"/>
      <c r="D21" s="140"/>
      <c r="E21" s="140"/>
      <c r="F21" s="140"/>
      <c r="G21" s="140"/>
      <c r="H21" s="140"/>
      <c r="I21" s="140"/>
      <c r="J21" s="140"/>
      <c r="K21" s="140"/>
      <c r="L21" s="140"/>
      <c r="M21" s="141" t="s">
        <v>1953</v>
      </c>
      <c r="N21" s="141"/>
      <c r="O21" s="141" t="s">
        <v>1580</v>
      </c>
      <c r="P21" s="141"/>
      <c r="Q21" s="142" t="s">
        <v>50</v>
      </c>
      <c r="R21" s="142"/>
      <c r="S21" s="143" t="s">
        <v>1978</v>
      </c>
      <c r="T21" s="143" t="s">
        <v>1977</v>
      </c>
      <c r="U21" s="143" t="s">
        <v>783</v>
      </c>
      <c r="V21" s="143">
        <f>+IF(ISERR(U21/T21*100),"N/A",ROUND(U21/T21*100,2))</f>
        <v>106.32</v>
      </c>
      <c r="W21" s="144">
        <f>+IF(ISERR(U21/S21*100),"N/A",ROUND(U21/S21*100,2))</f>
        <v>107.6</v>
      </c>
    </row>
    <row r="22" spans="2:27" ht="21.75" customHeight="1" thickTop="1" thickBot="1" x14ac:dyDescent="0.25">
      <c r="B22" s="79" t="s">
        <v>59</v>
      </c>
      <c r="C22" s="80"/>
      <c r="D22" s="80"/>
      <c r="E22" s="80"/>
      <c r="F22" s="80"/>
      <c r="G22" s="80"/>
      <c r="H22" s="81"/>
      <c r="I22" s="81"/>
      <c r="J22" s="81"/>
      <c r="K22" s="81"/>
      <c r="L22" s="81"/>
      <c r="M22" s="81"/>
      <c r="N22" s="81"/>
      <c r="O22" s="81"/>
      <c r="P22" s="81"/>
      <c r="Q22" s="81"/>
      <c r="R22" s="81"/>
      <c r="S22" s="81"/>
      <c r="T22" s="81"/>
      <c r="U22" s="81"/>
      <c r="V22" s="81"/>
      <c r="W22" s="82"/>
      <c r="X22" s="145"/>
    </row>
    <row r="23" spans="2:27" ht="29.25" customHeight="1" thickTop="1" thickBot="1" x14ac:dyDescent="0.25">
      <c r="B23" s="146" t="s">
        <v>2141</v>
      </c>
      <c r="C23" s="147"/>
      <c r="D23" s="147"/>
      <c r="E23" s="147"/>
      <c r="F23" s="147"/>
      <c r="G23" s="147"/>
      <c r="H23" s="147"/>
      <c r="I23" s="147"/>
      <c r="J23" s="147"/>
      <c r="K23" s="147"/>
      <c r="L23" s="147"/>
      <c r="M23" s="147"/>
      <c r="N23" s="147"/>
      <c r="O23" s="147"/>
      <c r="P23" s="147"/>
      <c r="Q23" s="148"/>
      <c r="R23" s="149" t="s">
        <v>42</v>
      </c>
      <c r="S23" s="125" t="s">
        <v>43</v>
      </c>
      <c r="T23" s="125"/>
      <c r="U23" s="150" t="s">
        <v>60</v>
      </c>
      <c r="V23" s="124" t="s">
        <v>61</v>
      </c>
      <c r="W23" s="126"/>
    </row>
    <row r="24" spans="2:27" ht="30.75" customHeight="1" thickBot="1" x14ac:dyDescent="0.25">
      <c r="B24" s="151"/>
      <c r="C24" s="152"/>
      <c r="D24" s="152"/>
      <c r="E24" s="152"/>
      <c r="F24" s="152"/>
      <c r="G24" s="152"/>
      <c r="H24" s="152"/>
      <c r="I24" s="152"/>
      <c r="J24" s="152"/>
      <c r="K24" s="152"/>
      <c r="L24" s="152"/>
      <c r="M24" s="152"/>
      <c r="N24" s="152"/>
      <c r="O24" s="152"/>
      <c r="P24" s="152"/>
      <c r="Q24" s="153"/>
      <c r="R24" s="154" t="s">
        <v>62</v>
      </c>
      <c r="S24" s="154" t="s">
        <v>62</v>
      </c>
      <c r="T24" s="154" t="s">
        <v>49</v>
      </c>
      <c r="U24" s="154" t="s">
        <v>62</v>
      </c>
      <c r="V24" s="154" t="s">
        <v>63</v>
      </c>
      <c r="W24" s="155" t="s">
        <v>64</v>
      </c>
      <c r="Y24" s="145"/>
    </row>
    <row r="25" spans="2:27" ht="23.25" customHeight="1" thickBot="1" x14ac:dyDescent="0.25">
      <c r="B25" s="156" t="s">
        <v>65</v>
      </c>
      <c r="C25" s="157"/>
      <c r="D25" s="157"/>
      <c r="E25" s="158" t="s">
        <v>1951</v>
      </c>
      <c r="F25" s="158"/>
      <c r="G25" s="158"/>
      <c r="H25" s="159"/>
      <c r="I25" s="159"/>
      <c r="J25" s="159"/>
      <c r="K25" s="159"/>
      <c r="L25" s="159"/>
      <c r="M25" s="159"/>
      <c r="N25" s="159"/>
      <c r="O25" s="159"/>
      <c r="P25" s="160"/>
      <c r="Q25" s="160"/>
      <c r="R25" s="161" t="s">
        <v>1976</v>
      </c>
      <c r="S25" s="162" t="s">
        <v>10</v>
      </c>
      <c r="T25" s="160"/>
      <c r="U25" s="162" t="s">
        <v>1975</v>
      </c>
      <c r="V25" s="160"/>
      <c r="W25" s="163">
        <f>+IF(ISERR(U25/R25*100),"N/A",ROUND(U25/R25*100,2))</f>
        <v>60.17</v>
      </c>
    </row>
    <row r="26" spans="2:27" ht="26.25" customHeight="1" thickBot="1" x14ac:dyDescent="0.25">
      <c r="B26" s="164" t="s">
        <v>68</v>
      </c>
      <c r="C26" s="165"/>
      <c r="D26" s="165"/>
      <c r="E26" s="166" t="s">
        <v>1951</v>
      </c>
      <c r="F26" s="166"/>
      <c r="G26" s="166"/>
      <c r="H26" s="167"/>
      <c r="I26" s="167"/>
      <c r="J26" s="167"/>
      <c r="K26" s="167"/>
      <c r="L26" s="167"/>
      <c r="M26" s="167"/>
      <c r="N26" s="167"/>
      <c r="O26" s="167"/>
      <c r="P26" s="168"/>
      <c r="Q26" s="168"/>
      <c r="R26" s="169" t="s">
        <v>1976</v>
      </c>
      <c r="S26" s="170" t="s">
        <v>1976</v>
      </c>
      <c r="T26" s="170">
        <f>+IF(ISERR(S26/R26*100),"N/A",ROUND(S26/R26*100,2))</f>
        <v>100</v>
      </c>
      <c r="U26" s="170" t="s">
        <v>1975</v>
      </c>
      <c r="V26" s="170">
        <f>+IF(ISERR(U26/S26*100),"N/A",ROUND(U26/S26*100,2))</f>
        <v>60.17</v>
      </c>
      <c r="W26" s="171">
        <f>+IF(ISERR(U26/R26*100),"N/A",ROUND(U26/R26*100,2))</f>
        <v>60.17</v>
      </c>
    </row>
    <row r="27" spans="2:27" ht="22.5" customHeight="1" thickTop="1" thickBot="1" x14ac:dyDescent="0.25">
      <c r="B27" s="79" t="s">
        <v>69</v>
      </c>
      <c r="C27" s="80"/>
      <c r="D27" s="80"/>
      <c r="E27" s="80"/>
      <c r="F27" s="80"/>
      <c r="G27" s="80"/>
      <c r="H27" s="81"/>
      <c r="I27" s="81"/>
      <c r="J27" s="81"/>
      <c r="K27" s="81"/>
      <c r="L27" s="81"/>
      <c r="M27" s="81"/>
      <c r="N27" s="81"/>
      <c r="O27" s="81"/>
      <c r="P27" s="81"/>
      <c r="Q27" s="81"/>
      <c r="R27" s="81"/>
      <c r="S27" s="81"/>
      <c r="T27" s="81"/>
      <c r="U27" s="81"/>
      <c r="V27" s="81"/>
      <c r="W27" s="82"/>
    </row>
    <row r="28" spans="2:27" ht="37.5" customHeight="1" thickTop="1" x14ac:dyDescent="0.2">
      <c r="B28" s="172" t="s">
        <v>2168</v>
      </c>
      <c r="C28" s="173"/>
      <c r="D28" s="173"/>
      <c r="E28" s="173"/>
      <c r="F28" s="173"/>
      <c r="G28" s="173"/>
      <c r="H28" s="173"/>
      <c r="I28" s="173"/>
      <c r="J28" s="173"/>
      <c r="K28" s="173"/>
      <c r="L28" s="173"/>
      <c r="M28" s="173"/>
      <c r="N28" s="173"/>
      <c r="O28" s="173"/>
      <c r="P28" s="173"/>
      <c r="Q28" s="173"/>
      <c r="R28" s="173"/>
      <c r="S28" s="173"/>
      <c r="T28" s="173"/>
      <c r="U28" s="173"/>
      <c r="V28" s="173"/>
      <c r="W28" s="174"/>
    </row>
    <row r="29" spans="2:27" ht="15" customHeight="1" thickBot="1" x14ac:dyDescent="0.25">
      <c r="B29" s="175"/>
      <c r="C29" s="176"/>
      <c r="D29" s="176"/>
      <c r="E29" s="176"/>
      <c r="F29" s="176"/>
      <c r="G29" s="176"/>
      <c r="H29" s="176"/>
      <c r="I29" s="176"/>
      <c r="J29" s="176"/>
      <c r="K29" s="176"/>
      <c r="L29" s="176"/>
      <c r="M29" s="176"/>
      <c r="N29" s="176"/>
      <c r="O29" s="176"/>
      <c r="P29" s="176"/>
      <c r="Q29" s="176"/>
      <c r="R29" s="176"/>
      <c r="S29" s="176"/>
      <c r="T29" s="176"/>
      <c r="U29" s="176"/>
      <c r="V29" s="176"/>
      <c r="W29" s="177"/>
    </row>
    <row r="30" spans="2:27" ht="37.5" customHeight="1" thickTop="1" x14ac:dyDescent="0.2">
      <c r="B30" s="172" t="s">
        <v>2169</v>
      </c>
      <c r="C30" s="173"/>
      <c r="D30" s="173"/>
      <c r="E30" s="173"/>
      <c r="F30" s="173"/>
      <c r="G30" s="173"/>
      <c r="H30" s="173"/>
      <c r="I30" s="173"/>
      <c r="J30" s="173"/>
      <c r="K30" s="173"/>
      <c r="L30" s="173"/>
      <c r="M30" s="173"/>
      <c r="N30" s="173"/>
      <c r="O30" s="173"/>
      <c r="P30" s="173"/>
      <c r="Q30" s="173"/>
      <c r="R30" s="173"/>
      <c r="S30" s="173"/>
      <c r="T30" s="173"/>
      <c r="U30" s="173"/>
      <c r="V30" s="173"/>
      <c r="W30" s="174"/>
    </row>
    <row r="31" spans="2:27" ht="42.75" customHeight="1" thickBot="1" x14ac:dyDescent="0.25">
      <c r="B31" s="175"/>
      <c r="C31" s="176"/>
      <c r="D31" s="176"/>
      <c r="E31" s="176"/>
      <c r="F31" s="176"/>
      <c r="G31" s="176"/>
      <c r="H31" s="176"/>
      <c r="I31" s="176"/>
      <c r="J31" s="176"/>
      <c r="K31" s="176"/>
      <c r="L31" s="176"/>
      <c r="M31" s="176"/>
      <c r="N31" s="176"/>
      <c r="O31" s="176"/>
      <c r="P31" s="176"/>
      <c r="Q31" s="176"/>
      <c r="R31" s="176"/>
      <c r="S31" s="176"/>
      <c r="T31" s="176"/>
      <c r="U31" s="176"/>
      <c r="V31" s="176"/>
      <c r="W31" s="177"/>
    </row>
    <row r="32" spans="2:27" ht="37.5" customHeight="1" thickTop="1" x14ac:dyDescent="0.2">
      <c r="B32" s="172" t="s">
        <v>2170</v>
      </c>
      <c r="C32" s="173"/>
      <c r="D32" s="173"/>
      <c r="E32" s="173"/>
      <c r="F32" s="173"/>
      <c r="G32" s="173"/>
      <c r="H32" s="173"/>
      <c r="I32" s="173"/>
      <c r="J32" s="173"/>
      <c r="K32" s="173"/>
      <c r="L32" s="173"/>
      <c r="M32" s="173"/>
      <c r="N32" s="173"/>
      <c r="O32" s="173"/>
      <c r="P32" s="173"/>
      <c r="Q32" s="173"/>
      <c r="R32" s="173"/>
      <c r="S32" s="173"/>
      <c r="T32" s="173"/>
      <c r="U32" s="173"/>
      <c r="V32" s="173"/>
      <c r="W32" s="174"/>
    </row>
    <row r="33" spans="2:23" ht="47.25" customHeight="1" thickBot="1" x14ac:dyDescent="0.25">
      <c r="B33" s="178"/>
      <c r="C33" s="179"/>
      <c r="D33" s="179"/>
      <c r="E33" s="179"/>
      <c r="F33" s="179"/>
      <c r="G33" s="179"/>
      <c r="H33" s="179"/>
      <c r="I33" s="179"/>
      <c r="J33" s="179"/>
      <c r="K33" s="179"/>
      <c r="L33" s="179"/>
      <c r="M33" s="179"/>
      <c r="N33" s="179"/>
      <c r="O33" s="179"/>
      <c r="P33" s="179"/>
      <c r="Q33" s="179"/>
      <c r="R33" s="179"/>
      <c r="S33" s="179"/>
      <c r="T33" s="179"/>
      <c r="U33" s="179"/>
      <c r="V33" s="179"/>
      <c r="W33" s="180"/>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2005</v>
      </c>
      <c r="D4" s="86" t="s">
        <v>2004</v>
      </c>
      <c r="E4" s="86"/>
      <c r="F4" s="86"/>
      <c r="G4" s="86"/>
      <c r="H4" s="87"/>
      <c r="I4" s="88"/>
      <c r="J4" s="89" t="s">
        <v>6</v>
      </c>
      <c r="K4" s="86"/>
      <c r="L4" s="85" t="s">
        <v>173</v>
      </c>
      <c r="M4" s="90" t="s">
        <v>172</v>
      </c>
      <c r="N4" s="90"/>
      <c r="O4" s="90"/>
      <c r="P4" s="90"/>
      <c r="Q4" s="91"/>
      <c r="R4" s="92"/>
      <c r="S4" s="93" t="s">
        <v>2149</v>
      </c>
      <c r="T4" s="94"/>
      <c r="U4" s="94"/>
      <c r="V4" s="95" t="s">
        <v>2003</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1990</v>
      </c>
      <c r="D6" s="101" t="s">
        <v>2002</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2001</v>
      </c>
      <c r="K8" s="107" t="s">
        <v>2000</v>
      </c>
      <c r="L8" s="107" t="s">
        <v>1999</v>
      </c>
      <c r="M8" s="107" t="s">
        <v>1998</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66.75" customHeight="1" thickTop="1" thickBot="1" x14ac:dyDescent="0.25">
      <c r="B10" s="108" t="s">
        <v>22</v>
      </c>
      <c r="C10" s="95" t="s">
        <v>1997</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1996</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1995</v>
      </c>
      <c r="C21" s="140"/>
      <c r="D21" s="140"/>
      <c r="E21" s="140"/>
      <c r="F21" s="140"/>
      <c r="G21" s="140"/>
      <c r="H21" s="140"/>
      <c r="I21" s="140"/>
      <c r="J21" s="140"/>
      <c r="K21" s="140"/>
      <c r="L21" s="140"/>
      <c r="M21" s="141" t="s">
        <v>1990</v>
      </c>
      <c r="N21" s="141"/>
      <c r="O21" s="141" t="s">
        <v>49</v>
      </c>
      <c r="P21" s="141"/>
      <c r="Q21" s="142" t="s">
        <v>50</v>
      </c>
      <c r="R21" s="142"/>
      <c r="S21" s="143" t="s">
        <v>51</v>
      </c>
      <c r="T21" s="143" t="s">
        <v>293</v>
      </c>
      <c r="U21" s="143" t="s">
        <v>1994</v>
      </c>
      <c r="V21" s="143">
        <f>+IF(ISERR(U21/T21*100),"N/A",ROUND(U21/T21*100,2))</f>
        <v>221.95</v>
      </c>
      <c r="W21" s="144">
        <f>+IF(ISERR(U21/S21*100),"N/A",ROUND(U21/S21*100,2))</f>
        <v>91</v>
      </c>
    </row>
    <row r="22" spans="2:27" ht="56.25" customHeight="1" x14ac:dyDescent="0.2">
      <c r="B22" s="139" t="s">
        <v>1993</v>
      </c>
      <c r="C22" s="140"/>
      <c r="D22" s="140"/>
      <c r="E22" s="140"/>
      <c r="F22" s="140"/>
      <c r="G22" s="140"/>
      <c r="H22" s="140"/>
      <c r="I22" s="140"/>
      <c r="J22" s="140"/>
      <c r="K22" s="140"/>
      <c r="L22" s="140"/>
      <c r="M22" s="141" t="s">
        <v>1990</v>
      </c>
      <c r="N22" s="141"/>
      <c r="O22" s="141" t="s">
        <v>49</v>
      </c>
      <c r="P22" s="141"/>
      <c r="Q22" s="142" t="s">
        <v>50</v>
      </c>
      <c r="R22" s="142"/>
      <c r="S22" s="143" t="s">
        <v>51</v>
      </c>
      <c r="T22" s="143" t="s">
        <v>80</v>
      </c>
      <c r="U22" s="143" t="s">
        <v>350</v>
      </c>
      <c r="V22" s="143">
        <f>+IF(ISERR(U22/T22*100),"N/A",ROUND(U22/T22*100,2))</f>
        <v>760</v>
      </c>
      <c r="W22" s="144">
        <f>+IF(ISERR(U22/S22*100),"N/A",ROUND(U22/S22*100,2))</f>
        <v>38</v>
      </c>
    </row>
    <row r="23" spans="2:27" ht="56.25" customHeight="1" x14ac:dyDescent="0.2">
      <c r="B23" s="139" t="s">
        <v>1992</v>
      </c>
      <c r="C23" s="140"/>
      <c r="D23" s="140"/>
      <c r="E23" s="140"/>
      <c r="F23" s="140"/>
      <c r="G23" s="140"/>
      <c r="H23" s="140"/>
      <c r="I23" s="140"/>
      <c r="J23" s="140"/>
      <c r="K23" s="140"/>
      <c r="L23" s="140"/>
      <c r="M23" s="141" t="s">
        <v>1990</v>
      </c>
      <c r="N23" s="141"/>
      <c r="O23" s="141" t="s">
        <v>49</v>
      </c>
      <c r="P23" s="141"/>
      <c r="Q23" s="142" t="s">
        <v>50</v>
      </c>
      <c r="R23" s="142"/>
      <c r="S23" s="143" t="s">
        <v>51</v>
      </c>
      <c r="T23" s="143" t="s">
        <v>1280</v>
      </c>
      <c r="U23" s="143" t="s">
        <v>350</v>
      </c>
      <c r="V23" s="143">
        <f>+IF(ISERR(U23/T23*100),"N/A",ROUND(U23/T23*100,2))</f>
        <v>223.53</v>
      </c>
      <c r="W23" s="144">
        <f>+IF(ISERR(U23/S23*100),"N/A",ROUND(U23/S23*100,2))</f>
        <v>38</v>
      </c>
    </row>
    <row r="24" spans="2:27" ht="56.25" customHeight="1" thickBot="1" x14ac:dyDescent="0.25">
      <c r="B24" s="139" t="s">
        <v>1991</v>
      </c>
      <c r="C24" s="140"/>
      <c r="D24" s="140"/>
      <c r="E24" s="140"/>
      <c r="F24" s="140"/>
      <c r="G24" s="140"/>
      <c r="H24" s="140"/>
      <c r="I24" s="140"/>
      <c r="J24" s="140"/>
      <c r="K24" s="140"/>
      <c r="L24" s="140"/>
      <c r="M24" s="141" t="s">
        <v>1990</v>
      </c>
      <c r="N24" s="141"/>
      <c r="O24" s="141" t="s">
        <v>49</v>
      </c>
      <c r="P24" s="141"/>
      <c r="Q24" s="142" t="s">
        <v>50</v>
      </c>
      <c r="R24" s="142"/>
      <c r="S24" s="143" t="s">
        <v>51</v>
      </c>
      <c r="T24" s="143" t="s">
        <v>1989</v>
      </c>
      <c r="U24" s="143" t="s">
        <v>316</v>
      </c>
      <c r="V24" s="143">
        <f>+IF(ISERR(U24/T24*100),"N/A",ROUND(U24/T24*100,2))</f>
        <v>134.62</v>
      </c>
      <c r="W24" s="144">
        <f>+IF(ISERR(U24/S24*100),"N/A",ROUND(U24/S24*100,2))</f>
        <v>35</v>
      </c>
    </row>
    <row r="25" spans="2:27" ht="21.75" customHeight="1" thickTop="1" thickBot="1" x14ac:dyDescent="0.25">
      <c r="B25" s="79" t="s">
        <v>59</v>
      </c>
      <c r="C25" s="80"/>
      <c r="D25" s="80"/>
      <c r="E25" s="80"/>
      <c r="F25" s="80"/>
      <c r="G25" s="80"/>
      <c r="H25" s="81"/>
      <c r="I25" s="81"/>
      <c r="J25" s="81"/>
      <c r="K25" s="81"/>
      <c r="L25" s="81"/>
      <c r="M25" s="81"/>
      <c r="N25" s="81"/>
      <c r="O25" s="81"/>
      <c r="P25" s="81"/>
      <c r="Q25" s="81"/>
      <c r="R25" s="81"/>
      <c r="S25" s="81"/>
      <c r="T25" s="81"/>
      <c r="U25" s="81"/>
      <c r="V25" s="81"/>
      <c r="W25" s="82"/>
      <c r="X25" s="145"/>
    </row>
    <row r="26" spans="2:27" ht="29.25" customHeight="1" thickTop="1" thickBot="1" x14ac:dyDescent="0.25">
      <c r="B26" s="146" t="s">
        <v>2141</v>
      </c>
      <c r="C26" s="147"/>
      <c r="D26" s="147"/>
      <c r="E26" s="147"/>
      <c r="F26" s="147"/>
      <c r="G26" s="147"/>
      <c r="H26" s="147"/>
      <c r="I26" s="147"/>
      <c r="J26" s="147"/>
      <c r="K26" s="147"/>
      <c r="L26" s="147"/>
      <c r="M26" s="147"/>
      <c r="N26" s="147"/>
      <c r="O26" s="147"/>
      <c r="P26" s="147"/>
      <c r="Q26" s="148"/>
      <c r="R26" s="149" t="s">
        <v>42</v>
      </c>
      <c r="S26" s="125" t="s">
        <v>43</v>
      </c>
      <c r="T26" s="125"/>
      <c r="U26" s="150" t="s">
        <v>60</v>
      </c>
      <c r="V26" s="124" t="s">
        <v>61</v>
      </c>
      <c r="W26" s="126"/>
    </row>
    <row r="27" spans="2:27" ht="30.75" customHeight="1" thickBot="1" x14ac:dyDescent="0.25">
      <c r="B27" s="151"/>
      <c r="C27" s="152"/>
      <c r="D27" s="152"/>
      <c r="E27" s="152"/>
      <c r="F27" s="152"/>
      <c r="G27" s="152"/>
      <c r="H27" s="152"/>
      <c r="I27" s="152"/>
      <c r="J27" s="152"/>
      <c r="K27" s="152"/>
      <c r="L27" s="152"/>
      <c r="M27" s="152"/>
      <c r="N27" s="152"/>
      <c r="O27" s="152"/>
      <c r="P27" s="152"/>
      <c r="Q27" s="153"/>
      <c r="R27" s="154" t="s">
        <v>62</v>
      </c>
      <c r="S27" s="154" t="s">
        <v>62</v>
      </c>
      <c r="T27" s="154" t="s">
        <v>49</v>
      </c>
      <c r="U27" s="154" t="s">
        <v>62</v>
      </c>
      <c r="V27" s="154" t="s">
        <v>63</v>
      </c>
      <c r="W27" s="155" t="s">
        <v>64</v>
      </c>
      <c r="Y27" s="145"/>
    </row>
    <row r="28" spans="2:27" ht="23.25" customHeight="1" thickBot="1" x14ac:dyDescent="0.25">
      <c r="B28" s="156" t="s">
        <v>65</v>
      </c>
      <c r="C28" s="157"/>
      <c r="D28" s="157"/>
      <c r="E28" s="158" t="s">
        <v>1987</v>
      </c>
      <c r="F28" s="158"/>
      <c r="G28" s="158"/>
      <c r="H28" s="159"/>
      <c r="I28" s="159"/>
      <c r="J28" s="159"/>
      <c r="K28" s="159"/>
      <c r="L28" s="159"/>
      <c r="M28" s="159"/>
      <c r="N28" s="159"/>
      <c r="O28" s="159"/>
      <c r="P28" s="160"/>
      <c r="Q28" s="160"/>
      <c r="R28" s="161" t="s">
        <v>1988</v>
      </c>
      <c r="S28" s="162" t="s">
        <v>10</v>
      </c>
      <c r="T28" s="160"/>
      <c r="U28" s="162" t="s">
        <v>1986</v>
      </c>
      <c r="V28" s="160"/>
      <c r="W28" s="163">
        <f>+IF(ISERR(U28/R28*100),"N/A",ROUND(U28/R28*100,2))</f>
        <v>24.66</v>
      </c>
    </row>
    <row r="29" spans="2:27" ht="26.25" customHeight="1" thickBot="1" x14ac:dyDescent="0.25">
      <c r="B29" s="164" t="s">
        <v>68</v>
      </c>
      <c r="C29" s="165"/>
      <c r="D29" s="165"/>
      <c r="E29" s="166" t="s">
        <v>1987</v>
      </c>
      <c r="F29" s="166"/>
      <c r="G29" s="166"/>
      <c r="H29" s="167"/>
      <c r="I29" s="167"/>
      <c r="J29" s="167"/>
      <c r="K29" s="167"/>
      <c r="L29" s="167"/>
      <c r="M29" s="167"/>
      <c r="N29" s="167"/>
      <c r="O29" s="167"/>
      <c r="P29" s="168"/>
      <c r="Q29" s="168"/>
      <c r="R29" s="169" t="s">
        <v>1986</v>
      </c>
      <c r="S29" s="170" t="s">
        <v>1986</v>
      </c>
      <c r="T29" s="170">
        <f>+IF(ISERR(S29/R29*100),"N/A",ROUND(S29/R29*100,2))</f>
        <v>100</v>
      </c>
      <c r="U29" s="170" t="s">
        <v>1986</v>
      </c>
      <c r="V29" s="170">
        <f>+IF(ISERR(U29/S29*100),"N/A",ROUND(U29/S29*100,2))</f>
        <v>100</v>
      </c>
      <c r="W29" s="171">
        <f>+IF(ISERR(U29/R29*100),"N/A",ROUND(U29/R29*100,2))</f>
        <v>100</v>
      </c>
    </row>
    <row r="30" spans="2:27" ht="22.5" customHeight="1" thickTop="1" thickBot="1" x14ac:dyDescent="0.25">
      <c r="B30" s="79" t="s">
        <v>69</v>
      </c>
      <c r="C30" s="80"/>
      <c r="D30" s="80"/>
      <c r="E30" s="80"/>
      <c r="F30" s="80"/>
      <c r="G30" s="80"/>
      <c r="H30" s="81"/>
      <c r="I30" s="81"/>
      <c r="J30" s="81"/>
      <c r="K30" s="81"/>
      <c r="L30" s="81"/>
      <c r="M30" s="81"/>
      <c r="N30" s="81"/>
      <c r="O30" s="81"/>
      <c r="P30" s="81"/>
      <c r="Q30" s="81"/>
      <c r="R30" s="81"/>
      <c r="S30" s="81"/>
      <c r="T30" s="81"/>
      <c r="U30" s="81"/>
      <c r="V30" s="81"/>
      <c r="W30" s="82"/>
    </row>
    <row r="31" spans="2:27" ht="37.5" customHeight="1" thickTop="1" x14ac:dyDescent="0.2">
      <c r="B31" s="172" t="s">
        <v>2165</v>
      </c>
      <c r="C31" s="173"/>
      <c r="D31" s="173"/>
      <c r="E31" s="173"/>
      <c r="F31" s="173"/>
      <c r="G31" s="173"/>
      <c r="H31" s="173"/>
      <c r="I31" s="173"/>
      <c r="J31" s="173"/>
      <c r="K31" s="173"/>
      <c r="L31" s="173"/>
      <c r="M31" s="173"/>
      <c r="N31" s="173"/>
      <c r="O31" s="173"/>
      <c r="P31" s="173"/>
      <c r="Q31" s="173"/>
      <c r="R31" s="173"/>
      <c r="S31" s="173"/>
      <c r="T31" s="173"/>
      <c r="U31" s="173"/>
      <c r="V31" s="173"/>
      <c r="W31" s="174"/>
    </row>
    <row r="32" spans="2:27" ht="195"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2166</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62.75"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2167</v>
      </c>
      <c r="C35" s="173"/>
      <c r="D35" s="173"/>
      <c r="E35" s="173"/>
      <c r="F35" s="173"/>
      <c r="G35" s="173"/>
      <c r="H35" s="173"/>
      <c r="I35" s="173"/>
      <c r="J35" s="173"/>
      <c r="K35" s="173"/>
      <c r="L35" s="173"/>
      <c r="M35" s="173"/>
      <c r="N35" s="173"/>
      <c r="O35" s="173"/>
      <c r="P35" s="173"/>
      <c r="Q35" s="173"/>
      <c r="R35" s="173"/>
      <c r="S35" s="173"/>
      <c r="T35" s="173"/>
      <c r="U35" s="173"/>
      <c r="V35" s="173"/>
      <c r="W35" s="174"/>
    </row>
    <row r="36" spans="2:23" ht="61.5" customHeight="1" thickBot="1" x14ac:dyDescent="0.25">
      <c r="B36" s="178"/>
      <c r="C36" s="179"/>
      <c r="D36" s="179"/>
      <c r="E36" s="179"/>
      <c r="F36" s="179"/>
      <c r="G36" s="179"/>
      <c r="H36" s="179"/>
      <c r="I36" s="179"/>
      <c r="J36" s="179"/>
      <c r="K36" s="179"/>
      <c r="L36" s="179"/>
      <c r="M36" s="179"/>
      <c r="N36" s="179"/>
      <c r="O36" s="179"/>
      <c r="P36" s="179"/>
      <c r="Q36" s="179"/>
      <c r="R36" s="179"/>
      <c r="S36" s="179"/>
      <c r="T36" s="179"/>
      <c r="U36" s="179"/>
      <c r="V36" s="179"/>
      <c r="W36" s="180"/>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2032</v>
      </c>
      <c r="D4" s="86" t="s">
        <v>2031</v>
      </c>
      <c r="E4" s="86"/>
      <c r="F4" s="86"/>
      <c r="G4" s="86"/>
      <c r="H4" s="87"/>
      <c r="I4" s="88"/>
      <c r="J4" s="89" t="s">
        <v>6</v>
      </c>
      <c r="K4" s="86"/>
      <c r="L4" s="85" t="s">
        <v>2030</v>
      </c>
      <c r="M4" s="90" t="s">
        <v>2029</v>
      </c>
      <c r="N4" s="90"/>
      <c r="O4" s="90"/>
      <c r="P4" s="90"/>
      <c r="Q4" s="91"/>
      <c r="R4" s="92"/>
      <c r="S4" s="93" t="s">
        <v>2149</v>
      </c>
      <c r="T4" s="94"/>
      <c r="U4" s="94"/>
      <c r="V4" s="95" t="s">
        <v>177</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2010</v>
      </c>
      <c r="D6" s="101" t="s">
        <v>2028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2027</v>
      </c>
      <c r="K8" s="107" t="s">
        <v>2026</v>
      </c>
      <c r="L8" s="107" t="s">
        <v>2025</v>
      </c>
      <c r="M8" s="107" t="s">
        <v>2024</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14" customHeight="1" thickTop="1" thickBot="1" x14ac:dyDescent="0.25">
      <c r="B10" s="108" t="s">
        <v>22</v>
      </c>
      <c r="C10" s="95" t="s">
        <v>2023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2022</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2021</v>
      </c>
      <c r="C21" s="140"/>
      <c r="D21" s="140"/>
      <c r="E21" s="140"/>
      <c r="F21" s="140"/>
      <c r="G21" s="140"/>
      <c r="H21" s="140"/>
      <c r="I21" s="140"/>
      <c r="J21" s="140"/>
      <c r="K21" s="140"/>
      <c r="L21" s="140"/>
      <c r="M21" s="141" t="s">
        <v>2010</v>
      </c>
      <c r="N21" s="141"/>
      <c r="O21" s="141" t="s">
        <v>49</v>
      </c>
      <c r="P21" s="141"/>
      <c r="Q21" s="142" t="s">
        <v>64</v>
      </c>
      <c r="R21" s="142"/>
      <c r="S21" s="143" t="s">
        <v>495</v>
      </c>
      <c r="T21" s="143" t="s">
        <v>495</v>
      </c>
      <c r="U21" s="143" t="s">
        <v>2020</v>
      </c>
      <c r="V21" s="143">
        <f t="shared" ref="V21:V26" si="0">+IF(ISERR(U21/T21*100),"N/A",ROUND(U21/T21*100,2))</f>
        <v>95</v>
      </c>
      <c r="W21" s="144">
        <f t="shared" ref="W21:W26" si="1">+IF(ISERR(U21/S21*100),"N/A",ROUND(U21/S21*100,2))</f>
        <v>95</v>
      </c>
    </row>
    <row r="22" spans="2:27" ht="56.25" customHeight="1" x14ac:dyDescent="0.2">
      <c r="B22" s="139" t="s">
        <v>2019</v>
      </c>
      <c r="C22" s="140"/>
      <c r="D22" s="140"/>
      <c r="E22" s="140"/>
      <c r="F22" s="140"/>
      <c r="G22" s="140"/>
      <c r="H22" s="140"/>
      <c r="I22" s="140"/>
      <c r="J22" s="140"/>
      <c r="K22" s="140"/>
      <c r="L22" s="140"/>
      <c r="M22" s="141" t="s">
        <v>2010</v>
      </c>
      <c r="N22" s="141"/>
      <c r="O22" s="141" t="s">
        <v>49</v>
      </c>
      <c r="P22" s="141"/>
      <c r="Q22" s="142" t="s">
        <v>64</v>
      </c>
      <c r="R22" s="142"/>
      <c r="S22" s="143" t="s">
        <v>954</v>
      </c>
      <c r="T22" s="143" t="s">
        <v>954</v>
      </c>
      <c r="U22" s="143" t="s">
        <v>2018</v>
      </c>
      <c r="V22" s="143">
        <f t="shared" si="0"/>
        <v>294.64999999999998</v>
      </c>
      <c r="W22" s="144">
        <f t="shared" si="1"/>
        <v>294.64999999999998</v>
      </c>
    </row>
    <row r="23" spans="2:27" ht="56.25" customHeight="1" x14ac:dyDescent="0.2">
      <c r="B23" s="139" t="s">
        <v>2017</v>
      </c>
      <c r="C23" s="140"/>
      <c r="D23" s="140"/>
      <c r="E23" s="140"/>
      <c r="F23" s="140"/>
      <c r="G23" s="140"/>
      <c r="H23" s="140"/>
      <c r="I23" s="140"/>
      <c r="J23" s="140"/>
      <c r="K23" s="140"/>
      <c r="L23" s="140"/>
      <c r="M23" s="141" t="s">
        <v>2010</v>
      </c>
      <c r="N23" s="141"/>
      <c r="O23" s="141" t="s">
        <v>49</v>
      </c>
      <c r="P23" s="141"/>
      <c r="Q23" s="142" t="s">
        <v>64</v>
      </c>
      <c r="R23" s="142"/>
      <c r="S23" s="143" t="s">
        <v>125</v>
      </c>
      <c r="T23" s="143" t="s">
        <v>125</v>
      </c>
      <c r="U23" s="143" t="s">
        <v>2016</v>
      </c>
      <c r="V23" s="143">
        <f t="shared" si="0"/>
        <v>590.5</v>
      </c>
      <c r="W23" s="144">
        <f t="shared" si="1"/>
        <v>590.5</v>
      </c>
    </row>
    <row r="24" spans="2:27" ht="56.25" customHeight="1" x14ac:dyDescent="0.2">
      <c r="B24" s="139" t="s">
        <v>2015</v>
      </c>
      <c r="C24" s="140"/>
      <c r="D24" s="140"/>
      <c r="E24" s="140"/>
      <c r="F24" s="140"/>
      <c r="G24" s="140"/>
      <c r="H24" s="140"/>
      <c r="I24" s="140"/>
      <c r="J24" s="140"/>
      <c r="K24" s="140"/>
      <c r="L24" s="140"/>
      <c r="M24" s="141" t="s">
        <v>2010</v>
      </c>
      <c r="N24" s="141"/>
      <c r="O24" s="141" t="s">
        <v>49</v>
      </c>
      <c r="P24" s="141"/>
      <c r="Q24" s="142" t="s">
        <v>64</v>
      </c>
      <c r="R24" s="142"/>
      <c r="S24" s="143" t="s">
        <v>2014</v>
      </c>
      <c r="T24" s="143" t="s">
        <v>2013</v>
      </c>
      <c r="U24" s="143" t="s">
        <v>2013</v>
      </c>
      <c r="V24" s="143">
        <f t="shared" si="0"/>
        <v>100</v>
      </c>
      <c r="W24" s="144">
        <f t="shared" si="1"/>
        <v>100.3</v>
      </c>
    </row>
    <row r="25" spans="2:27" ht="56.25" customHeight="1" x14ac:dyDescent="0.2">
      <c r="B25" s="139" t="s">
        <v>2012</v>
      </c>
      <c r="C25" s="140"/>
      <c r="D25" s="140"/>
      <c r="E25" s="140"/>
      <c r="F25" s="140"/>
      <c r="G25" s="140"/>
      <c r="H25" s="140"/>
      <c r="I25" s="140"/>
      <c r="J25" s="140"/>
      <c r="K25" s="140"/>
      <c r="L25" s="140"/>
      <c r="M25" s="141" t="s">
        <v>2010</v>
      </c>
      <c r="N25" s="141"/>
      <c r="O25" s="141" t="s">
        <v>49</v>
      </c>
      <c r="P25" s="141"/>
      <c r="Q25" s="142" t="s">
        <v>64</v>
      </c>
      <c r="R25" s="142"/>
      <c r="S25" s="143" t="s">
        <v>125</v>
      </c>
      <c r="T25" s="143" t="s">
        <v>125</v>
      </c>
      <c r="U25" s="143" t="s">
        <v>125</v>
      </c>
      <c r="V25" s="143">
        <f t="shared" si="0"/>
        <v>100</v>
      </c>
      <c r="W25" s="144">
        <f t="shared" si="1"/>
        <v>100</v>
      </c>
    </row>
    <row r="26" spans="2:27" ht="56.25" customHeight="1" thickBot="1" x14ac:dyDescent="0.25">
      <c r="B26" s="139" t="s">
        <v>2011</v>
      </c>
      <c r="C26" s="140"/>
      <c r="D26" s="140"/>
      <c r="E26" s="140"/>
      <c r="F26" s="140"/>
      <c r="G26" s="140"/>
      <c r="H26" s="140"/>
      <c r="I26" s="140"/>
      <c r="J26" s="140"/>
      <c r="K26" s="140"/>
      <c r="L26" s="140"/>
      <c r="M26" s="141" t="s">
        <v>2010</v>
      </c>
      <c r="N26" s="141"/>
      <c r="O26" s="141" t="s">
        <v>49</v>
      </c>
      <c r="P26" s="141"/>
      <c r="Q26" s="142" t="s">
        <v>64</v>
      </c>
      <c r="R26" s="142"/>
      <c r="S26" s="143" t="s">
        <v>699</v>
      </c>
      <c r="T26" s="143" t="s">
        <v>699</v>
      </c>
      <c r="U26" s="143" t="s">
        <v>2009</v>
      </c>
      <c r="V26" s="143">
        <f t="shared" si="0"/>
        <v>240</v>
      </c>
      <c r="W26" s="144">
        <f t="shared" si="1"/>
        <v>240</v>
      </c>
    </row>
    <row r="27" spans="2:27" ht="21.75" customHeight="1" thickTop="1" thickBot="1" x14ac:dyDescent="0.25">
      <c r="B27" s="79" t="s">
        <v>59</v>
      </c>
      <c r="C27" s="80"/>
      <c r="D27" s="80"/>
      <c r="E27" s="80"/>
      <c r="F27" s="80"/>
      <c r="G27" s="80"/>
      <c r="H27" s="81"/>
      <c r="I27" s="81"/>
      <c r="J27" s="81"/>
      <c r="K27" s="81"/>
      <c r="L27" s="81"/>
      <c r="M27" s="81"/>
      <c r="N27" s="81"/>
      <c r="O27" s="81"/>
      <c r="P27" s="81"/>
      <c r="Q27" s="81"/>
      <c r="R27" s="81"/>
      <c r="S27" s="81"/>
      <c r="T27" s="81"/>
      <c r="U27" s="81"/>
      <c r="V27" s="81"/>
      <c r="W27" s="82"/>
      <c r="X27" s="145"/>
    </row>
    <row r="28" spans="2:27" ht="29.25" customHeight="1" thickTop="1" thickBot="1" x14ac:dyDescent="0.25">
      <c r="B28" s="146" t="s">
        <v>2141</v>
      </c>
      <c r="C28" s="147"/>
      <c r="D28" s="147"/>
      <c r="E28" s="147"/>
      <c r="F28" s="147"/>
      <c r="G28" s="147"/>
      <c r="H28" s="147"/>
      <c r="I28" s="147"/>
      <c r="J28" s="147"/>
      <c r="K28" s="147"/>
      <c r="L28" s="147"/>
      <c r="M28" s="147"/>
      <c r="N28" s="147"/>
      <c r="O28" s="147"/>
      <c r="P28" s="147"/>
      <c r="Q28" s="148"/>
      <c r="R28" s="149" t="s">
        <v>42</v>
      </c>
      <c r="S28" s="125" t="s">
        <v>43</v>
      </c>
      <c r="T28" s="125"/>
      <c r="U28" s="150" t="s">
        <v>60</v>
      </c>
      <c r="V28" s="124" t="s">
        <v>61</v>
      </c>
      <c r="W28" s="126"/>
    </row>
    <row r="29" spans="2:27" ht="30.75" customHeight="1" thickBot="1" x14ac:dyDescent="0.25">
      <c r="B29" s="151"/>
      <c r="C29" s="152"/>
      <c r="D29" s="152"/>
      <c r="E29" s="152"/>
      <c r="F29" s="152"/>
      <c r="G29" s="152"/>
      <c r="H29" s="152"/>
      <c r="I29" s="152"/>
      <c r="J29" s="152"/>
      <c r="K29" s="152"/>
      <c r="L29" s="152"/>
      <c r="M29" s="152"/>
      <c r="N29" s="152"/>
      <c r="O29" s="152"/>
      <c r="P29" s="152"/>
      <c r="Q29" s="153"/>
      <c r="R29" s="154" t="s">
        <v>62</v>
      </c>
      <c r="S29" s="154" t="s">
        <v>62</v>
      </c>
      <c r="T29" s="154" t="s">
        <v>49</v>
      </c>
      <c r="U29" s="154" t="s">
        <v>62</v>
      </c>
      <c r="V29" s="154" t="s">
        <v>63</v>
      </c>
      <c r="W29" s="155" t="s">
        <v>64</v>
      </c>
      <c r="Y29" s="145"/>
    </row>
    <row r="30" spans="2:27" ht="23.25" customHeight="1" thickBot="1" x14ac:dyDescent="0.25">
      <c r="B30" s="156" t="s">
        <v>65</v>
      </c>
      <c r="C30" s="157"/>
      <c r="D30" s="157"/>
      <c r="E30" s="158" t="s">
        <v>2008</v>
      </c>
      <c r="F30" s="158"/>
      <c r="G30" s="158"/>
      <c r="H30" s="159"/>
      <c r="I30" s="159"/>
      <c r="J30" s="159"/>
      <c r="K30" s="159"/>
      <c r="L30" s="159"/>
      <c r="M30" s="159"/>
      <c r="N30" s="159"/>
      <c r="O30" s="159"/>
      <c r="P30" s="160"/>
      <c r="Q30" s="160"/>
      <c r="R30" s="161" t="s">
        <v>2007</v>
      </c>
      <c r="S30" s="162" t="s">
        <v>10</v>
      </c>
      <c r="T30" s="160"/>
      <c r="U30" s="162" t="s">
        <v>2006</v>
      </c>
      <c r="V30" s="160"/>
      <c r="W30" s="163">
        <f>+IF(ISERR(U30/R30*100),"N/A",ROUND(U30/R30*100,2))</f>
        <v>80.19</v>
      </c>
    </row>
    <row r="31" spans="2:27" ht="26.25" customHeight="1" thickBot="1" x14ac:dyDescent="0.25">
      <c r="B31" s="164" t="s">
        <v>68</v>
      </c>
      <c r="C31" s="165"/>
      <c r="D31" s="165"/>
      <c r="E31" s="166" t="s">
        <v>2008</v>
      </c>
      <c r="F31" s="166"/>
      <c r="G31" s="166"/>
      <c r="H31" s="167"/>
      <c r="I31" s="167"/>
      <c r="J31" s="167"/>
      <c r="K31" s="167"/>
      <c r="L31" s="167"/>
      <c r="M31" s="167"/>
      <c r="N31" s="167"/>
      <c r="O31" s="167"/>
      <c r="P31" s="168"/>
      <c r="Q31" s="168"/>
      <c r="R31" s="169" t="s">
        <v>2007</v>
      </c>
      <c r="S31" s="170" t="s">
        <v>2007</v>
      </c>
      <c r="T31" s="170">
        <f>+IF(ISERR(S31/R31*100),"N/A",ROUND(S31/R31*100,2))</f>
        <v>100</v>
      </c>
      <c r="U31" s="170" t="s">
        <v>2006</v>
      </c>
      <c r="V31" s="170">
        <f>+IF(ISERR(U31/S31*100),"N/A",ROUND(U31/S31*100,2))</f>
        <v>80.19</v>
      </c>
      <c r="W31" s="171">
        <f>+IF(ISERR(U31/R31*100),"N/A",ROUND(U31/R31*100,2))</f>
        <v>80.19</v>
      </c>
    </row>
    <row r="32" spans="2:27" ht="22.5" customHeight="1" thickTop="1" thickBot="1" x14ac:dyDescent="0.25">
      <c r="B32" s="79" t="s">
        <v>69</v>
      </c>
      <c r="C32" s="80"/>
      <c r="D32" s="80"/>
      <c r="E32" s="80"/>
      <c r="F32" s="80"/>
      <c r="G32" s="80"/>
      <c r="H32" s="81"/>
      <c r="I32" s="81"/>
      <c r="J32" s="81"/>
      <c r="K32" s="81"/>
      <c r="L32" s="81"/>
      <c r="M32" s="81"/>
      <c r="N32" s="81"/>
      <c r="O32" s="81"/>
      <c r="P32" s="81"/>
      <c r="Q32" s="81"/>
      <c r="R32" s="81"/>
      <c r="S32" s="81"/>
      <c r="T32" s="81"/>
      <c r="U32" s="81"/>
      <c r="V32" s="81"/>
      <c r="W32" s="82"/>
    </row>
    <row r="33" spans="2:23" ht="37.5" customHeight="1" thickTop="1" x14ac:dyDescent="0.2">
      <c r="B33" s="172" t="s">
        <v>2163</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92" customHeight="1" thickBot="1" x14ac:dyDescent="0.25">
      <c r="B34" s="175"/>
      <c r="C34" s="176"/>
      <c r="D34" s="176"/>
      <c r="E34" s="176"/>
      <c r="F34" s="176"/>
      <c r="G34" s="176"/>
      <c r="H34" s="176"/>
      <c r="I34" s="176"/>
      <c r="J34" s="176"/>
      <c r="K34" s="176"/>
      <c r="L34" s="176"/>
      <c r="M34" s="176"/>
      <c r="N34" s="176"/>
      <c r="O34" s="176"/>
      <c r="P34" s="176"/>
      <c r="Q34" s="176"/>
      <c r="R34" s="176"/>
      <c r="S34" s="176"/>
      <c r="T34" s="176"/>
      <c r="U34" s="176"/>
      <c r="V34" s="176"/>
      <c r="W34" s="177"/>
    </row>
    <row r="35" spans="2:23" ht="37.5" customHeight="1" thickTop="1" x14ac:dyDescent="0.2">
      <c r="B35" s="172" t="s">
        <v>2164</v>
      </c>
      <c r="C35" s="173"/>
      <c r="D35" s="173"/>
      <c r="E35" s="173"/>
      <c r="F35" s="173"/>
      <c r="G35" s="173"/>
      <c r="H35" s="173"/>
      <c r="I35" s="173"/>
      <c r="J35" s="173"/>
      <c r="K35" s="173"/>
      <c r="L35" s="173"/>
      <c r="M35" s="173"/>
      <c r="N35" s="173"/>
      <c r="O35" s="173"/>
      <c r="P35" s="173"/>
      <c r="Q35" s="173"/>
      <c r="R35" s="173"/>
      <c r="S35" s="173"/>
      <c r="T35" s="173"/>
      <c r="U35" s="173"/>
      <c r="V35" s="173"/>
      <c r="W35" s="174"/>
    </row>
    <row r="36" spans="2:23" ht="102.75" customHeight="1" thickBot="1" x14ac:dyDescent="0.25">
      <c r="B36" s="175"/>
      <c r="C36" s="176"/>
      <c r="D36" s="176"/>
      <c r="E36" s="176"/>
      <c r="F36" s="176"/>
      <c r="G36" s="176"/>
      <c r="H36" s="176"/>
      <c r="I36" s="176"/>
      <c r="J36" s="176"/>
      <c r="K36" s="176"/>
      <c r="L36" s="176"/>
      <c r="M36" s="176"/>
      <c r="N36" s="176"/>
      <c r="O36" s="176"/>
      <c r="P36" s="176"/>
      <c r="Q36" s="176"/>
      <c r="R36" s="176"/>
      <c r="S36" s="176"/>
      <c r="T36" s="176"/>
      <c r="U36" s="176"/>
      <c r="V36" s="176"/>
      <c r="W36" s="177"/>
    </row>
    <row r="37" spans="2:23" ht="37.5" customHeight="1" thickTop="1" x14ac:dyDescent="0.2">
      <c r="B37" s="172" t="s">
        <v>2152</v>
      </c>
      <c r="C37" s="173"/>
      <c r="D37" s="173"/>
      <c r="E37" s="173"/>
      <c r="F37" s="173"/>
      <c r="G37" s="173"/>
      <c r="H37" s="173"/>
      <c r="I37" s="173"/>
      <c r="J37" s="173"/>
      <c r="K37" s="173"/>
      <c r="L37" s="173"/>
      <c r="M37" s="173"/>
      <c r="N37" s="173"/>
      <c r="O37" s="173"/>
      <c r="P37" s="173"/>
      <c r="Q37" s="173"/>
      <c r="R37" s="173"/>
      <c r="S37" s="173"/>
      <c r="T37" s="173"/>
      <c r="U37" s="173"/>
      <c r="V37" s="173"/>
      <c r="W37" s="174"/>
    </row>
    <row r="38" spans="2:23" ht="15.75" thickBot="1" x14ac:dyDescent="0.25">
      <c r="B38" s="178"/>
      <c r="C38" s="179"/>
      <c r="D38" s="179"/>
      <c r="E38" s="179"/>
      <c r="F38" s="179"/>
      <c r="G38" s="179"/>
      <c r="H38" s="179"/>
      <c r="I38" s="179"/>
      <c r="J38" s="179"/>
      <c r="K38" s="179"/>
      <c r="L38" s="179"/>
      <c r="M38" s="179"/>
      <c r="N38" s="179"/>
      <c r="O38" s="179"/>
      <c r="P38" s="179"/>
      <c r="Q38" s="179"/>
      <c r="R38" s="179"/>
      <c r="S38" s="179"/>
      <c r="T38" s="179"/>
      <c r="U38" s="179"/>
      <c r="V38" s="179"/>
      <c r="W38" s="180"/>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D1"/>
    </sheetView>
  </sheetViews>
  <sheetFormatPr baseColWidth="10" defaultColWidth="10" defaultRowHeight="15" x14ac:dyDescent="0.2"/>
  <cols>
    <col min="1" max="1" width="2" style="77" customWidth="1"/>
    <col min="2" max="2" width="16.5" style="109" customWidth="1"/>
    <col min="3" max="3" width="5.875" style="110" customWidth="1"/>
    <col min="4" max="4" width="8.625" style="110" customWidth="1"/>
    <col min="5" max="5" width="9.75" style="110" customWidth="1"/>
    <col min="6" max="6" width="3.375" style="110" customWidth="1"/>
    <col min="7" max="7" width="6.25" style="110" customWidth="1"/>
    <col min="8" max="8" width="6" style="77" customWidth="1"/>
    <col min="9" max="9" width="6.625" style="77" customWidth="1"/>
    <col min="10" max="13" width="10" style="77" customWidth="1"/>
    <col min="14" max="14" width="8" style="77" customWidth="1"/>
    <col min="15" max="15" width="9" style="77" customWidth="1"/>
    <col min="16" max="16" width="8.25" style="77" customWidth="1"/>
    <col min="17" max="17" width="8.75" style="77" customWidth="1"/>
    <col min="18" max="18" width="11.875" style="77" customWidth="1"/>
    <col min="19" max="19" width="12.625" style="77" customWidth="1"/>
    <col min="20" max="21" width="11.125" style="77" customWidth="1"/>
    <col min="22" max="22" width="10.5" style="77" customWidth="1"/>
    <col min="23" max="24" width="10" style="77"/>
    <col min="25" max="25" width="12.875" style="77" customWidth="1"/>
    <col min="26" max="28" width="10" style="77"/>
    <col min="29" max="29" width="10.5" style="77" bestFit="1" customWidth="1"/>
    <col min="30" max="16384" width="10" style="77"/>
  </cols>
  <sheetData>
    <row r="1" spans="1:29" s="72" customFormat="1" ht="39.75" customHeight="1" x14ac:dyDescent="0.3">
      <c r="A1" s="69" t="s">
        <v>0</v>
      </c>
      <c r="B1" s="69"/>
      <c r="C1" s="69"/>
      <c r="D1" s="69"/>
      <c r="E1" s="69"/>
      <c r="F1" s="69"/>
      <c r="G1" s="69"/>
      <c r="H1" s="69"/>
      <c r="I1" s="69"/>
      <c r="J1" s="69"/>
      <c r="K1" s="69"/>
      <c r="L1" s="69"/>
      <c r="M1" s="69"/>
      <c r="N1" s="69"/>
      <c r="O1" s="69"/>
      <c r="P1" s="69"/>
      <c r="Q1" s="70" t="s">
        <v>1</v>
      </c>
      <c r="R1" s="71"/>
      <c r="S1" s="71"/>
      <c r="T1" s="71"/>
      <c r="V1" s="73"/>
      <c r="W1" s="74"/>
      <c r="X1" s="74"/>
      <c r="Y1" s="75"/>
      <c r="AC1" s="76"/>
    </row>
    <row r="2" spans="1:29" ht="49.5" customHeight="1" thickBot="1" x14ac:dyDescent="0.25">
      <c r="B2" s="78" t="s">
        <v>2140</v>
      </c>
      <c r="C2" s="78"/>
      <c r="D2" s="78"/>
      <c r="E2" s="78"/>
      <c r="F2" s="78"/>
      <c r="G2" s="78"/>
      <c r="H2" s="78"/>
      <c r="I2" s="78"/>
      <c r="J2" s="78"/>
      <c r="K2" s="78"/>
      <c r="L2" s="78"/>
      <c r="M2" s="78"/>
      <c r="N2" s="78"/>
      <c r="O2" s="78"/>
      <c r="P2" s="78"/>
      <c r="Q2" s="78"/>
      <c r="R2" s="78"/>
      <c r="S2" s="78"/>
      <c r="T2" s="78"/>
      <c r="U2" s="78"/>
      <c r="V2" s="78"/>
      <c r="W2" s="78"/>
    </row>
    <row r="3" spans="1:29" ht="22.5" customHeight="1" thickTop="1" thickBot="1" x14ac:dyDescent="0.25">
      <c r="B3" s="79" t="s">
        <v>2</v>
      </c>
      <c r="C3" s="80"/>
      <c r="D3" s="80"/>
      <c r="E3" s="80"/>
      <c r="F3" s="80"/>
      <c r="G3" s="80"/>
      <c r="H3" s="81"/>
      <c r="I3" s="81"/>
      <c r="J3" s="81"/>
      <c r="K3" s="81"/>
      <c r="L3" s="81"/>
      <c r="M3" s="81"/>
      <c r="N3" s="81"/>
      <c r="O3" s="81"/>
      <c r="P3" s="81"/>
      <c r="Q3" s="81"/>
      <c r="R3" s="81"/>
      <c r="S3" s="81"/>
      <c r="T3" s="81"/>
      <c r="U3" s="81"/>
      <c r="V3" s="81"/>
      <c r="W3" s="82"/>
    </row>
    <row r="4" spans="1:29" ht="54" customHeight="1" thickTop="1" thickBot="1" x14ac:dyDescent="0.25">
      <c r="A4" s="83"/>
      <c r="B4" s="84" t="s">
        <v>3</v>
      </c>
      <c r="C4" s="85" t="s">
        <v>2032</v>
      </c>
      <c r="D4" s="86" t="s">
        <v>2031</v>
      </c>
      <c r="E4" s="86"/>
      <c r="F4" s="86"/>
      <c r="G4" s="86"/>
      <c r="H4" s="87"/>
      <c r="I4" s="88"/>
      <c r="J4" s="89" t="s">
        <v>6</v>
      </c>
      <c r="K4" s="86"/>
      <c r="L4" s="85" t="s">
        <v>2041</v>
      </c>
      <c r="M4" s="90" t="s">
        <v>2040</v>
      </c>
      <c r="N4" s="90"/>
      <c r="O4" s="90"/>
      <c r="P4" s="90"/>
      <c r="Q4" s="91"/>
      <c r="R4" s="92"/>
      <c r="S4" s="93" t="s">
        <v>2149</v>
      </c>
      <c r="T4" s="94"/>
      <c r="U4" s="94"/>
      <c r="V4" s="95" t="s">
        <v>398</v>
      </c>
      <c r="W4" s="96"/>
    </row>
    <row r="5" spans="1:29" ht="15.75" customHeight="1" thickTop="1" x14ac:dyDescent="0.2">
      <c r="B5" s="97" t="s">
        <v>10</v>
      </c>
      <c r="C5" s="98" t="s">
        <v>10</v>
      </c>
      <c r="D5" s="98"/>
      <c r="E5" s="98"/>
      <c r="F5" s="98"/>
      <c r="G5" s="98"/>
      <c r="H5" s="98"/>
      <c r="I5" s="98"/>
      <c r="J5" s="98"/>
      <c r="K5" s="98"/>
      <c r="L5" s="98"/>
      <c r="M5" s="98"/>
      <c r="N5" s="98"/>
      <c r="O5" s="98"/>
      <c r="P5" s="98"/>
      <c r="Q5" s="98"/>
      <c r="R5" s="98"/>
      <c r="S5" s="98"/>
      <c r="T5" s="98"/>
      <c r="U5" s="98"/>
      <c r="V5" s="98"/>
      <c r="W5" s="99"/>
    </row>
    <row r="6" spans="1:29" ht="30" customHeight="1" thickBot="1" x14ac:dyDescent="0.25">
      <c r="B6" s="97" t="s">
        <v>11</v>
      </c>
      <c r="C6" s="100" t="s">
        <v>2010</v>
      </c>
      <c r="D6" s="101" t="s">
        <v>2028</v>
      </c>
      <c r="E6" s="101"/>
      <c r="F6" s="101"/>
      <c r="G6" s="101"/>
      <c r="H6" s="101"/>
      <c r="I6" s="102"/>
      <c r="J6" s="103" t="s">
        <v>14</v>
      </c>
      <c r="K6" s="103"/>
      <c r="L6" s="103" t="s">
        <v>15</v>
      </c>
      <c r="M6" s="103"/>
      <c r="N6" s="99" t="s">
        <v>10</v>
      </c>
      <c r="O6" s="99"/>
      <c r="P6" s="99"/>
      <c r="Q6" s="99"/>
      <c r="R6" s="99"/>
      <c r="S6" s="99"/>
      <c r="T6" s="99"/>
      <c r="U6" s="99"/>
      <c r="V6" s="99"/>
      <c r="W6" s="99"/>
    </row>
    <row r="7" spans="1:29" ht="30" customHeight="1" thickBot="1" x14ac:dyDescent="0.25">
      <c r="B7" s="104"/>
      <c r="C7" s="100" t="s">
        <v>10</v>
      </c>
      <c r="D7" s="98" t="s">
        <v>10</v>
      </c>
      <c r="E7" s="98"/>
      <c r="F7" s="98"/>
      <c r="G7" s="98"/>
      <c r="H7" s="98"/>
      <c r="I7" s="102"/>
      <c r="J7" s="105" t="s">
        <v>16</v>
      </c>
      <c r="K7" s="105" t="s">
        <v>17</v>
      </c>
      <c r="L7" s="105" t="s">
        <v>16</v>
      </c>
      <c r="M7" s="105" t="s">
        <v>17</v>
      </c>
      <c r="N7" s="106"/>
      <c r="O7" s="99" t="s">
        <v>10</v>
      </c>
      <c r="P7" s="99"/>
      <c r="Q7" s="99"/>
      <c r="R7" s="99"/>
      <c r="S7" s="99"/>
      <c r="T7" s="99"/>
      <c r="U7" s="99"/>
      <c r="V7" s="99"/>
      <c r="W7" s="99"/>
    </row>
    <row r="8" spans="1:29" ht="30" customHeight="1" thickBot="1" x14ac:dyDescent="0.25">
      <c r="B8" s="104"/>
      <c r="C8" s="100" t="s">
        <v>10</v>
      </c>
      <c r="D8" s="98" t="s">
        <v>10</v>
      </c>
      <c r="E8" s="98"/>
      <c r="F8" s="98"/>
      <c r="G8" s="98"/>
      <c r="H8" s="98"/>
      <c r="I8" s="102"/>
      <c r="J8" s="107" t="s">
        <v>2039</v>
      </c>
      <c r="K8" s="107" t="s">
        <v>2038</v>
      </c>
      <c r="L8" s="107" t="s">
        <v>2037</v>
      </c>
      <c r="M8" s="107" t="s">
        <v>2036</v>
      </c>
      <c r="N8" s="106"/>
      <c r="O8" s="102"/>
      <c r="P8" s="99" t="s">
        <v>10</v>
      </c>
      <c r="Q8" s="99"/>
      <c r="R8" s="99"/>
      <c r="S8" s="99"/>
      <c r="T8" s="99"/>
      <c r="U8" s="99"/>
      <c r="V8" s="99"/>
      <c r="W8" s="99"/>
    </row>
    <row r="9" spans="1:29" ht="25.5" customHeight="1" thickBot="1" x14ac:dyDescent="0.25">
      <c r="B9" s="104"/>
      <c r="C9" s="98" t="s">
        <v>10</v>
      </c>
      <c r="D9" s="98"/>
      <c r="E9" s="98"/>
      <c r="F9" s="98"/>
      <c r="G9" s="98"/>
      <c r="H9" s="98"/>
      <c r="I9" s="98"/>
      <c r="J9" s="98"/>
      <c r="K9" s="98"/>
      <c r="L9" s="98"/>
      <c r="M9" s="98"/>
      <c r="N9" s="98"/>
      <c r="O9" s="98"/>
      <c r="P9" s="98"/>
      <c r="Q9" s="98"/>
      <c r="R9" s="98"/>
      <c r="S9" s="98"/>
      <c r="T9" s="98"/>
      <c r="U9" s="98"/>
      <c r="V9" s="98"/>
      <c r="W9" s="99"/>
    </row>
    <row r="10" spans="1:29" ht="117" customHeight="1" thickTop="1" thickBot="1" x14ac:dyDescent="0.25">
      <c r="B10" s="108" t="s">
        <v>22</v>
      </c>
      <c r="C10" s="95" t="s">
        <v>2023</v>
      </c>
      <c r="D10" s="95"/>
      <c r="E10" s="95"/>
      <c r="F10" s="95"/>
      <c r="G10" s="95"/>
      <c r="H10" s="95"/>
      <c r="I10" s="95"/>
      <c r="J10" s="95"/>
      <c r="K10" s="95"/>
      <c r="L10" s="95"/>
      <c r="M10" s="95"/>
      <c r="N10" s="95"/>
      <c r="O10" s="95"/>
      <c r="P10" s="95"/>
      <c r="Q10" s="95"/>
      <c r="R10" s="95"/>
      <c r="S10" s="95"/>
      <c r="T10" s="95"/>
      <c r="U10" s="95"/>
      <c r="V10" s="95"/>
      <c r="W10" s="96"/>
    </row>
    <row r="11" spans="1:29" ht="9" customHeight="1" thickTop="1" thickBot="1" x14ac:dyDescent="0.25"/>
    <row r="12" spans="1:29" ht="21.75" customHeight="1" thickTop="1" thickBot="1" x14ac:dyDescent="0.25">
      <c r="B12" s="79" t="s">
        <v>24</v>
      </c>
      <c r="C12" s="80"/>
      <c r="D12" s="80"/>
      <c r="E12" s="80"/>
      <c r="F12" s="80"/>
      <c r="G12" s="80"/>
      <c r="H12" s="81"/>
      <c r="I12" s="81"/>
      <c r="J12" s="81"/>
      <c r="K12" s="81"/>
      <c r="L12" s="81"/>
      <c r="M12" s="81"/>
      <c r="N12" s="81"/>
      <c r="O12" s="81"/>
      <c r="P12" s="81"/>
      <c r="Q12" s="81"/>
      <c r="R12" s="81"/>
      <c r="S12" s="81"/>
      <c r="T12" s="81"/>
      <c r="U12" s="81"/>
      <c r="V12" s="81"/>
      <c r="W12" s="82"/>
    </row>
    <row r="13" spans="1:29" ht="19.5" customHeight="1" thickTop="1" x14ac:dyDescent="0.2">
      <c r="B13" s="111" t="s">
        <v>25</v>
      </c>
      <c r="C13" s="112"/>
      <c r="D13" s="112"/>
      <c r="E13" s="112"/>
      <c r="F13" s="112"/>
      <c r="G13" s="112"/>
      <c r="H13" s="112"/>
      <c r="I13" s="112"/>
      <c r="J13" s="113"/>
      <c r="K13" s="112" t="s">
        <v>26</v>
      </c>
      <c r="L13" s="112"/>
      <c r="M13" s="112"/>
      <c r="N13" s="112"/>
      <c r="O13" s="112"/>
      <c r="P13" s="112"/>
      <c r="Q13" s="112"/>
      <c r="R13" s="114"/>
      <c r="S13" s="112" t="s">
        <v>27</v>
      </c>
      <c r="T13" s="112"/>
      <c r="U13" s="112"/>
      <c r="V13" s="112"/>
      <c r="W13" s="115"/>
    </row>
    <row r="14" spans="1:29" ht="69" customHeight="1" x14ac:dyDescent="0.2">
      <c r="B14" s="97" t="s">
        <v>28</v>
      </c>
      <c r="C14" s="101" t="s">
        <v>10</v>
      </c>
      <c r="D14" s="101"/>
      <c r="E14" s="101"/>
      <c r="F14" s="101"/>
      <c r="G14" s="101"/>
      <c r="H14" s="101"/>
      <c r="I14" s="101"/>
      <c r="J14" s="116"/>
      <c r="K14" s="116" t="s">
        <v>29</v>
      </c>
      <c r="L14" s="101" t="s">
        <v>10</v>
      </c>
      <c r="M14" s="101"/>
      <c r="N14" s="101"/>
      <c r="O14" s="101"/>
      <c r="P14" s="101"/>
      <c r="Q14" s="101"/>
      <c r="R14" s="102"/>
      <c r="S14" s="116" t="s">
        <v>30</v>
      </c>
      <c r="T14" s="117" t="s">
        <v>2022</v>
      </c>
      <c r="U14" s="117"/>
      <c r="V14" s="117"/>
      <c r="W14" s="117"/>
    </row>
    <row r="15" spans="1:29" ht="86.25" customHeight="1" x14ac:dyDescent="0.2">
      <c r="B15" s="97" t="s">
        <v>32</v>
      </c>
      <c r="C15" s="101" t="s">
        <v>10</v>
      </c>
      <c r="D15" s="101"/>
      <c r="E15" s="101"/>
      <c r="F15" s="101"/>
      <c r="G15" s="101"/>
      <c r="H15" s="101"/>
      <c r="I15" s="101"/>
      <c r="J15" s="116"/>
      <c r="K15" s="116" t="s">
        <v>32</v>
      </c>
      <c r="L15" s="101" t="s">
        <v>10</v>
      </c>
      <c r="M15" s="101"/>
      <c r="N15" s="101"/>
      <c r="O15" s="101"/>
      <c r="P15" s="101"/>
      <c r="Q15" s="101"/>
      <c r="R15" s="102"/>
      <c r="S15" s="116" t="s">
        <v>33</v>
      </c>
      <c r="T15" s="117" t="s">
        <v>10</v>
      </c>
      <c r="U15" s="117"/>
      <c r="V15" s="117"/>
      <c r="W15" s="117"/>
    </row>
    <row r="16" spans="1:29" ht="25.5" customHeight="1" thickBot="1" x14ac:dyDescent="0.25">
      <c r="B16" s="118" t="s">
        <v>34</v>
      </c>
      <c r="C16" s="119" t="s">
        <v>10</v>
      </c>
      <c r="D16" s="119"/>
      <c r="E16" s="119"/>
      <c r="F16" s="119"/>
      <c r="G16" s="119"/>
      <c r="H16" s="119"/>
      <c r="I16" s="119"/>
      <c r="J16" s="119"/>
      <c r="K16" s="119"/>
      <c r="L16" s="119"/>
      <c r="M16" s="119"/>
      <c r="N16" s="119"/>
      <c r="O16" s="119"/>
      <c r="P16" s="119"/>
      <c r="Q16" s="119"/>
      <c r="R16" s="119"/>
      <c r="S16" s="119"/>
      <c r="T16" s="119"/>
      <c r="U16" s="119"/>
      <c r="V16" s="119"/>
      <c r="W16" s="120"/>
    </row>
    <row r="17" spans="2:27" ht="21.75" customHeight="1" thickTop="1" thickBot="1" x14ac:dyDescent="0.25">
      <c r="B17" s="79" t="s">
        <v>35</v>
      </c>
      <c r="C17" s="80"/>
      <c r="D17" s="80"/>
      <c r="E17" s="80"/>
      <c r="F17" s="80"/>
      <c r="G17" s="80"/>
      <c r="H17" s="81"/>
      <c r="I17" s="81"/>
      <c r="J17" s="81"/>
      <c r="K17" s="81"/>
      <c r="L17" s="81"/>
      <c r="M17" s="81"/>
      <c r="N17" s="81"/>
      <c r="O17" s="81"/>
      <c r="P17" s="81"/>
      <c r="Q17" s="81"/>
      <c r="R17" s="81"/>
      <c r="S17" s="81"/>
      <c r="T17" s="81"/>
      <c r="U17" s="81"/>
      <c r="V17" s="81"/>
      <c r="W17" s="82"/>
    </row>
    <row r="18" spans="2:27" ht="25.5" customHeight="1" thickTop="1" thickBot="1" x14ac:dyDescent="0.25">
      <c r="B18" s="121" t="s">
        <v>36</v>
      </c>
      <c r="C18" s="122"/>
      <c r="D18" s="122"/>
      <c r="E18" s="122"/>
      <c r="F18" s="122"/>
      <c r="G18" s="122"/>
      <c r="H18" s="122"/>
      <c r="I18" s="122"/>
      <c r="J18" s="122"/>
      <c r="K18" s="122"/>
      <c r="L18" s="122"/>
      <c r="M18" s="122"/>
      <c r="N18" s="122"/>
      <c r="O18" s="122"/>
      <c r="P18" s="122"/>
      <c r="Q18" s="122"/>
      <c r="R18" s="122"/>
      <c r="S18" s="122"/>
      <c r="T18" s="123"/>
      <c r="U18" s="124" t="s">
        <v>37</v>
      </c>
      <c r="V18" s="125"/>
      <c r="W18" s="126"/>
    </row>
    <row r="19" spans="2:27" ht="14.25" customHeight="1" x14ac:dyDescent="0.2">
      <c r="B19" s="127" t="s">
        <v>38</v>
      </c>
      <c r="C19" s="128"/>
      <c r="D19" s="128"/>
      <c r="E19" s="128"/>
      <c r="F19" s="128"/>
      <c r="G19" s="128"/>
      <c r="H19" s="128"/>
      <c r="I19" s="128"/>
      <c r="J19" s="128"/>
      <c r="K19" s="128"/>
      <c r="L19" s="128"/>
      <c r="M19" s="128" t="s">
        <v>39</v>
      </c>
      <c r="N19" s="128"/>
      <c r="O19" s="128" t="s">
        <v>40</v>
      </c>
      <c r="P19" s="128"/>
      <c r="Q19" s="128" t="s">
        <v>41</v>
      </c>
      <c r="R19" s="128"/>
      <c r="S19" s="128" t="s">
        <v>42</v>
      </c>
      <c r="T19" s="129" t="s">
        <v>43</v>
      </c>
      <c r="U19" s="130" t="s">
        <v>44</v>
      </c>
      <c r="V19" s="131" t="s">
        <v>45</v>
      </c>
      <c r="W19" s="132" t="s">
        <v>46</v>
      </c>
    </row>
    <row r="20" spans="2:27" ht="27" customHeight="1" thickBot="1" x14ac:dyDescent="0.25">
      <c r="B20" s="133"/>
      <c r="C20" s="134"/>
      <c r="D20" s="134"/>
      <c r="E20" s="134"/>
      <c r="F20" s="134"/>
      <c r="G20" s="134"/>
      <c r="H20" s="134"/>
      <c r="I20" s="134"/>
      <c r="J20" s="134"/>
      <c r="K20" s="134"/>
      <c r="L20" s="134"/>
      <c r="M20" s="134"/>
      <c r="N20" s="134"/>
      <c r="O20" s="134"/>
      <c r="P20" s="134"/>
      <c r="Q20" s="134"/>
      <c r="R20" s="134"/>
      <c r="S20" s="134"/>
      <c r="T20" s="135"/>
      <c r="U20" s="136"/>
      <c r="V20" s="134"/>
      <c r="W20" s="137"/>
      <c r="Z20" s="138" t="s">
        <v>10</v>
      </c>
      <c r="AA20" s="138" t="s">
        <v>47</v>
      </c>
    </row>
    <row r="21" spans="2:27" ht="56.25" customHeight="1" x14ac:dyDescent="0.2">
      <c r="B21" s="139" t="s">
        <v>2035</v>
      </c>
      <c r="C21" s="140"/>
      <c r="D21" s="140"/>
      <c r="E21" s="140"/>
      <c r="F21" s="140"/>
      <c r="G21" s="140"/>
      <c r="H21" s="140"/>
      <c r="I21" s="140"/>
      <c r="J21" s="140"/>
      <c r="K21" s="140"/>
      <c r="L21" s="140"/>
      <c r="M21" s="141" t="s">
        <v>2010</v>
      </c>
      <c r="N21" s="141"/>
      <c r="O21" s="141" t="s">
        <v>49</v>
      </c>
      <c r="P21" s="141"/>
      <c r="Q21" s="142" t="s">
        <v>64</v>
      </c>
      <c r="R21" s="142"/>
      <c r="S21" s="143" t="s">
        <v>651</v>
      </c>
      <c r="T21" s="143" t="s">
        <v>651</v>
      </c>
      <c r="U21" s="143" t="s">
        <v>2034</v>
      </c>
      <c r="V21" s="143">
        <f>+IF(ISERR(U21/T21*100),"N/A",ROUND(U21/T21*100,2))</f>
        <v>242.68</v>
      </c>
      <c r="W21" s="144">
        <f>+IF(ISERR(U21/S21*100),"N/A",ROUND(U21/S21*100,2))</f>
        <v>242.68</v>
      </c>
    </row>
    <row r="22" spans="2:27" ht="56.25" customHeight="1" thickBot="1" x14ac:dyDescent="0.25">
      <c r="B22" s="139" t="s">
        <v>2033</v>
      </c>
      <c r="C22" s="140"/>
      <c r="D22" s="140"/>
      <c r="E22" s="140"/>
      <c r="F22" s="140"/>
      <c r="G22" s="140"/>
      <c r="H22" s="140"/>
      <c r="I22" s="140"/>
      <c r="J22" s="140"/>
      <c r="K22" s="140"/>
      <c r="L22" s="140"/>
      <c r="M22" s="141" t="s">
        <v>2010</v>
      </c>
      <c r="N22" s="141"/>
      <c r="O22" s="141" t="s">
        <v>49</v>
      </c>
      <c r="P22" s="141"/>
      <c r="Q22" s="142" t="s">
        <v>64</v>
      </c>
      <c r="R22" s="142"/>
      <c r="S22" s="143" t="s">
        <v>1384</v>
      </c>
      <c r="T22" s="143" t="s">
        <v>1384</v>
      </c>
      <c r="U22" s="143" t="s">
        <v>1384</v>
      </c>
      <c r="V22" s="143">
        <f>+IF(ISERR(U22/T22*100),"N/A",ROUND(U22/T22*100,2))</f>
        <v>100</v>
      </c>
      <c r="W22" s="144">
        <f>+IF(ISERR(U22/S22*100),"N/A",ROUND(U22/S22*100,2))</f>
        <v>100</v>
      </c>
    </row>
    <row r="23" spans="2:27" ht="21.75" customHeight="1" thickTop="1" thickBot="1" x14ac:dyDescent="0.25">
      <c r="B23" s="79" t="s">
        <v>59</v>
      </c>
      <c r="C23" s="80"/>
      <c r="D23" s="80"/>
      <c r="E23" s="80"/>
      <c r="F23" s="80"/>
      <c r="G23" s="80"/>
      <c r="H23" s="81"/>
      <c r="I23" s="81"/>
      <c r="J23" s="81"/>
      <c r="K23" s="81"/>
      <c r="L23" s="81"/>
      <c r="M23" s="81"/>
      <c r="N23" s="81"/>
      <c r="O23" s="81"/>
      <c r="P23" s="81"/>
      <c r="Q23" s="81"/>
      <c r="R23" s="81"/>
      <c r="S23" s="81"/>
      <c r="T23" s="81"/>
      <c r="U23" s="81"/>
      <c r="V23" s="81"/>
      <c r="W23" s="82"/>
      <c r="X23" s="145"/>
    </row>
    <row r="24" spans="2:27" ht="29.25" customHeight="1" thickTop="1" thickBot="1" x14ac:dyDescent="0.25">
      <c r="B24" s="146" t="s">
        <v>2141</v>
      </c>
      <c r="C24" s="147"/>
      <c r="D24" s="147"/>
      <c r="E24" s="147"/>
      <c r="F24" s="147"/>
      <c r="G24" s="147"/>
      <c r="H24" s="147"/>
      <c r="I24" s="147"/>
      <c r="J24" s="147"/>
      <c r="K24" s="147"/>
      <c r="L24" s="147"/>
      <c r="M24" s="147"/>
      <c r="N24" s="147"/>
      <c r="O24" s="147"/>
      <c r="P24" s="147"/>
      <c r="Q24" s="148"/>
      <c r="R24" s="149" t="s">
        <v>42</v>
      </c>
      <c r="S24" s="125" t="s">
        <v>43</v>
      </c>
      <c r="T24" s="125"/>
      <c r="U24" s="150" t="s">
        <v>60</v>
      </c>
      <c r="V24" s="124" t="s">
        <v>61</v>
      </c>
      <c r="W24" s="126"/>
    </row>
    <row r="25" spans="2:27" ht="30.75" customHeight="1" thickBot="1" x14ac:dyDescent="0.25">
      <c r="B25" s="151"/>
      <c r="C25" s="152"/>
      <c r="D25" s="152"/>
      <c r="E25" s="152"/>
      <c r="F25" s="152"/>
      <c r="G25" s="152"/>
      <c r="H25" s="152"/>
      <c r="I25" s="152"/>
      <c r="J25" s="152"/>
      <c r="K25" s="152"/>
      <c r="L25" s="152"/>
      <c r="M25" s="152"/>
      <c r="N25" s="152"/>
      <c r="O25" s="152"/>
      <c r="P25" s="152"/>
      <c r="Q25" s="153"/>
      <c r="R25" s="154" t="s">
        <v>62</v>
      </c>
      <c r="S25" s="154" t="s">
        <v>62</v>
      </c>
      <c r="T25" s="154" t="s">
        <v>49</v>
      </c>
      <c r="U25" s="154" t="s">
        <v>62</v>
      </c>
      <c r="V25" s="154" t="s">
        <v>63</v>
      </c>
      <c r="W25" s="155" t="s">
        <v>64</v>
      </c>
      <c r="Y25" s="145"/>
    </row>
    <row r="26" spans="2:27" ht="23.25" customHeight="1" thickBot="1" x14ac:dyDescent="0.25">
      <c r="B26" s="156" t="s">
        <v>65</v>
      </c>
      <c r="C26" s="157"/>
      <c r="D26" s="157"/>
      <c r="E26" s="158" t="s">
        <v>2008</v>
      </c>
      <c r="F26" s="158"/>
      <c r="G26" s="158"/>
      <c r="H26" s="159"/>
      <c r="I26" s="159"/>
      <c r="J26" s="159"/>
      <c r="K26" s="159"/>
      <c r="L26" s="159"/>
      <c r="M26" s="159"/>
      <c r="N26" s="159"/>
      <c r="O26" s="159"/>
      <c r="P26" s="160"/>
      <c r="Q26" s="160"/>
      <c r="R26" s="161" t="s">
        <v>1277</v>
      </c>
      <c r="S26" s="162" t="s">
        <v>10</v>
      </c>
      <c r="T26" s="160"/>
      <c r="U26" s="162" t="s">
        <v>1277</v>
      </c>
      <c r="V26" s="160"/>
      <c r="W26" s="163">
        <f>+IF(ISERR(U26/R26*100),"N/A",ROUND(U26/R26*100,2))</f>
        <v>100</v>
      </c>
    </row>
    <row r="27" spans="2:27" ht="26.25" customHeight="1" thickBot="1" x14ac:dyDescent="0.25">
      <c r="B27" s="164" t="s">
        <v>68</v>
      </c>
      <c r="C27" s="165"/>
      <c r="D27" s="165"/>
      <c r="E27" s="166" t="s">
        <v>2008</v>
      </c>
      <c r="F27" s="166"/>
      <c r="G27" s="166"/>
      <c r="H27" s="167"/>
      <c r="I27" s="167"/>
      <c r="J27" s="167"/>
      <c r="K27" s="167"/>
      <c r="L27" s="167"/>
      <c r="M27" s="167"/>
      <c r="N27" s="167"/>
      <c r="O27" s="167"/>
      <c r="P27" s="168"/>
      <c r="Q27" s="168"/>
      <c r="R27" s="169" t="s">
        <v>1277</v>
      </c>
      <c r="S27" s="170" t="s">
        <v>1277</v>
      </c>
      <c r="T27" s="170">
        <f>+IF(ISERR(S27/R27*100),"N/A",ROUND(S27/R27*100,2))</f>
        <v>100</v>
      </c>
      <c r="U27" s="170" t="s">
        <v>1277</v>
      </c>
      <c r="V27" s="170">
        <f>+IF(ISERR(U27/S27*100),"N/A",ROUND(U27/S27*100,2))</f>
        <v>100</v>
      </c>
      <c r="W27" s="171">
        <f>+IF(ISERR(U27/R27*100),"N/A",ROUND(U27/R27*100,2))</f>
        <v>100</v>
      </c>
    </row>
    <row r="28" spans="2:27" ht="22.5" customHeight="1" thickTop="1" thickBot="1" x14ac:dyDescent="0.25">
      <c r="B28" s="79" t="s">
        <v>69</v>
      </c>
      <c r="C28" s="80"/>
      <c r="D28" s="80"/>
      <c r="E28" s="80"/>
      <c r="F28" s="80"/>
      <c r="G28" s="80"/>
      <c r="H28" s="81"/>
      <c r="I28" s="81"/>
      <c r="J28" s="81"/>
      <c r="K28" s="81"/>
      <c r="L28" s="81"/>
      <c r="M28" s="81"/>
      <c r="N28" s="81"/>
      <c r="O28" s="81"/>
      <c r="P28" s="81"/>
      <c r="Q28" s="81"/>
      <c r="R28" s="81"/>
      <c r="S28" s="81"/>
      <c r="T28" s="81"/>
      <c r="U28" s="81"/>
      <c r="V28" s="81"/>
      <c r="W28" s="82"/>
    </row>
    <row r="29" spans="2:27" ht="37.5" customHeight="1" thickTop="1" x14ac:dyDescent="0.2">
      <c r="B29" s="172" t="s">
        <v>2161</v>
      </c>
      <c r="C29" s="173"/>
      <c r="D29" s="173"/>
      <c r="E29" s="173"/>
      <c r="F29" s="173"/>
      <c r="G29" s="173"/>
      <c r="H29" s="173"/>
      <c r="I29" s="173"/>
      <c r="J29" s="173"/>
      <c r="K29" s="173"/>
      <c r="L29" s="173"/>
      <c r="M29" s="173"/>
      <c r="N29" s="173"/>
      <c r="O29" s="173"/>
      <c r="P29" s="173"/>
      <c r="Q29" s="173"/>
      <c r="R29" s="173"/>
      <c r="S29" s="173"/>
      <c r="T29" s="173"/>
      <c r="U29" s="173"/>
      <c r="V29" s="173"/>
      <c r="W29" s="174"/>
    </row>
    <row r="30" spans="2:27" ht="70.5" customHeight="1" thickBot="1" x14ac:dyDescent="0.25">
      <c r="B30" s="175"/>
      <c r="C30" s="176"/>
      <c r="D30" s="176"/>
      <c r="E30" s="176"/>
      <c r="F30" s="176"/>
      <c r="G30" s="176"/>
      <c r="H30" s="176"/>
      <c r="I30" s="176"/>
      <c r="J30" s="176"/>
      <c r="K30" s="176"/>
      <c r="L30" s="176"/>
      <c r="M30" s="176"/>
      <c r="N30" s="176"/>
      <c r="O30" s="176"/>
      <c r="P30" s="176"/>
      <c r="Q30" s="176"/>
      <c r="R30" s="176"/>
      <c r="S30" s="176"/>
      <c r="T30" s="176"/>
      <c r="U30" s="176"/>
      <c r="V30" s="176"/>
      <c r="W30" s="177"/>
    </row>
    <row r="31" spans="2:27" ht="37.5" customHeight="1" thickTop="1" x14ac:dyDescent="0.2">
      <c r="B31" s="172" t="s">
        <v>2162</v>
      </c>
      <c r="C31" s="173"/>
      <c r="D31" s="173"/>
      <c r="E31" s="173"/>
      <c r="F31" s="173"/>
      <c r="G31" s="173"/>
      <c r="H31" s="173"/>
      <c r="I31" s="173"/>
      <c r="J31" s="173"/>
      <c r="K31" s="173"/>
      <c r="L31" s="173"/>
      <c r="M31" s="173"/>
      <c r="N31" s="173"/>
      <c r="O31" s="173"/>
      <c r="P31" s="173"/>
      <c r="Q31" s="173"/>
      <c r="R31" s="173"/>
      <c r="S31" s="173"/>
      <c r="T31" s="173"/>
      <c r="U31" s="173"/>
      <c r="V31" s="173"/>
      <c r="W31" s="174"/>
    </row>
    <row r="32" spans="2:27" ht="60" customHeight="1" thickBot="1" x14ac:dyDescent="0.25">
      <c r="B32" s="175"/>
      <c r="C32" s="176"/>
      <c r="D32" s="176"/>
      <c r="E32" s="176"/>
      <c r="F32" s="176"/>
      <c r="G32" s="176"/>
      <c r="H32" s="176"/>
      <c r="I32" s="176"/>
      <c r="J32" s="176"/>
      <c r="K32" s="176"/>
      <c r="L32" s="176"/>
      <c r="M32" s="176"/>
      <c r="N32" s="176"/>
      <c r="O32" s="176"/>
      <c r="P32" s="176"/>
      <c r="Q32" s="176"/>
      <c r="R32" s="176"/>
      <c r="S32" s="176"/>
      <c r="T32" s="176"/>
      <c r="U32" s="176"/>
      <c r="V32" s="176"/>
      <c r="W32" s="177"/>
    </row>
    <row r="33" spans="2:23" ht="37.5" customHeight="1" thickTop="1" x14ac:dyDescent="0.2">
      <c r="B33" s="172" t="s">
        <v>2152</v>
      </c>
      <c r="C33" s="173"/>
      <c r="D33" s="173"/>
      <c r="E33" s="173"/>
      <c r="F33" s="173"/>
      <c r="G33" s="173"/>
      <c r="H33" s="173"/>
      <c r="I33" s="173"/>
      <c r="J33" s="173"/>
      <c r="K33" s="173"/>
      <c r="L33" s="173"/>
      <c r="M33" s="173"/>
      <c r="N33" s="173"/>
      <c r="O33" s="173"/>
      <c r="P33" s="173"/>
      <c r="Q33" s="173"/>
      <c r="R33" s="173"/>
      <c r="S33" s="173"/>
      <c r="T33" s="173"/>
      <c r="U33" s="173"/>
      <c r="V33" s="173"/>
      <c r="W33" s="174"/>
    </row>
    <row r="34" spans="2:23" ht="15.75" thickBot="1" x14ac:dyDescent="0.25">
      <c r="B34" s="178"/>
      <c r="C34" s="179"/>
      <c r="D34" s="179"/>
      <c r="E34" s="179"/>
      <c r="F34" s="179"/>
      <c r="G34" s="179"/>
      <c r="H34" s="179"/>
      <c r="I34" s="179"/>
      <c r="J34" s="179"/>
      <c r="K34" s="179"/>
      <c r="L34" s="179"/>
      <c r="M34" s="179"/>
      <c r="N34" s="179"/>
      <c r="O34" s="179"/>
      <c r="P34" s="179"/>
      <c r="Q34" s="179"/>
      <c r="R34" s="179"/>
      <c r="S34" s="179"/>
      <c r="T34" s="179"/>
      <c r="U34" s="179"/>
      <c r="V34" s="179"/>
      <c r="W34" s="180"/>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104</vt:i4>
      </vt:variant>
      <vt:variant>
        <vt:lpstr>Rangos con nombre</vt:lpstr>
      </vt:variant>
      <vt:variant>
        <vt:i4>206</vt:i4>
      </vt:variant>
    </vt:vector>
  </HeadingPairs>
  <TitlesOfParts>
    <vt:vector size="310" baseType="lpstr">
      <vt:lpstr>Financiero</vt:lpstr>
      <vt:lpstr>Físico</vt:lpstr>
      <vt:lpstr>1 R001</vt:lpstr>
      <vt:lpstr>4 E015</vt:lpstr>
      <vt:lpstr>4 P006</vt:lpstr>
      <vt:lpstr>4 P022</vt:lpstr>
      <vt:lpstr>4 P024</vt:lpstr>
      <vt:lpstr>4 S155</vt:lpstr>
      <vt:lpstr>4 U012</vt:lpstr>
      <vt:lpstr>5 E002</vt:lpstr>
      <vt:lpstr>5 M001</vt:lpstr>
      <vt:lpstr>5 P005</vt:lpstr>
      <vt:lpstr>6 M001</vt:lpstr>
      <vt:lpstr>7 A900</vt:lpstr>
      <vt:lpstr>8 B004</vt:lpstr>
      <vt:lpstr>8 S052</vt:lpstr>
      <vt:lpstr>8 S053</vt:lpstr>
      <vt:lpstr>8 S290</vt:lpstr>
      <vt:lpstr>8 S292</vt:lpstr>
      <vt:lpstr>8 S293</vt:lpstr>
      <vt:lpstr>8 S304</vt:lpstr>
      <vt:lpstr>9 P001</vt:lpstr>
      <vt:lpstr>10 M001</vt:lpstr>
      <vt:lpstr>11 E010</vt:lpstr>
      <vt:lpstr>11 E021</vt:lpstr>
      <vt:lpstr>11 E032</vt:lpstr>
      <vt:lpstr>11 S072</vt:lpstr>
      <vt:lpstr>11 S243</vt:lpstr>
      <vt:lpstr>11 S247</vt:lpstr>
      <vt:lpstr>11 S283</vt:lpstr>
      <vt:lpstr>11 S311</vt:lpstr>
      <vt:lpstr>12 E010</vt:lpstr>
      <vt:lpstr>12 E022</vt:lpstr>
      <vt:lpstr>12 E023</vt:lpstr>
      <vt:lpstr>12 E025</vt:lpstr>
      <vt:lpstr>12 E036</vt:lpstr>
      <vt:lpstr>12 P016</vt:lpstr>
      <vt:lpstr>12 P020</vt:lpstr>
      <vt:lpstr>12 U008</vt:lpstr>
      <vt:lpstr>13 A006</vt:lpstr>
      <vt:lpstr>14 E002</vt:lpstr>
      <vt:lpstr>14 E003</vt:lpstr>
      <vt:lpstr>14 S280</vt:lpstr>
      <vt:lpstr>15 P005</vt:lpstr>
      <vt:lpstr>15 S177</vt:lpstr>
      <vt:lpstr>15 S273</vt:lpstr>
      <vt:lpstr>15 S281</vt:lpstr>
      <vt:lpstr>16 P002</vt:lpstr>
      <vt:lpstr>16 S046</vt:lpstr>
      <vt:lpstr>16 S219</vt:lpstr>
      <vt:lpstr>18 E568</vt:lpstr>
      <vt:lpstr>18 G003</vt:lpstr>
      <vt:lpstr>18 M001</vt:lpstr>
      <vt:lpstr>18 P008</vt:lpstr>
      <vt:lpstr>19 J014</vt:lpstr>
      <vt:lpstr>20 E016</vt:lpstr>
      <vt:lpstr>20 S174</vt:lpstr>
      <vt:lpstr>20 S176</vt:lpstr>
      <vt:lpstr>20 S287</vt:lpstr>
      <vt:lpstr>21 P001</vt:lpstr>
      <vt:lpstr>22 M001</vt:lpstr>
      <vt:lpstr>22 R003</vt:lpstr>
      <vt:lpstr>22 R005</vt:lpstr>
      <vt:lpstr>22 R008</vt:lpstr>
      <vt:lpstr>22 R009</vt:lpstr>
      <vt:lpstr>22 R010</vt:lpstr>
      <vt:lpstr>22 R011</vt:lpstr>
      <vt:lpstr>35 E013</vt:lpstr>
      <vt:lpstr>35 M002</vt:lpstr>
      <vt:lpstr>36 P001</vt:lpstr>
      <vt:lpstr>38 S190</vt:lpstr>
      <vt:lpstr>40 P002</vt:lpstr>
      <vt:lpstr>43 E001</vt:lpstr>
      <vt:lpstr>43 G010</vt:lpstr>
      <vt:lpstr>43 M001</vt:lpstr>
      <vt:lpstr>45 G001</vt:lpstr>
      <vt:lpstr>45 G002</vt:lpstr>
      <vt:lpstr>45 M001</vt:lpstr>
      <vt:lpstr>47 E033</vt:lpstr>
      <vt:lpstr>47 P010</vt:lpstr>
      <vt:lpstr>47 S010</vt:lpstr>
      <vt:lpstr>47 S249</vt:lpstr>
      <vt:lpstr>47 M001</vt:lpstr>
      <vt:lpstr>47 O001</vt:lpstr>
      <vt:lpstr>48 E011</vt:lpstr>
      <vt:lpstr>48 S303</vt:lpstr>
      <vt:lpstr>49 E009</vt:lpstr>
      <vt:lpstr>49 E010</vt:lpstr>
      <vt:lpstr>49 E011</vt:lpstr>
      <vt:lpstr>49 E013</vt:lpstr>
      <vt:lpstr>49 M001</vt:lpstr>
      <vt:lpstr>50 E001</vt:lpstr>
      <vt:lpstr>50 E007</vt:lpstr>
      <vt:lpstr>50 E011</vt:lpstr>
      <vt:lpstr>51 E036</vt:lpstr>
      <vt:lpstr>51 E043</vt:lpstr>
      <vt:lpstr>52 M001</vt:lpstr>
      <vt:lpstr>53 E561</vt:lpstr>
      <vt:lpstr>53 E579</vt:lpstr>
      <vt:lpstr>53 E580</vt:lpstr>
      <vt:lpstr>53 E581</vt:lpstr>
      <vt:lpstr>53 E582</vt:lpstr>
      <vt:lpstr>53 M001</vt:lpstr>
      <vt:lpstr>53 P552</vt:lpstr>
      <vt:lpstr>'1 R001'!Área_de_impresión</vt:lpstr>
      <vt:lpstr>'10 M001'!Área_de_impresión</vt:lpstr>
      <vt:lpstr>'11 E010'!Área_de_impresión</vt:lpstr>
      <vt:lpstr>'11 E021'!Área_de_impresión</vt:lpstr>
      <vt:lpstr>'11 E032'!Área_de_impresión</vt:lpstr>
      <vt:lpstr>'11 S072'!Área_de_impresión</vt:lpstr>
      <vt:lpstr>'11 S243'!Área_de_impresión</vt:lpstr>
      <vt:lpstr>'11 S247'!Área_de_impresión</vt:lpstr>
      <vt:lpstr>'11 S283'!Área_de_impresión</vt:lpstr>
      <vt:lpstr>'11 S311'!Área_de_impresión</vt:lpstr>
      <vt:lpstr>'12 E010'!Área_de_impresión</vt:lpstr>
      <vt:lpstr>'12 E022'!Área_de_impresión</vt:lpstr>
      <vt:lpstr>'12 E023'!Área_de_impresión</vt:lpstr>
      <vt:lpstr>'12 E025'!Área_de_impresión</vt:lpstr>
      <vt:lpstr>'12 E036'!Área_de_impresión</vt:lpstr>
      <vt:lpstr>'12 P016'!Área_de_impresión</vt:lpstr>
      <vt:lpstr>'12 P020'!Área_de_impresión</vt:lpstr>
      <vt:lpstr>'12 U008'!Área_de_impresión</vt:lpstr>
      <vt:lpstr>'13 A006'!Área_de_impresión</vt:lpstr>
      <vt:lpstr>'14 E002'!Área_de_impresión</vt:lpstr>
      <vt:lpstr>'14 E003'!Área_de_impresión</vt:lpstr>
      <vt:lpstr>'14 S280'!Área_de_impresión</vt:lpstr>
      <vt:lpstr>'15 P005'!Área_de_impresión</vt:lpstr>
      <vt:lpstr>'15 S177'!Área_de_impresión</vt:lpstr>
      <vt:lpstr>'15 S273'!Área_de_impresión</vt:lpstr>
      <vt:lpstr>'15 S281'!Área_de_impresión</vt:lpstr>
      <vt:lpstr>'16 P002'!Área_de_impresión</vt:lpstr>
      <vt:lpstr>'16 S046'!Área_de_impresión</vt:lpstr>
      <vt:lpstr>'16 S219'!Área_de_impresión</vt:lpstr>
      <vt:lpstr>'18 E568'!Área_de_impresión</vt:lpstr>
      <vt:lpstr>'18 G003'!Área_de_impresión</vt:lpstr>
      <vt:lpstr>'18 M001'!Área_de_impresión</vt:lpstr>
      <vt:lpstr>'18 P008'!Área_de_impresión</vt:lpstr>
      <vt:lpstr>'19 J014'!Área_de_impresión</vt:lpstr>
      <vt:lpstr>'20 E016'!Área_de_impresión</vt:lpstr>
      <vt:lpstr>'20 S174'!Área_de_impresión</vt:lpstr>
      <vt:lpstr>'20 S176'!Área_de_impresión</vt:lpstr>
      <vt:lpstr>'20 S287'!Área_de_impresión</vt:lpstr>
      <vt:lpstr>'21 P001'!Área_de_impresión</vt:lpstr>
      <vt:lpstr>'22 M001'!Área_de_impresión</vt:lpstr>
      <vt:lpstr>'22 R003'!Área_de_impresión</vt:lpstr>
      <vt:lpstr>'22 R005'!Área_de_impresión</vt:lpstr>
      <vt:lpstr>'22 R008'!Área_de_impresión</vt:lpstr>
      <vt:lpstr>'22 R009'!Área_de_impresión</vt:lpstr>
      <vt:lpstr>'22 R010'!Área_de_impresión</vt:lpstr>
      <vt:lpstr>'22 R011'!Área_de_impresión</vt:lpstr>
      <vt:lpstr>'35 E013'!Área_de_impresión</vt:lpstr>
      <vt:lpstr>'35 M002'!Área_de_impresión</vt:lpstr>
      <vt:lpstr>'36 P001'!Área_de_impresión</vt:lpstr>
      <vt:lpstr>'38 S190'!Área_de_impresión</vt:lpstr>
      <vt:lpstr>'4 E015'!Área_de_impresión</vt:lpstr>
      <vt:lpstr>'4 P006'!Área_de_impresión</vt:lpstr>
      <vt:lpstr>'4 P022'!Área_de_impresión</vt:lpstr>
      <vt:lpstr>'4 P024'!Área_de_impresión</vt:lpstr>
      <vt:lpstr>'4 S155'!Área_de_impresión</vt:lpstr>
      <vt:lpstr>'4 U012'!Área_de_impresión</vt:lpstr>
      <vt:lpstr>'40 P002'!Área_de_impresión</vt:lpstr>
      <vt:lpstr>'43 E001'!Área_de_impresión</vt:lpstr>
      <vt:lpstr>'43 G010'!Área_de_impresión</vt:lpstr>
      <vt:lpstr>'43 M001'!Área_de_impresión</vt:lpstr>
      <vt:lpstr>'45 G001'!Área_de_impresión</vt:lpstr>
      <vt:lpstr>'45 G002'!Área_de_impresión</vt:lpstr>
      <vt:lpstr>'45 M001'!Área_de_impresión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'48 E011'!Área_de_impresión</vt:lpstr>
      <vt:lpstr>'48 S303'!Área_de_impresión</vt:lpstr>
      <vt:lpstr>'49 E009'!Área_de_impresión</vt:lpstr>
      <vt:lpstr>'49 E010'!Área_de_impresión</vt:lpstr>
      <vt:lpstr>'49 E011'!Área_de_impresión</vt:lpstr>
      <vt:lpstr>'49 E013'!Área_de_impresión</vt:lpstr>
      <vt:lpstr>'49 M001'!Área_de_impresión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E043'!Área_de_impresión</vt:lpstr>
      <vt:lpstr>'52 M001'!Área_de_impresión</vt:lpstr>
      <vt:lpstr>'53 E561'!Área_de_impresión</vt:lpstr>
      <vt:lpstr>'53 E579'!Área_de_impresión</vt:lpstr>
      <vt:lpstr>'53 E580'!Área_de_impresión</vt:lpstr>
      <vt:lpstr>'53 E581'!Área_de_impresión</vt:lpstr>
      <vt:lpstr>'53 E582'!Área_de_impresión</vt:lpstr>
      <vt:lpstr>'53 M001'!Área_de_impresión</vt:lpstr>
      <vt:lpstr>'53 P552'!Área_de_impresión</vt:lpstr>
      <vt:lpstr>'6 M001'!Área_de_impresión</vt:lpstr>
      <vt:lpstr>'7 A900'!Área_de_impresión</vt:lpstr>
      <vt:lpstr>'8 B004'!Área_de_impresión</vt:lpstr>
      <vt:lpstr>'8 S052'!Área_de_impresión</vt:lpstr>
      <vt:lpstr>'8 S053'!Área_de_impresión</vt:lpstr>
      <vt:lpstr>'8 S290'!Área_de_impresión</vt:lpstr>
      <vt:lpstr>'8 S292'!Área_de_impresión</vt:lpstr>
      <vt:lpstr>'8 S293'!Área_de_impresión</vt:lpstr>
      <vt:lpstr>'8 S304'!Área_de_impresión</vt:lpstr>
      <vt:lpstr>'9 P001'!Área_de_impresión</vt:lpstr>
      <vt:lpstr>Financiero!Área_de_impresión</vt:lpstr>
      <vt:lpstr>Físico!Área_de_impresión</vt:lpstr>
      <vt:lpstr>'1 R001'!Títulos_a_imprimir</vt:lpstr>
      <vt:lpstr>'10 M001'!Títulos_a_imprimir</vt:lpstr>
      <vt:lpstr>'11 E010'!Títulos_a_imprimir</vt:lpstr>
      <vt:lpstr>'11 E021'!Títulos_a_imprimir</vt:lpstr>
      <vt:lpstr>'11 E032'!Títulos_a_imprimir</vt:lpstr>
      <vt:lpstr>'11 S072'!Títulos_a_imprimir</vt:lpstr>
      <vt:lpstr>'11 S243'!Títulos_a_imprimir</vt:lpstr>
      <vt:lpstr>'11 S247'!Títulos_a_imprimir</vt:lpstr>
      <vt:lpstr>'11 S283'!Títulos_a_imprimir</vt:lpstr>
      <vt:lpstr>'11 S311'!Títulos_a_imprimir</vt:lpstr>
      <vt:lpstr>'12 E010'!Títulos_a_imprimir</vt:lpstr>
      <vt:lpstr>'12 E022'!Títulos_a_imprimir</vt:lpstr>
      <vt:lpstr>'12 E023'!Títulos_a_imprimir</vt:lpstr>
      <vt:lpstr>'12 E025'!Títulos_a_imprimir</vt:lpstr>
      <vt:lpstr>'12 E036'!Títulos_a_imprimir</vt:lpstr>
      <vt:lpstr>'12 P016'!Títulos_a_imprimir</vt:lpstr>
      <vt:lpstr>'12 P020'!Títulos_a_imprimir</vt:lpstr>
      <vt:lpstr>'12 U008'!Títulos_a_imprimir</vt:lpstr>
      <vt:lpstr>'13 A006'!Títulos_a_imprimir</vt:lpstr>
      <vt:lpstr>'14 E002'!Títulos_a_imprimir</vt:lpstr>
      <vt:lpstr>'14 E003'!Títulos_a_imprimir</vt:lpstr>
      <vt:lpstr>'14 S280'!Títulos_a_imprimir</vt:lpstr>
      <vt:lpstr>'15 P005'!Títulos_a_imprimir</vt:lpstr>
      <vt:lpstr>'15 S177'!Títulos_a_imprimir</vt:lpstr>
      <vt:lpstr>'15 S273'!Títulos_a_imprimir</vt:lpstr>
      <vt:lpstr>'15 S281'!Títulos_a_imprimir</vt:lpstr>
      <vt:lpstr>'16 P002'!Títulos_a_imprimir</vt:lpstr>
      <vt:lpstr>'16 S046'!Títulos_a_imprimir</vt:lpstr>
      <vt:lpstr>'16 S219'!Títulos_a_imprimir</vt:lpstr>
      <vt:lpstr>'18 E568'!Títulos_a_imprimir</vt:lpstr>
      <vt:lpstr>'18 G003'!Títulos_a_imprimir</vt:lpstr>
      <vt:lpstr>'18 M001'!Títulos_a_imprimir</vt:lpstr>
      <vt:lpstr>'18 P008'!Títulos_a_imprimir</vt:lpstr>
      <vt:lpstr>'19 J014'!Títulos_a_imprimir</vt:lpstr>
      <vt:lpstr>'20 E016'!Títulos_a_imprimir</vt:lpstr>
      <vt:lpstr>'20 S174'!Títulos_a_imprimir</vt:lpstr>
      <vt:lpstr>'20 S176'!Títulos_a_imprimir</vt:lpstr>
      <vt:lpstr>'20 S287'!Títulos_a_imprimir</vt:lpstr>
      <vt:lpstr>'21 P001'!Títulos_a_imprimir</vt:lpstr>
      <vt:lpstr>'22 M001'!Títulos_a_imprimir</vt:lpstr>
      <vt:lpstr>'22 R003'!Títulos_a_imprimir</vt:lpstr>
      <vt:lpstr>'22 R005'!Títulos_a_imprimir</vt:lpstr>
      <vt:lpstr>'22 R008'!Títulos_a_imprimir</vt:lpstr>
      <vt:lpstr>'22 R009'!Títulos_a_imprimir</vt:lpstr>
      <vt:lpstr>'22 R010'!Títulos_a_imprimir</vt:lpstr>
      <vt:lpstr>'22 R011'!Títulos_a_imprimir</vt:lpstr>
      <vt:lpstr>'35 E013'!Títulos_a_imprimir</vt:lpstr>
      <vt:lpstr>'35 M002'!Títulos_a_imprimir</vt:lpstr>
      <vt:lpstr>'36 P001'!Títulos_a_imprimir</vt:lpstr>
      <vt:lpstr>'38 S190'!Títulos_a_imprimir</vt:lpstr>
      <vt:lpstr>'4 E015'!Títulos_a_imprimir</vt:lpstr>
      <vt:lpstr>'4 P006'!Títulos_a_imprimir</vt:lpstr>
      <vt:lpstr>'4 P022'!Títulos_a_imprimir</vt:lpstr>
      <vt:lpstr>'4 P024'!Títulos_a_imprimir</vt:lpstr>
      <vt:lpstr>'4 S155'!Títulos_a_imprimir</vt:lpstr>
      <vt:lpstr>'4 U012'!Títulos_a_imprimir</vt:lpstr>
      <vt:lpstr>'40 P002'!Títulos_a_imprimir</vt:lpstr>
      <vt:lpstr>'43 E001'!Títulos_a_imprimir</vt:lpstr>
      <vt:lpstr>'43 G010'!Títulos_a_imprimir</vt:lpstr>
      <vt:lpstr>'43 M001'!Títulos_a_imprimir</vt:lpstr>
      <vt:lpstr>'45 G001'!Títulos_a_imprimir</vt:lpstr>
      <vt:lpstr>'45 G002'!Títulos_a_imprimir</vt:lpstr>
      <vt:lpstr>'45 M001'!Títulos_a_imprimir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'48 E011'!Títulos_a_imprimir</vt:lpstr>
      <vt:lpstr>'48 S303'!Títulos_a_imprimir</vt:lpstr>
      <vt:lpstr>'49 E009'!Títulos_a_imprimir</vt:lpstr>
      <vt:lpstr>'49 E010'!Títulos_a_imprimir</vt:lpstr>
      <vt:lpstr>'49 E011'!Títulos_a_imprimir</vt:lpstr>
      <vt:lpstr>'49 E013'!Títulos_a_imprimir</vt:lpstr>
      <vt:lpstr>'49 M001'!Títulos_a_imprimir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E043'!Títulos_a_imprimir</vt:lpstr>
      <vt:lpstr>'52 M001'!Títulos_a_imprimir</vt:lpstr>
      <vt:lpstr>'53 E561'!Títulos_a_imprimir</vt:lpstr>
      <vt:lpstr>'53 E579'!Títulos_a_imprimir</vt:lpstr>
      <vt:lpstr>'53 E580'!Títulos_a_imprimir</vt:lpstr>
      <vt:lpstr>'53 E581'!Títulos_a_imprimir</vt:lpstr>
      <vt:lpstr>'53 E582'!Títulos_a_imprimir</vt:lpstr>
      <vt:lpstr>'53 M001'!Títulos_a_imprimir</vt:lpstr>
      <vt:lpstr>'53 P552'!Títulos_a_imprimir</vt:lpstr>
      <vt:lpstr>'6 M001'!Títulos_a_imprimir</vt:lpstr>
      <vt:lpstr>'7 A900'!Títulos_a_imprimir</vt:lpstr>
      <vt:lpstr>'8 B004'!Títulos_a_imprimir</vt:lpstr>
      <vt:lpstr>'8 S052'!Títulos_a_imprimir</vt:lpstr>
      <vt:lpstr>'8 S053'!Títulos_a_imprimir</vt:lpstr>
      <vt:lpstr>'8 S290'!Títulos_a_imprimir</vt:lpstr>
      <vt:lpstr>'8 S292'!Títulos_a_imprimir</vt:lpstr>
      <vt:lpstr>'8 S293'!Títulos_a_imprimir</vt:lpstr>
      <vt:lpstr>'8 S304'!Títulos_a_imprimir</vt:lpstr>
      <vt:lpstr>'9 P001'!Títulos_a_imprimir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UPCP</cp:lastModifiedBy>
  <cp:lastPrinted>2023-01-26T01:14:51Z</cp:lastPrinted>
  <dcterms:created xsi:type="dcterms:W3CDTF">2009-04-01T20:46:43Z</dcterms:created>
  <dcterms:modified xsi:type="dcterms:W3CDTF">2023-01-26T01:16:42Z</dcterms:modified>
</cp:coreProperties>
</file>